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60" windowWidth="18960" windowHeight="5685"/>
  </bookViews>
  <sheets>
    <sheet name="Projects" sheetId="1" r:id="rId1"/>
    <sheet name="Planning and Design" sheetId="2" r:id="rId2"/>
    <sheet name="Minor Construction" sheetId="3" r:id="rId3"/>
  </sheets>
  <definedNames>
    <definedName name="_xlnm._FilterDatabase" localSheetId="2" hidden="1">'Minor Construction'!$A$1:$I$1</definedName>
    <definedName name="_xlnm._FilterDatabase" localSheetId="1" hidden="1">'Planning and Design'!$A$1:$J$110</definedName>
    <definedName name="_xlnm._FilterDatabase" localSheetId="0" hidden="1">Projects!$A$1:$AA$2017</definedName>
  </definedNames>
  <calcPr calcId="145621"/>
</workbook>
</file>

<file path=xl/calcChain.xml><?xml version="1.0" encoding="utf-8"?>
<calcChain xmlns="http://schemas.openxmlformats.org/spreadsheetml/2006/main">
  <c r="R1987" i="1" l="1"/>
  <c r="O1986" i="1"/>
  <c r="O1977" i="1"/>
  <c r="H96" i="2"/>
  <c r="H95" i="2"/>
  <c r="H94" i="2"/>
  <c r="H93" i="2"/>
  <c r="H92" i="2"/>
  <c r="H19" i="3"/>
  <c r="H18" i="3"/>
  <c r="H17" i="3"/>
  <c r="H16" i="3"/>
  <c r="H15" i="3"/>
  <c r="H2" i="3"/>
  <c r="O2" i="1"/>
</calcChain>
</file>

<file path=xl/sharedStrings.xml><?xml version="1.0" encoding="utf-8"?>
<sst xmlns="http://schemas.openxmlformats.org/spreadsheetml/2006/main" count="17554" uniqueCount="5465">
  <si>
    <t>Fiscal Year</t>
  </si>
  <si>
    <t>Component</t>
  </si>
  <si>
    <t>Project type</t>
  </si>
  <si>
    <t>Installation</t>
  </si>
  <si>
    <t>Project number</t>
  </si>
  <si>
    <t>Project title</t>
  </si>
  <si>
    <t>Solicitation/ advertise date</t>
  </si>
  <si>
    <t>Award date</t>
  </si>
  <si>
    <t>Contract recipient</t>
  </si>
  <si>
    <t>Start date</t>
  </si>
  <si>
    <t>Occupancy date</t>
  </si>
  <si>
    <t>Original completion date</t>
  </si>
  <si>
    <t>Current completion date</t>
  </si>
  <si>
    <t>% complete</t>
  </si>
  <si>
    <t>Type of funds</t>
  </si>
  <si>
    <t>Use of funds</t>
  </si>
  <si>
    <t>Notes/remarks</t>
  </si>
  <si>
    <t>Original contract amount ($000)</t>
  </si>
  <si>
    <t>Current contract obligation ($000)</t>
  </si>
  <si>
    <t>Funds diverted ($000) (if applicable)</t>
  </si>
  <si>
    <t>Appropriated Amount ($000)</t>
  </si>
  <si>
    <t>Current Obligated Amount ($000)</t>
  </si>
  <si>
    <t>DSS</t>
  </si>
  <si>
    <t>P646</t>
  </si>
  <si>
    <t>QUANTICO</t>
  </si>
  <si>
    <t>DSS Headquarters Addition</t>
  </si>
  <si>
    <t>P659</t>
  </si>
  <si>
    <t>Defense Access Road Improvements-Telegraph Rd</t>
  </si>
  <si>
    <t>Hensel Phelps Construction Co.</t>
  </si>
  <si>
    <t>None</t>
  </si>
  <si>
    <t>Phase I - 21-Sep-2012 Phase II - 20-Dec-2012</t>
  </si>
  <si>
    <t>Phase I - 22-Jan-2013 Phase II - 04-Apr-2013</t>
  </si>
  <si>
    <t>This project is being managed and funded via FHWA</t>
  </si>
  <si>
    <t>Data As Of Date</t>
  </si>
  <si>
    <t>Submission Date</t>
  </si>
  <si>
    <t>State or Country Title</t>
  </si>
  <si>
    <t>VA</t>
  </si>
  <si>
    <t>Al Udeid</t>
  </si>
  <si>
    <t>61772</t>
  </si>
  <si>
    <t>Operations Complex</t>
  </si>
  <si>
    <t>Contrack International, Inc.</t>
  </si>
  <si>
    <t>AFSOC033003</t>
  </si>
  <si>
    <t>Vehicle Maintenance Facility</t>
  </si>
  <si>
    <t>AFSOC033005</t>
  </si>
  <si>
    <t>Storage Facility</t>
  </si>
  <si>
    <t>AFSOC033019</t>
  </si>
  <si>
    <t>Air Operations Center</t>
  </si>
  <si>
    <t>ALUA073010</t>
  </si>
  <si>
    <t>Logistics Storage Warehouse</t>
  </si>
  <si>
    <t>IAP Worldwide Services, Inc</t>
  </si>
  <si>
    <t>FL</t>
  </si>
  <si>
    <t>MacDill AFB</t>
  </si>
  <si>
    <t>NVZR53712A</t>
  </si>
  <si>
    <t>SOF 501D Building Addition Phase II (Parking Garage), MacDill AFB, FL</t>
  </si>
  <si>
    <t>RUSH RORE, Joint Venture</t>
  </si>
  <si>
    <t>NC</t>
  </si>
  <si>
    <t>Ft Bragg</t>
  </si>
  <si>
    <t>26542</t>
  </si>
  <si>
    <t>Expand Training Compound</t>
  </si>
  <si>
    <t>Heery International, Inc.</t>
  </si>
  <si>
    <t>WA</t>
  </si>
  <si>
    <t>Ft Lewis</t>
  </si>
  <si>
    <t>50347</t>
  </si>
  <si>
    <t>Ranger Battalion Complex</t>
  </si>
  <si>
    <t>Korte Construction Company</t>
  </si>
  <si>
    <t>NVZR063711</t>
  </si>
  <si>
    <t>Add / Alter 501B (HQ SOCOM)</t>
  </si>
  <si>
    <t>Carothers Construction, Inc.</t>
  </si>
  <si>
    <t>KY</t>
  </si>
  <si>
    <t>Ft Campbell</t>
  </si>
  <si>
    <t>50349</t>
  </si>
  <si>
    <t>Battalion Operations Complex</t>
  </si>
  <si>
    <t>ACC Construction Company, Incorporated</t>
  </si>
  <si>
    <t>60833</t>
  </si>
  <si>
    <t>Special Ops Prep &amp; Conditioning Course</t>
  </si>
  <si>
    <t>Caddell Construction CO., INC</t>
  </si>
  <si>
    <t>61874</t>
  </si>
  <si>
    <t>Battalion &amp; Company Headquarters</t>
  </si>
  <si>
    <t>Windamir Development, Inc</t>
  </si>
  <si>
    <t>64669</t>
  </si>
  <si>
    <t>Operations Support Addition</t>
  </si>
  <si>
    <t>Sauer, Inc.</t>
  </si>
  <si>
    <t>65446</t>
  </si>
  <si>
    <t>Support Company Facility</t>
  </si>
  <si>
    <t>Vet Industrial, Inc.</t>
  </si>
  <si>
    <t>66227</t>
  </si>
  <si>
    <t>Battalion Headquarters Facility</t>
  </si>
  <si>
    <t>66315</t>
  </si>
  <si>
    <t>Operations Addition North</t>
  </si>
  <si>
    <t>NM</t>
  </si>
  <si>
    <t>Cannon AFB</t>
  </si>
  <si>
    <t>CZQZ063019</t>
  </si>
  <si>
    <t>Fuel Cell Hangar (MC-130)</t>
  </si>
  <si>
    <t>CZQZ063035</t>
  </si>
  <si>
    <t>AMU Addition (CV-22)</t>
  </si>
  <si>
    <t>A4 Construction Company, Inc.</t>
  </si>
  <si>
    <t>CZQZ073015</t>
  </si>
  <si>
    <t>AC-130 Munitions Loadout Apr Ph 1 (Insert)</t>
  </si>
  <si>
    <t>Nick Griego &amp; Son's Construction, Inc.</t>
  </si>
  <si>
    <t>CA</t>
  </si>
  <si>
    <t>NAB Coronado</t>
  </si>
  <si>
    <t>P-781</t>
  </si>
  <si>
    <t>Close Quarters Combat Facility</t>
  </si>
  <si>
    <t>Barnhart Balfour Beatty Inc.</t>
  </si>
  <si>
    <t>AZ</t>
  </si>
  <si>
    <t>Yuma</t>
  </si>
  <si>
    <t>62070</t>
  </si>
  <si>
    <t>Military Free Fall Simulator</t>
  </si>
  <si>
    <t>Pilkington Commercial Co., Inc.</t>
  </si>
  <si>
    <t>64484</t>
  </si>
  <si>
    <t>Operations Additions</t>
  </si>
  <si>
    <t>Pacific Tech Sauer J.V.</t>
  </si>
  <si>
    <t>64989</t>
  </si>
  <si>
    <t>GA</t>
  </si>
  <si>
    <t>Ft Benning</t>
  </si>
  <si>
    <t>65395</t>
  </si>
  <si>
    <t>Company Support Facility</t>
  </si>
  <si>
    <t>JAAAT Technical Services, LLC</t>
  </si>
  <si>
    <t>66362</t>
  </si>
  <si>
    <t>C4 Facility - JSOC</t>
  </si>
  <si>
    <t>Western Contractors, LLC</t>
  </si>
  <si>
    <t>66443</t>
  </si>
  <si>
    <t>Operations Support Facility</t>
  </si>
  <si>
    <t>SFL+A Architects, AP</t>
  </si>
  <si>
    <t>66444</t>
  </si>
  <si>
    <t>Operational Communications Facility - JCU</t>
  </si>
  <si>
    <t>69261</t>
  </si>
  <si>
    <t>MWD Kennel Complex</t>
  </si>
  <si>
    <t>Komada, LLC</t>
  </si>
  <si>
    <t>CO</t>
  </si>
  <si>
    <t>Ft Carson</t>
  </si>
  <si>
    <t>69278</t>
  </si>
  <si>
    <t>TUAV Hangar</t>
  </si>
  <si>
    <t>Iron Mike Construction LLC</t>
  </si>
  <si>
    <t>69573</t>
  </si>
  <si>
    <t>Admin/Company Operations</t>
  </si>
  <si>
    <t>R.C. Construction Co., Inc.</t>
  </si>
  <si>
    <t>76511</t>
  </si>
  <si>
    <t>Joint Intelligence Brigade</t>
  </si>
  <si>
    <t>Archer Western Contractors</t>
  </si>
  <si>
    <t>CZQZ063049</t>
  </si>
  <si>
    <t>Hangar / AMU (MC-130J)</t>
  </si>
  <si>
    <t>Speegle Construction</t>
  </si>
  <si>
    <t>CZQZ063051</t>
  </si>
  <si>
    <t>Aircraft Parking Apron</t>
  </si>
  <si>
    <t>Sundt Corporation</t>
  </si>
  <si>
    <t>CZQZ063052A</t>
  </si>
  <si>
    <t>Operations &amp; Training Complex (3rd UAS)</t>
  </si>
  <si>
    <t>CZQZ063052B</t>
  </si>
  <si>
    <t>Operations &amp; Training Complex (130 SOS Sq Ops)</t>
  </si>
  <si>
    <t>KL House</t>
  </si>
  <si>
    <t>CZQZ063054A</t>
  </si>
  <si>
    <t>C-130 Parking Apron (RECAP), Phase 1</t>
  </si>
  <si>
    <t>CZQZ063054B</t>
  </si>
  <si>
    <t>CZQZ073012</t>
  </si>
  <si>
    <t>ADAL Simulator Facility for MC-130 (RECAP)</t>
  </si>
  <si>
    <t>PACE Pacific Corporation</t>
  </si>
  <si>
    <t>HI</t>
  </si>
  <si>
    <t>Pearl Harbor</t>
  </si>
  <si>
    <t>P-462</t>
  </si>
  <si>
    <t>NSWG3 Command &amp; Ops Facility</t>
  </si>
  <si>
    <t>dkc/TtEC, LLC</t>
  </si>
  <si>
    <t>60272</t>
  </si>
  <si>
    <t>Communications Training Complex (SWCS)</t>
  </si>
  <si>
    <t>GSC Construction Inc.</t>
  </si>
  <si>
    <t>60821</t>
  </si>
  <si>
    <t xml:space="preserve">Squadron Headquarters Addition </t>
  </si>
  <si>
    <t>Tyler Construction Group, Inc.</t>
  </si>
  <si>
    <t>66598</t>
  </si>
  <si>
    <t>Rotary Wing Hangar</t>
  </si>
  <si>
    <t>Caddell/Whitesell-Green, a Joint Venture</t>
  </si>
  <si>
    <t>69277</t>
  </si>
  <si>
    <t>Entry Control Point</t>
  </si>
  <si>
    <t>Lifecyle Construction Services, LLC</t>
  </si>
  <si>
    <t>69458</t>
  </si>
  <si>
    <t>Alutiiq Manufacturing Contractors</t>
  </si>
  <si>
    <t>69758</t>
  </si>
  <si>
    <t>Brigade Headquarters</t>
  </si>
  <si>
    <t>JAAAT Technical Services</t>
  </si>
  <si>
    <t>71224</t>
  </si>
  <si>
    <t>Group Headquarters</t>
  </si>
  <si>
    <t>Engineering Design Technologies</t>
  </si>
  <si>
    <t>76363</t>
  </si>
  <si>
    <t>Company Operations Facility</t>
  </si>
  <si>
    <t>Adept - Absher 1 Joint Venture</t>
  </si>
  <si>
    <t>76364</t>
  </si>
  <si>
    <t>Battalion Operations Facility</t>
  </si>
  <si>
    <t>Eglin AFB</t>
  </si>
  <si>
    <t>76366</t>
  </si>
  <si>
    <t>Company Operations Facility (GSTB)</t>
  </si>
  <si>
    <t>B.L. Harbert International, LLC</t>
  </si>
  <si>
    <t>76371</t>
  </si>
  <si>
    <t>Company Operations Facility (GSB)</t>
  </si>
  <si>
    <t>76373</t>
  </si>
  <si>
    <t>Administrative Annex</t>
  </si>
  <si>
    <t>GSC Construction Inc</t>
  </si>
  <si>
    <t>76374</t>
  </si>
  <si>
    <t>MH-47 Hangar</t>
  </si>
  <si>
    <t>Hensel Phelps</t>
  </si>
  <si>
    <t>CZQZ073014</t>
  </si>
  <si>
    <t>SOF C-130 Sq Ops Facility</t>
  </si>
  <si>
    <t>Bradbury Stamm Construction, Inc.</t>
  </si>
  <si>
    <t>CZQZ073018</t>
  </si>
  <si>
    <t>SOF C-130 Wash Rack Hangar</t>
  </si>
  <si>
    <t>Solis Constructors, Inc.</t>
  </si>
  <si>
    <t>CZQZ073021</t>
  </si>
  <si>
    <t>SOF AMXS Facility</t>
  </si>
  <si>
    <t>K.L. House Construction CO</t>
  </si>
  <si>
    <t>CZQZ083011</t>
  </si>
  <si>
    <t>SOF Apron and Taxiway</t>
  </si>
  <si>
    <t>Okland/Geneva Joint Venture</t>
  </si>
  <si>
    <t>CZQZ083012A</t>
  </si>
  <si>
    <t>SOF Hangar/AMU</t>
  </si>
  <si>
    <t>CZQZ083012B</t>
  </si>
  <si>
    <t>Oakland/Geneva Joint Venture</t>
  </si>
  <si>
    <t>CZQZ083014</t>
  </si>
  <si>
    <t>SOF ADAL Simulator Facility</t>
  </si>
  <si>
    <t>CZQZ083016</t>
  </si>
  <si>
    <t>SOF Squadron Operations Facility</t>
  </si>
  <si>
    <t>Hurlburt Field</t>
  </si>
  <si>
    <t>FTEV093007</t>
  </si>
  <si>
    <t>SOF Enclosed Engine Noise Suppressors</t>
  </si>
  <si>
    <t>Carter's Contracting Services, Inc.</t>
  </si>
  <si>
    <t>FTEV103011</t>
  </si>
  <si>
    <t>SOF Simulator Facility</t>
  </si>
  <si>
    <t>Barlovento LLC.</t>
  </si>
  <si>
    <t>NVZR123709</t>
  </si>
  <si>
    <t>Acquistions Center Phase II (Prkg Garage)</t>
  </si>
  <si>
    <t>The Clement Group, L.L.C.</t>
  </si>
  <si>
    <t>Camp Pendleton</t>
  </si>
  <si>
    <t>P-1049</t>
  </si>
  <si>
    <t>Range 130 Support Projects</t>
  </si>
  <si>
    <t>Reyes Construction, Inc</t>
  </si>
  <si>
    <t>P-1174</t>
  </si>
  <si>
    <t>MWD Facility</t>
  </si>
  <si>
    <t>Dimensions Construction, Inc.</t>
  </si>
  <si>
    <t>Camp Lejeune</t>
  </si>
  <si>
    <t>P-1285</t>
  </si>
  <si>
    <t>Armory Facility Expansion</t>
  </si>
  <si>
    <t>Team Construction, LLC.</t>
  </si>
  <si>
    <t>Dam Neck</t>
  </si>
  <si>
    <t>P-164</t>
  </si>
  <si>
    <t>Logistics Support Facility</t>
  </si>
  <si>
    <t>Hourigan Construction Corp</t>
  </si>
  <si>
    <t>AK</t>
  </si>
  <si>
    <t>Kodiak</t>
  </si>
  <si>
    <t>P-531</t>
  </si>
  <si>
    <t>Cold Weather Maritime Training Facility</t>
  </si>
  <si>
    <t>Alutiiq Diversified Service, LLC</t>
  </si>
  <si>
    <t>P-769</t>
  </si>
  <si>
    <t>Building Renovation</t>
  </si>
  <si>
    <t>NOAH Enterprises, Inc.</t>
  </si>
  <si>
    <t>P-826</t>
  </si>
  <si>
    <t>Military Working Dog Facility</t>
  </si>
  <si>
    <t>Pope AFB</t>
  </si>
  <si>
    <t>TMKH043055</t>
  </si>
  <si>
    <t>SOF Training Facility</t>
  </si>
  <si>
    <t>78253</t>
  </si>
  <si>
    <t>Electronic Equipment Lab</t>
  </si>
  <si>
    <t>Kiewit Federal Services</t>
  </si>
  <si>
    <t>78497</t>
  </si>
  <si>
    <t>SOLSE Motor Pool Addition</t>
  </si>
  <si>
    <t>Military and Federal Construction Co., Inc.</t>
  </si>
  <si>
    <t>FTEV063000</t>
  </si>
  <si>
    <t>Squad Ops Annex 4 SOS (1UMC)</t>
  </si>
  <si>
    <t>DWG &amp; Associates, Inc.</t>
  </si>
  <si>
    <t>80234</t>
  </si>
  <si>
    <t>SOF Classified Operations Facility (4UMC)</t>
  </si>
  <si>
    <t>Facilities Contracting, Inc.</t>
  </si>
  <si>
    <t>P-1419</t>
  </si>
  <si>
    <t>Milam Aid Station Expansion (1UMC)</t>
  </si>
  <si>
    <t>Graham Construction</t>
  </si>
  <si>
    <t>P-1440</t>
  </si>
  <si>
    <t>SOF G3-X Training Facilities (5UMC)</t>
  </si>
  <si>
    <t>Alderman Building Company, Inc.</t>
  </si>
  <si>
    <t>P-504</t>
  </si>
  <si>
    <t>SOF Operational Vehicle Storage Facility (6UMC)</t>
  </si>
  <si>
    <t>Richard Brady &amp; Associates, Inc.</t>
  </si>
  <si>
    <t>SOCOM</t>
  </si>
  <si>
    <t>Major Construction</t>
  </si>
  <si>
    <t>Minor Construction</t>
  </si>
  <si>
    <t>2008</t>
  </si>
  <si>
    <t>2009</t>
  </si>
  <si>
    <t>2010</t>
  </si>
  <si>
    <t>2011</t>
  </si>
  <si>
    <t>2012</t>
  </si>
  <si>
    <t>QAT</t>
  </si>
  <si>
    <t>NSA</t>
  </si>
  <si>
    <t>MD</t>
  </si>
  <si>
    <t>GBR</t>
  </si>
  <si>
    <t>CL</t>
  </si>
  <si>
    <t>UT</t>
  </si>
  <si>
    <t>NSAW</t>
  </si>
  <si>
    <t xml:space="preserve">South Campus Electrical Utility Plant-SCEUP (Phase 1) </t>
  </si>
  <si>
    <t>Clark/ MC Dean</t>
  </si>
  <si>
    <t>AFCEE returned Additional 
Funds rom PAII back to Building 1045 Extension.</t>
  </si>
  <si>
    <t>South Campus Electrical Utility Plant -SCEUP (Phase 2)</t>
  </si>
  <si>
    <t xml:space="preserve"> The funds diverted in this project have not been assigned to other project at the present time.</t>
  </si>
  <si>
    <t>NSAW Vehicle Entrance Barrier (VCP-6)</t>
  </si>
  <si>
    <t>Goels/Grunley</t>
  </si>
  <si>
    <t xml:space="preserve">The construction cost is $4,443,532.86, which $4,393,532.86 is for construction and $50,000 is for escorts. </t>
  </si>
  <si>
    <t xml:space="preserve">NSAW Vehicle Entrance Barrier (VCP-2) </t>
  </si>
  <si>
    <t>District Veterans Contracting</t>
  </si>
  <si>
    <t>Tordella Chilled Water Backup Storage</t>
  </si>
  <si>
    <t>Nothern Tiaga 
Venture,LLC Inc. (NTVI)</t>
  </si>
  <si>
    <t>R&amp;E Chilled Water Backup Storage</t>
  </si>
  <si>
    <t>Walsh Construction Company</t>
  </si>
  <si>
    <t>The projects have different Projects Number but one MILCON funding line.</t>
  </si>
  <si>
    <t>MHS</t>
  </si>
  <si>
    <t>18052 (MWHL10-3001)</t>
  </si>
  <si>
    <t>Power &amp; Cooling Infrastructure Upgrade</t>
  </si>
  <si>
    <t>NPGL</t>
  </si>
  <si>
    <t>18053 (MWHL10-3001)</t>
  </si>
  <si>
    <t>IUS</t>
  </si>
  <si>
    <t>18054 (MWHL10-3001)</t>
  </si>
  <si>
    <t xml:space="preserve">  Balfour Beaty Engineering Services</t>
  </si>
  <si>
    <t>NEDL - Offsite work. IUS - Onsite.
Power and Cooling Infrastructure Upgrade includes the Power Upgrade OFF Base, Power Upgrade On Base, Power DSS AA&amp;BB, Power Water Borehole and Power UPS and Cooling</t>
  </si>
  <si>
    <t xml:space="preserve">Classified Location </t>
  </si>
  <si>
    <t>Classified Project</t>
  </si>
  <si>
    <t>Kaseman</t>
  </si>
  <si>
    <t>Hardline</t>
  </si>
  <si>
    <t>PAE</t>
  </si>
  <si>
    <t>North Campus Electrical Utility Plant (NCEUP)</t>
  </si>
  <si>
    <t xml:space="preserve">Hensel Phelps 
Construction Company </t>
  </si>
  <si>
    <t xml:space="preserve">Mountainview </t>
  </si>
  <si>
    <t>NSA/Colorado</t>
  </si>
  <si>
    <t>The project was recently awarded. Pending for the Notice to Proceed (NTP).</t>
  </si>
  <si>
    <t>BackHall Campus/Sweet 
Tea Annex</t>
  </si>
  <si>
    <t>MOD II</t>
  </si>
  <si>
    <t>Brantley Co.</t>
  </si>
  <si>
    <t>Whitelaw</t>
  </si>
  <si>
    <t>Whitelaw Wedge</t>
  </si>
  <si>
    <t>JAAAT</t>
  </si>
  <si>
    <t>ADFC</t>
  </si>
  <si>
    <t>Mountainview</t>
  </si>
  <si>
    <t>High Performance Computing Center 2</t>
  </si>
  <si>
    <t>Hensel Phelps/Kiewit Joint Venture</t>
  </si>
  <si>
    <t>Camp Williams</t>
  </si>
  <si>
    <t>Bumblehive / IC CNCI Data Center 1</t>
  </si>
  <si>
    <t>Balfour Beatty/DPR/Big-D, 
A Joint Venture (BDB)</t>
  </si>
  <si>
    <t xml:space="preserve">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
</t>
  </si>
  <si>
    <t>Recipient Project    (If applicable)</t>
  </si>
  <si>
    <t>Recipient Installation (If applicable)</t>
  </si>
  <si>
    <t>General P&amp;D</t>
  </si>
  <si>
    <t>MILCON</t>
  </si>
  <si>
    <t>Awaiting July Update</t>
  </si>
  <si>
    <t>MoonPenny Distribution Substation</t>
  </si>
  <si>
    <t xml:space="preserve">Power &amp; Cooling Infrastructure </t>
  </si>
  <si>
    <t>P &amp; D for High Voltage Power Upgrade</t>
  </si>
  <si>
    <t>Additional Funding, assume from MHS Backup Power Generation Facility Reprogramming</t>
  </si>
  <si>
    <t>Generators 10 &amp; 11</t>
  </si>
  <si>
    <t xml:space="preserve">A&amp;E Design for Colorado Powerhouse </t>
  </si>
  <si>
    <t>East Campus Building 1</t>
  </si>
  <si>
    <t>Air Force active</t>
  </si>
  <si>
    <t>MFH construction</t>
  </si>
  <si>
    <t>NORTH CAROLINA</t>
  </si>
  <si>
    <t>SEYMOUR JOHNSON AIR FORCE BASE</t>
  </si>
  <si>
    <t>VKAG056002R1</t>
  </si>
  <si>
    <t>Replace Family Housing (Ph 9)</t>
  </si>
  <si>
    <t>R&amp;O Construction Ogden, Utah</t>
  </si>
  <si>
    <t>MFH improvement</t>
  </si>
  <si>
    <t>DEU</t>
  </si>
  <si>
    <t>GERMANY</t>
  </si>
  <si>
    <t>RAMSTEIN AIR BASE</t>
  </si>
  <si>
    <t>TYFR064009</t>
  </si>
  <si>
    <t>Improve Family Housing, Ph C</t>
  </si>
  <si>
    <t>Bilfinger Berger</t>
  </si>
  <si>
    <t>OBG</t>
  </si>
  <si>
    <t>Major construction</t>
  </si>
  <si>
    <t>DE</t>
  </si>
  <si>
    <t>DELAWARE</t>
  </si>
  <si>
    <t>DOVER AIR FORCE BASE</t>
  </si>
  <si>
    <t>FJXT053012</t>
  </si>
  <si>
    <t>C-17 Alter Hangars (Bldgs 715, 945)</t>
  </si>
  <si>
    <t>Odyssey</t>
  </si>
  <si>
    <t>Pride</t>
  </si>
  <si>
    <t>GEORGIA</t>
  </si>
  <si>
    <t>ROBINS AIR FORCE BASE</t>
  </si>
  <si>
    <t>UHHZ033011</t>
  </si>
  <si>
    <t>Advanced Metal Finishing Facility (DMRT)</t>
  </si>
  <si>
    <t>Benham Constructors</t>
  </si>
  <si>
    <t>MT</t>
  </si>
  <si>
    <t>MONTANA</t>
  </si>
  <si>
    <t>MALMSTROM AIR FORCE BASE</t>
  </si>
  <si>
    <t>NZAS034008</t>
  </si>
  <si>
    <t>Replace Family Housing</t>
  </si>
  <si>
    <t>Joseph H. Henderson, Gurnee, IL</t>
  </si>
  <si>
    <t>Garco Construction, Inc</t>
  </si>
  <si>
    <t>Oswood Construction Company</t>
  </si>
  <si>
    <t>Talcott</t>
  </si>
  <si>
    <t>Affilated Constr</t>
  </si>
  <si>
    <t>Garco Constr</t>
  </si>
  <si>
    <t>Performance Sys</t>
  </si>
  <si>
    <t>TYFR074035</t>
  </si>
  <si>
    <t>Improve Family Housing, Ph D</t>
  </si>
  <si>
    <t>BilfingerBerger Government Service</t>
  </si>
  <si>
    <t>OBG Bau GMBH&amp;CoKG</t>
  </si>
  <si>
    <t>MULTI</t>
  </si>
  <si>
    <t>JPN</t>
  </si>
  <si>
    <t>JAPAN</t>
  </si>
  <si>
    <t>KADENA AIR BASE</t>
  </si>
  <si>
    <t>LXEZ074215</t>
  </si>
  <si>
    <t>Improve Family Housing, Ph 7</t>
  </si>
  <si>
    <t>OBAYASHI CORPORATION</t>
  </si>
  <si>
    <t>YOKOTA AIR BASE</t>
  </si>
  <si>
    <t>ZNRE074306</t>
  </si>
  <si>
    <t>Improve MFH (Phase 5)</t>
  </si>
  <si>
    <t>Nishimatsu Corporation</t>
  </si>
  <si>
    <t>Minor construction</t>
  </si>
  <si>
    <t>COLORADO</t>
  </si>
  <si>
    <t>BUCKLEY AIR FORCE BASE</t>
  </si>
  <si>
    <t>CRWU073005</t>
  </si>
  <si>
    <t>Military Working Dog Kennel</t>
  </si>
  <si>
    <t>Toltest.Inc</t>
  </si>
  <si>
    <t>D-Squared and AAK (Joint Ventures)</t>
  </si>
  <si>
    <t>CALIFORNIA</t>
  </si>
  <si>
    <t>TRAVIS AIR FORCE BASE</t>
  </si>
  <si>
    <t>XDAT073002</t>
  </si>
  <si>
    <t>C-17 Southwest Landing Zone</t>
  </si>
  <si>
    <t>Baldi Bros Constructors</t>
  </si>
  <si>
    <t>FLORIDA</t>
  </si>
  <si>
    <t>MACDILL AIR FORCE BASE</t>
  </si>
  <si>
    <t>NVZR053714B</t>
  </si>
  <si>
    <t>Replace Uscentcom Headquarters</t>
  </si>
  <si>
    <t>temp fac foundation</t>
  </si>
  <si>
    <t>Peak Contracting Inc-Early Site</t>
  </si>
  <si>
    <t>Clark Construction Group</t>
  </si>
  <si>
    <t>TYNDALL AIR FORCE BASE</t>
  </si>
  <si>
    <t>XLWU063009</t>
  </si>
  <si>
    <t>1 AF AFFOR Center, Ph 3</t>
  </si>
  <si>
    <t>Speegle Construction, Inc.</t>
  </si>
  <si>
    <t>SB Ktr for Parking Lot</t>
  </si>
  <si>
    <t>UHHZ053002</t>
  </si>
  <si>
    <t>Command Post Facility</t>
  </si>
  <si>
    <t>J2 Engineering, Inc.</t>
  </si>
  <si>
    <t>NJ</t>
  </si>
  <si>
    <t>NEW JERSEY</t>
  </si>
  <si>
    <t>MCGUIRE AIR FORCE BASE</t>
  </si>
  <si>
    <t>PTFL083004</t>
  </si>
  <si>
    <t>Usaf EC Jieddo Training Facility</t>
  </si>
  <si>
    <t>Eagle Construction Services</t>
  </si>
  <si>
    <t>QATAR</t>
  </si>
  <si>
    <t xml:space="preserve">AL UDEID AB  </t>
  </si>
  <si>
    <t>ALDA053001B</t>
  </si>
  <si>
    <t>Multi-Aircraft Maintenance Hanger</t>
  </si>
  <si>
    <t>Rizzani de Eccher (USA) Inc.</t>
  </si>
  <si>
    <t>ALUA073004</t>
  </si>
  <si>
    <t>CAS Parking Apron</t>
  </si>
  <si>
    <t>American International Contractors, Inc</t>
  </si>
  <si>
    <t>ALUA073008A</t>
  </si>
  <si>
    <t>Facility Replacements</t>
  </si>
  <si>
    <t>TX</t>
  </si>
  <si>
    <t>TEXAS</t>
  </si>
  <si>
    <t>LAUGHLIN AIR FORCE BASE</t>
  </si>
  <si>
    <t>MXDP073000</t>
  </si>
  <si>
    <t>Consolidated Student Activity Center/Library</t>
  </si>
  <si>
    <t>Cooley Constructors, Oklahoma City, OK</t>
  </si>
  <si>
    <t>LXEZ084216</t>
  </si>
  <si>
    <t>Improve Family Housing, Ph 8</t>
  </si>
  <si>
    <t>Nishimatsu Construction Corporation</t>
  </si>
  <si>
    <t>PASCO Corporation (Meguro-KU) *Arch Test Digs*</t>
  </si>
  <si>
    <t>Okinawa Elevator Maintenance Union (Naha) *CCT4506 leak rpr*</t>
  </si>
  <si>
    <t>Capitol Supply Inc (Sunrise, FL) **Appliances**</t>
  </si>
  <si>
    <t>MISAWA AIR BASE</t>
  </si>
  <si>
    <t>QKKA084025</t>
  </si>
  <si>
    <t>Improve Family Housing, Ph. 3</t>
  </si>
  <si>
    <t>Nishimatsu Construction Co. Lt</t>
  </si>
  <si>
    <t>ZNRE084303</t>
  </si>
  <si>
    <t>Improve MFH (Phase 6)</t>
  </si>
  <si>
    <t>Nishimatsu</t>
  </si>
  <si>
    <t>TUR</t>
  </si>
  <si>
    <t>TURKEY</t>
  </si>
  <si>
    <t>INCIRLIK AIR BASE ADANA</t>
  </si>
  <si>
    <t>LJYC084001</t>
  </si>
  <si>
    <t>Improve Family Housing 515 Units</t>
  </si>
  <si>
    <t>EMTA-ILCI Joint Venture</t>
  </si>
  <si>
    <t>Air Force NG</t>
  </si>
  <si>
    <t>CRWU059006</t>
  </si>
  <si>
    <t xml:space="preserve"> Squadron Operations  Facility</t>
  </si>
  <si>
    <t>Aleut Facilities Support Services, LLC</t>
  </si>
  <si>
    <t>JACKSONVILLE INTERNATIONAL AIRPORT</t>
  </si>
  <si>
    <t>LSGA029009</t>
  </si>
  <si>
    <t>Communications Training Facility</t>
  </si>
  <si>
    <t>Cooley Constructors, Inc.</t>
  </si>
  <si>
    <t>IN</t>
  </si>
  <si>
    <t>INDIANA</t>
  </si>
  <si>
    <t>HULMAN REGIONAL AIRPORT</t>
  </si>
  <si>
    <t>LDXF069062</t>
  </si>
  <si>
    <t>TFI - Distributed Ground Station (DGS) Beddown</t>
  </si>
  <si>
    <t>Hannig Construction Incorporated</t>
  </si>
  <si>
    <t>NE</t>
  </si>
  <si>
    <t>NEBRASKA</t>
  </si>
  <si>
    <t>LINCOLN MUNICIPAL AIRPORT</t>
  </si>
  <si>
    <t>NGCB019121</t>
  </si>
  <si>
    <t xml:space="preserve"> Add/Alter Security Forces and Communications Facility</t>
  </si>
  <si>
    <t>Kingery Construction</t>
  </si>
  <si>
    <t>VT</t>
  </si>
  <si>
    <t>VERMONT</t>
  </si>
  <si>
    <t>BURLINGTON INTERNATIONAL AIRPORT</t>
  </si>
  <si>
    <t>CURZ049023</t>
  </si>
  <si>
    <t xml:space="preserve"> Security Improvements- Relocate Poor Farm Road</t>
  </si>
  <si>
    <t>Stewart Construction INC</t>
  </si>
  <si>
    <t>MA</t>
  </si>
  <si>
    <t>MASSACHUSETTS</t>
  </si>
  <si>
    <t>BARNES MUNICIPAL AIRPORT</t>
  </si>
  <si>
    <t>AXQD109075</t>
  </si>
  <si>
    <t>Snow Removal Equipment Storage Facility</t>
  </si>
  <si>
    <t>Classic Site Solutions, Inc</t>
  </si>
  <si>
    <t>OR</t>
  </si>
  <si>
    <t>OREGON</t>
  </si>
  <si>
    <t>KLAMATH FALLS AIRPORT-KINGSLEY FIELD</t>
  </si>
  <si>
    <t>KJAQ109022</t>
  </si>
  <si>
    <t>Expand North Arm Disarm  Apron</t>
  </si>
  <si>
    <t>J.I. Garcia</t>
  </si>
  <si>
    <t>AFG</t>
  </si>
  <si>
    <t>AFGHANISTAN</t>
  </si>
  <si>
    <t>BAGRAM AB</t>
  </si>
  <si>
    <t>ATUH093150</t>
  </si>
  <si>
    <t>CAS Apron</t>
  </si>
  <si>
    <t>CH2MHILL</t>
  </si>
  <si>
    <t>PETERSON AIR FORCE BASE</t>
  </si>
  <si>
    <t>TDKA113007</t>
  </si>
  <si>
    <t>Construct Child Development Center</t>
  </si>
  <si>
    <t>MaxFour, Englewood, Co</t>
  </si>
  <si>
    <t>M&amp;SS</t>
  </si>
  <si>
    <t>American Demolition Inc</t>
  </si>
  <si>
    <t>FJXT993002</t>
  </si>
  <si>
    <t>ADAL Physical Fitness Center</t>
  </si>
  <si>
    <t>Richard Y. Johnson &amp; Son Inc</t>
  </si>
  <si>
    <t>XLWU063004</t>
  </si>
  <si>
    <t>325 Acs Ops Training Complex</t>
  </si>
  <si>
    <t>SPANGDAHLEM AIR BASE</t>
  </si>
  <si>
    <t>VYHK093005</t>
  </si>
  <si>
    <t>LBB (EBC AWD)</t>
  </si>
  <si>
    <t>Peter Gross GmbH</t>
  </si>
  <si>
    <t>MS</t>
  </si>
  <si>
    <t>MISSISSIPPI</t>
  </si>
  <si>
    <t>KEESLER AIR FORCE BASE</t>
  </si>
  <si>
    <t>MAHG033002</t>
  </si>
  <si>
    <t>Indoor Firing Range</t>
  </si>
  <si>
    <t>North Wind, Inc.</t>
  </si>
  <si>
    <t>MAHG043000</t>
  </si>
  <si>
    <t>Dormitory (144 Pn)</t>
  </si>
  <si>
    <t>Anderson Drace JV</t>
  </si>
  <si>
    <t>NZAS003000</t>
  </si>
  <si>
    <t>Upgrade Weapons Storage Area, Phase I</t>
  </si>
  <si>
    <t>Doyon Project Services, Federal Way, WA</t>
  </si>
  <si>
    <t>NV</t>
  </si>
  <si>
    <t>NEVADA</t>
  </si>
  <si>
    <t>CREECH AIR FORCE BASE</t>
  </si>
  <si>
    <t>LKTC093101</t>
  </si>
  <si>
    <t>UAS Ops Facility</t>
  </si>
  <si>
    <t>USACE</t>
  </si>
  <si>
    <t>NELLIS AIR FORCE BASE</t>
  </si>
  <si>
    <t>RKMF083011</t>
  </si>
  <si>
    <t>F-16 Aggressor Squadron Ops/Infrastructure</t>
  </si>
  <si>
    <t>HARDY CONSTRUCTION, LAS VEGAS, NV</t>
  </si>
  <si>
    <t>CJW-MZT Project II</t>
  </si>
  <si>
    <t>PTFL073003P1</t>
  </si>
  <si>
    <t>Security Forces Operations Facility Ph 1</t>
  </si>
  <si>
    <t>Eastern Const &amp; Electric Wrightstown NJ</t>
  </si>
  <si>
    <t>ND</t>
  </si>
  <si>
    <t>NORTH DAKOTA</t>
  </si>
  <si>
    <t>MINOT AIR FORCE BASE</t>
  </si>
  <si>
    <t>QJVF072003</t>
  </si>
  <si>
    <t>Dormitory (168 Rm)</t>
  </si>
  <si>
    <t>Graham Construction Services</t>
  </si>
  <si>
    <t>OH</t>
  </si>
  <si>
    <t>OHIO</t>
  </si>
  <si>
    <t>WRIGHT PATTERSON AIR FORCE BASE</t>
  </si>
  <si>
    <t>ZHTV063202</t>
  </si>
  <si>
    <t>Security Forces Operations Facility</t>
  </si>
  <si>
    <t>WIL CON Corporation</t>
  </si>
  <si>
    <t>ALUA080126</t>
  </si>
  <si>
    <t>Temporary West Munitions Storage Area</t>
  </si>
  <si>
    <t>American International Contractors, Inc.</t>
  </si>
  <si>
    <t>LACKLAND AIR FORCE BASE</t>
  </si>
  <si>
    <t>MPLS093002</t>
  </si>
  <si>
    <t>Cns Addition To Child Development Center (Cdc) B8210</t>
  </si>
  <si>
    <t>MAPCO, Inc.</t>
  </si>
  <si>
    <t>UNITED KINGDOM</t>
  </si>
  <si>
    <t>RAF LAKENHEATH</t>
  </si>
  <si>
    <t>MSET023002</t>
  </si>
  <si>
    <t>Large Vehicle Inspection Station</t>
  </si>
  <si>
    <t>MANSELL PLC</t>
  </si>
  <si>
    <t>LXEZ094217</t>
  </si>
  <si>
    <t>Improve Family Housing, Ph9</t>
  </si>
  <si>
    <t>Nishimatsu Construction Co Ltd</t>
  </si>
  <si>
    <t>GU</t>
  </si>
  <si>
    <t>GUAM</t>
  </si>
  <si>
    <t>ANDERSEN AIR FORCE BASE</t>
  </si>
  <si>
    <t>AJJY086000</t>
  </si>
  <si>
    <t>Interim Horizontal Landfill Expansion</t>
  </si>
  <si>
    <t>RMA Land Construction</t>
  </si>
  <si>
    <t>NZAS086006</t>
  </si>
  <si>
    <t>Replace MWD Kennel Facility</t>
  </si>
  <si>
    <t>Oswood Construction, GF, MT</t>
  </si>
  <si>
    <t>ANKARA ADMINISTRATION OFFICE</t>
  </si>
  <si>
    <t>AKNR041053</t>
  </si>
  <si>
    <t>Cns Replace Asf Admin Bldg 2621</t>
  </si>
  <si>
    <t>MATOC Contractor</t>
  </si>
  <si>
    <t>ATTERBURY RESERVE FORCES TRAINING AREA</t>
  </si>
  <si>
    <t>AQXG029005</t>
  </si>
  <si>
    <t>Range Support  Facility  Complex</t>
  </si>
  <si>
    <t>Dunlap &amp; Co. Inc.</t>
  </si>
  <si>
    <t>IA</t>
  </si>
  <si>
    <t>IOWA</t>
  </si>
  <si>
    <t>DES MOINES INTERNATIONAL AIRPORT</t>
  </si>
  <si>
    <t>FFAN049054</t>
  </si>
  <si>
    <t>Replace Communications Facility</t>
  </si>
  <si>
    <t>Breiholz Construction</t>
  </si>
  <si>
    <t>PA</t>
  </si>
  <si>
    <t>PENNSYLVANIA</t>
  </si>
  <si>
    <t>FT INDIANTOWN GAP ANG STATION</t>
  </si>
  <si>
    <t>LKLW959714</t>
  </si>
  <si>
    <t>Replace Troop Training Quarters</t>
  </si>
  <si>
    <t>Miller Bros Construction</t>
  </si>
  <si>
    <t>UTAH</t>
  </si>
  <si>
    <t>SALT LAKE CITY INTERNATIONAL AIRPORT</t>
  </si>
  <si>
    <t>USEB889585B</t>
  </si>
  <si>
    <t>Construct Mobility Processing and EOD Facility</t>
  </si>
  <si>
    <t>Zwick Construction Company</t>
  </si>
  <si>
    <t>WV</t>
  </si>
  <si>
    <t>WEST VIRGINIA</t>
  </si>
  <si>
    <t>EWVRA-SHEPHERD FIELD</t>
  </si>
  <si>
    <t>PJVY049072</t>
  </si>
  <si>
    <t>C-5 Avionics Shop</t>
  </si>
  <si>
    <t>LDH Electrical Co</t>
  </si>
  <si>
    <t>CRWU029003</t>
  </si>
  <si>
    <t xml:space="preserve"> Alert Crew  Headquarters</t>
  </si>
  <si>
    <t>Tower One Construction Company</t>
  </si>
  <si>
    <t>CT</t>
  </si>
  <si>
    <t>CONNECTICUT</t>
  </si>
  <si>
    <t>BRADLEY INTERNATIONAL AIRPORT</t>
  </si>
  <si>
    <t>CEKT069119</t>
  </si>
  <si>
    <t>TFI - Upgrade Engine Shop</t>
  </si>
  <si>
    <t>Cutter Enterprises</t>
  </si>
  <si>
    <t>NEW CASTLE COUNTY AIRPORT</t>
  </si>
  <si>
    <t>JLWS019057</t>
  </si>
  <si>
    <t>Replace C-130 Aircraft Maintenance Shops</t>
  </si>
  <si>
    <t>DJ's Mechanical Inc.</t>
  </si>
  <si>
    <t>MARYLAND</t>
  </si>
  <si>
    <t>MARTIN STATE AIRPORT</t>
  </si>
  <si>
    <t>PJMS959554</t>
  </si>
  <si>
    <t>Replace Fire Station</t>
  </si>
  <si>
    <t>Milestone Construction Services</t>
  </si>
  <si>
    <t>OTIS ANG BASE</t>
  </si>
  <si>
    <t>SPBN079049</t>
  </si>
  <si>
    <t>TFI-Digital Ground Station- IOC</t>
  </si>
  <si>
    <t>Endicott Construction</t>
  </si>
  <si>
    <t>MN</t>
  </si>
  <si>
    <t>MINNESOTA</t>
  </si>
  <si>
    <t>MINNEAPOLIS ST PAUL INTL AIRPORT</t>
  </si>
  <si>
    <t>QJKL079050</t>
  </si>
  <si>
    <t>Aircraft De-icing Drainage System</t>
  </si>
  <si>
    <t>Hamline Construction</t>
  </si>
  <si>
    <t>MO</t>
  </si>
  <si>
    <t>MISSOURI</t>
  </si>
  <si>
    <t>ROSECRANS MEMORIAL AIRPORT</t>
  </si>
  <si>
    <t>ULYB039126</t>
  </si>
  <si>
    <t>Replace Fire Station/Training Facility</t>
  </si>
  <si>
    <t>CITY of St Joseph</t>
  </si>
  <si>
    <t>Wolfe Construction 836 Osage Ave</t>
  </si>
  <si>
    <t>NY</t>
  </si>
  <si>
    <t>NEW YORK</t>
  </si>
  <si>
    <t>FRANCIS S. GABRESKI AIRPORT</t>
  </si>
  <si>
    <t>WKVB079038</t>
  </si>
  <si>
    <t>Replace Pararescue Ops Facility, PH2</t>
  </si>
  <si>
    <t>Racanelli Constrution Company, Inc (631)-454-1010</t>
  </si>
  <si>
    <t>CHARLOTTE/DOUGLAS INTERNATIONAL AIRPORT</t>
  </si>
  <si>
    <t>FJRP049130</t>
  </si>
  <si>
    <t>Replace Fire Crash Rescue Station</t>
  </si>
  <si>
    <t>Edison Foard, Inc;</t>
  </si>
  <si>
    <t>HECTOR INTERNATIONAL AIRPORT</t>
  </si>
  <si>
    <t>KKGA029115</t>
  </si>
  <si>
    <t>Fire Crash and Rescue Station</t>
  </si>
  <si>
    <t>TF Powers</t>
  </si>
  <si>
    <t>SPRINGFIELD-BECKLEY MUNICIPAL AIRPORT</t>
  </si>
  <si>
    <t>WAAR009098</t>
  </si>
  <si>
    <t>Combat Communications Training  Facility</t>
  </si>
  <si>
    <t>Tamsah Marker JV</t>
  </si>
  <si>
    <t>RI</t>
  </si>
  <si>
    <t>RHODE ISLAND</t>
  </si>
  <si>
    <t>QUONSET STATE AIRPORT</t>
  </si>
  <si>
    <t>TWLR039186</t>
  </si>
  <si>
    <t>Construct Air Traffic  Control Tower</t>
  </si>
  <si>
    <t>Cutter Enterprises, LLC</t>
  </si>
  <si>
    <t>SD</t>
  </si>
  <si>
    <t>SOUTH DAKOTA</t>
  </si>
  <si>
    <t>JOE FOSS FIELD</t>
  </si>
  <si>
    <t>LUXC079089</t>
  </si>
  <si>
    <t xml:space="preserve"> Aircraft Ready Shelters/AMU</t>
  </si>
  <si>
    <t>Golden Rule Constuction Co., Inc.</t>
  </si>
  <si>
    <t>TN</t>
  </si>
  <si>
    <t>TENNESSEE</t>
  </si>
  <si>
    <t>MCGHEE TYSON AIRPORT</t>
  </si>
  <si>
    <t>PSXE999134</t>
  </si>
  <si>
    <t>Replace Squadron Operations</t>
  </si>
  <si>
    <t>Hickory Construction, Inc.</t>
  </si>
  <si>
    <t>USEB889585</t>
  </si>
  <si>
    <t>Replace  Fire Station</t>
  </si>
  <si>
    <t>CURZ069220</t>
  </si>
  <si>
    <t>Security Forces and Communications Facility</t>
  </si>
  <si>
    <t>Stewart Construction</t>
  </si>
  <si>
    <t>WASHINGTON</t>
  </si>
  <si>
    <t>MCCHORD AIR FORCE BASE</t>
  </si>
  <si>
    <t>PQWY059045</t>
  </si>
  <si>
    <t>262d Info Warfare Aggressor Squadron Facility</t>
  </si>
  <si>
    <t>Pine Island/Takisaki</t>
  </si>
  <si>
    <t>YEAGER AIRPORT</t>
  </si>
  <si>
    <t>LYBH009134</t>
  </si>
  <si>
    <t>Fuel System/Corrosion Control Hangar</t>
  </si>
  <si>
    <t>BBL Carlton LLC</t>
  </si>
  <si>
    <t>AL</t>
  </si>
  <si>
    <t>ALABAMA</t>
  </si>
  <si>
    <t>BIRMINGHAM INTERNATIONAL AIRPORT</t>
  </si>
  <si>
    <t>BRKR029059</t>
  </si>
  <si>
    <t>aKC-135 Alert Crew Quarters</t>
  </si>
  <si>
    <t>North American Specialty Insurance Company</t>
  </si>
  <si>
    <t>MARCH AIR RESERVE BASE</t>
  </si>
  <si>
    <t>PDPG099009</t>
  </si>
  <si>
    <t>DRBS Storage Facility</t>
  </si>
  <si>
    <t>Marsh Creek Construction</t>
  </si>
  <si>
    <t>SOUTHERN CALIFORNIA LOGISTICS APT</t>
  </si>
  <si>
    <t>SCLT109080</t>
  </si>
  <si>
    <t>Predator LRE Storage Facility</t>
  </si>
  <si>
    <t>SAVANNAH/HILTON HEAD  IAP</t>
  </si>
  <si>
    <t>XDQU109069</t>
  </si>
  <si>
    <t>Replace  CRTC AGE Facility</t>
  </si>
  <si>
    <t>HCR Construction Inc</t>
  </si>
  <si>
    <t>FORT WAYNE INTERNATIONAL AIRPORT</t>
  </si>
  <si>
    <t>ATQZ109537</t>
  </si>
  <si>
    <t>A10 Conversion Add and Alter Aircraft Shops</t>
  </si>
  <si>
    <t>Patterson Horth</t>
  </si>
  <si>
    <t>KS</t>
  </si>
  <si>
    <t>KANSAS</t>
  </si>
  <si>
    <t>SMOKY HILL ANG RANGE</t>
  </si>
  <si>
    <t>VUBV119025</t>
  </si>
  <si>
    <t>Construct Vehicle Maintenance Facility</t>
  </si>
  <si>
    <t>SBA Construction Company</t>
  </si>
  <si>
    <t>EASTERN AIR DEFENSE SECTOR  (EADS) ANG</t>
  </si>
  <si>
    <t>GRCL109071</t>
  </si>
  <si>
    <t>Add to and Alter NEADS Operations Building</t>
  </si>
  <si>
    <t>VETCO Contracting Services LLC.</t>
  </si>
  <si>
    <t>FJRP099064</t>
  </si>
  <si>
    <t>aANG Share- Joint Ops Center</t>
  </si>
  <si>
    <t>Shelco, Inc</t>
  </si>
  <si>
    <t>RICKENBACKER INTERNATIONAL AIRPORT (ANG)</t>
  </si>
  <si>
    <t>NLZG069111</t>
  </si>
  <si>
    <t>Aircraft Support Equipment (ASE) Facility</t>
  </si>
  <si>
    <t>Puente/CCE - JV</t>
  </si>
  <si>
    <t>NLZG082014</t>
  </si>
  <si>
    <t>Security Gate</t>
  </si>
  <si>
    <t>SherrickWoolpert Co</t>
  </si>
  <si>
    <t>TOLEDO EXPRESS AIRPORT</t>
  </si>
  <si>
    <t>WYTD109045</t>
  </si>
  <si>
    <t>Add to and Alter Crash/Fire Station</t>
  </si>
  <si>
    <t>McTech Industries</t>
  </si>
  <si>
    <t>SC</t>
  </si>
  <si>
    <t>SOUTH CAROLINA</t>
  </si>
  <si>
    <t>MCENTIRE JOINT NATIONAL GUARD BASE</t>
  </si>
  <si>
    <t>PSTE119018</t>
  </si>
  <si>
    <t xml:space="preserve"> Pavements and Grounds Facility</t>
  </si>
  <si>
    <t>Lyn-Rich Contracting Company</t>
  </si>
  <si>
    <t>LUXC079133</t>
  </si>
  <si>
    <t>Conventional  Munitions Storage Complex</t>
  </si>
  <si>
    <t>Golden Rule Construction Co</t>
  </si>
  <si>
    <t>ATUH103400</t>
  </si>
  <si>
    <t>Aviation Operations &amp; Maintenance Facilities</t>
  </si>
  <si>
    <t>ATUH103500</t>
  </si>
  <si>
    <t>Expeditionary Fighter Shelter</t>
  </si>
  <si>
    <t>CAMP BASTION</t>
  </si>
  <si>
    <t>CMBA113100</t>
  </si>
  <si>
    <t>Parallel Taxiway</t>
  </si>
  <si>
    <t>Enterprise Chemical Corporation/Burlingame/CA</t>
  </si>
  <si>
    <t>CMBA113200</t>
  </si>
  <si>
    <t>Refueler Apron</t>
  </si>
  <si>
    <t>Environmental Chemical Corporation/Burlingame/CA</t>
  </si>
  <si>
    <t>FOB DWYER</t>
  </si>
  <si>
    <t>ACC103910</t>
  </si>
  <si>
    <t>Cargo Handling Area</t>
  </si>
  <si>
    <t>ACI-SCC (JV)</t>
  </si>
  <si>
    <t>KANDAHAR AB</t>
  </si>
  <si>
    <t>KARD113100</t>
  </si>
  <si>
    <t>Expand Cargo Handling Area</t>
  </si>
  <si>
    <t>Yenigun Insaat Sanayi ve Ticaret A.S.</t>
  </si>
  <si>
    <t>KARD113200</t>
  </si>
  <si>
    <t>Expeditionary Airlift Shelter</t>
  </si>
  <si>
    <t>LYAV103500</t>
  </si>
  <si>
    <t>ISR Apron Expansion</t>
  </si>
  <si>
    <t>CH2MHill</t>
  </si>
  <si>
    <t>LYAV103900</t>
  </si>
  <si>
    <t>Relocate North Airfield Road</t>
  </si>
  <si>
    <t>Contrack International Inc.</t>
  </si>
  <si>
    <t>ALASKA</t>
  </si>
  <si>
    <t>EIELSON AIR FORCE BASE</t>
  </si>
  <si>
    <t>FTQW083007</t>
  </si>
  <si>
    <t>Repair Central Heat And Power Plant Boilers, Phase 1</t>
  </si>
  <si>
    <t>Haskell Corporation</t>
  </si>
  <si>
    <t>ARIZONA</t>
  </si>
  <si>
    <t>DAVIS-MONTHAN AIR FORCE BASE</t>
  </si>
  <si>
    <t>FBNV103001</t>
  </si>
  <si>
    <t>CSAR HC-130J Simulator Facility</t>
  </si>
  <si>
    <t>KISAQ-RQ LLC</t>
  </si>
  <si>
    <t>FBNV103002</t>
  </si>
  <si>
    <t>CSAR HC-130J Rescue Squadron  Operations Facility</t>
  </si>
  <si>
    <t>FBNV103003</t>
  </si>
  <si>
    <t>CSAR HC-130J Infrastructure</t>
  </si>
  <si>
    <t>XDAT063010</t>
  </si>
  <si>
    <t>Taxiway Mike Bypass Road</t>
  </si>
  <si>
    <t>Hal Hays Construction, Inc</t>
  </si>
  <si>
    <t>VANDENBERG AIR FORCE BASE</t>
  </si>
  <si>
    <t>XUMU003000</t>
  </si>
  <si>
    <t>Child Development Center</t>
  </si>
  <si>
    <t>The Korte Company</t>
  </si>
  <si>
    <t>TDKA093004</t>
  </si>
  <si>
    <t>East Gate Realignment</t>
  </si>
  <si>
    <t>Komada</t>
  </si>
  <si>
    <t>FJXT033003</t>
  </si>
  <si>
    <t>Consol Communications Facility</t>
  </si>
  <si>
    <t>Rand Enterprised Inc</t>
  </si>
  <si>
    <t>FJXT093000A</t>
  </si>
  <si>
    <t>Chapel Center</t>
  </si>
  <si>
    <t>Gardiner and Gardiner Contracting, LLC</t>
  </si>
  <si>
    <t>EGLIN AIR FORCE BASE</t>
  </si>
  <si>
    <t>FTFA053025</t>
  </si>
  <si>
    <t>Construct Dormitory (96 Rm)</t>
  </si>
  <si>
    <t>Whitesell-Green, Inc/Yates &amp; Sons, JV</t>
  </si>
  <si>
    <t>FTFA061726</t>
  </si>
  <si>
    <t>F-35 POL Ops Facility</t>
  </si>
  <si>
    <t>Mid Eastern Builders, Inc.</t>
  </si>
  <si>
    <t>FTFA073902</t>
  </si>
  <si>
    <t>F-35 Hydrant Refueling System Phase 1</t>
  </si>
  <si>
    <t>Mid Eastern Builders, Inc</t>
  </si>
  <si>
    <t>FTFA073904</t>
  </si>
  <si>
    <t>F-35 JP-8 Flightline Fillstands</t>
  </si>
  <si>
    <t>FTFA073905</t>
  </si>
  <si>
    <t>F-35 JP-8 West Side Bulk Fuel Tank Upgrades</t>
  </si>
  <si>
    <t>FTFA073911</t>
  </si>
  <si>
    <t>F-35 Live Ordnance Load Facility</t>
  </si>
  <si>
    <t>NVZR033702</t>
  </si>
  <si>
    <t>Consolidated Communications Facility</t>
  </si>
  <si>
    <t>Carothers Construction</t>
  </si>
  <si>
    <t>NVZR063708</t>
  </si>
  <si>
    <t>Dormitory (120 Room)</t>
  </si>
  <si>
    <t>David Boland</t>
  </si>
  <si>
    <t>PATRICK AIR FORCE BASE</t>
  </si>
  <si>
    <t>SXHT013025</t>
  </si>
  <si>
    <t>Combat Weapons Training Facility</t>
  </si>
  <si>
    <t>Harkins Development Corp</t>
  </si>
  <si>
    <t>TYFR053037</t>
  </si>
  <si>
    <t>Aerospace Ground Equipment Maintenance Complex</t>
  </si>
  <si>
    <t>TYFR0530402</t>
  </si>
  <si>
    <t>Contingency Response Group Command</t>
  </si>
  <si>
    <t>Bodo Freimuth GmbH (Demo AWD)</t>
  </si>
  <si>
    <t>VYHK043100</t>
  </si>
  <si>
    <t>Fitness Center</t>
  </si>
  <si>
    <t>Peter Gross Bau</t>
  </si>
  <si>
    <t>HAWAII</t>
  </si>
  <si>
    <t>HICKAM AIR FORCE BASE</t>
  </si>
  <si>
    <t>KNMD063003</t>
  </si>
  <si>
    <t>Ground Control Tower</t>
  </si>
  <si>
    <t>RORE/ITSI JV LLC</t>
  </si>
  <si>
    <t>IL</t>
  </si>
  <si>
    <t>ILLINOIS</t>
  </si>
  <si>
    <t>SCOTT AIR FORCE BASE</t>
  </si>
  <si>
    <t>VDYD040181</t>
  </si>
  <si>
    <t>Aeromedical Evacuation Faciuty</t>
  </si>
  <si>
    <t>Charpie-Korte Joint Venture</t>
  </si>
  <si>
    <t>ITA</t>
  </si>
  <si>
    <t>ITALY</t>
  </si>
  <si>
    <t>NAVAL AIR STATION SIGONELLA</t>
  </si>
  <si>
    <t>USAFE073006</t>
  </si>
  <si>
    <t>Global Hawk Aircraft Maint And Ops Complex</t>
  </si>
  <si>
    <t>C.M.C. di Ravenna</t>
  </si>
  <si>
    <t>ANDREWS AIR FORCE BASE</t>
  </si>
  <si>
    <t>AJXF063009</t>
  </si>
  <si>
    <t>Replace Munitions Storage Area</t>
  </si>
  <si>
    <t>CHARTER ENVIRONMENTAL, INC.</t>
  </si>
  <si>
    <t>WHITEMAN AIR FORCE BASE</t>
  </si>
  <si>
    <t>YWHG081001</t>
  </si>
  <si>
    <t>Land Acquisition North &amp; South Boundaries</t>
  </si>
  <si>
    <t>In-House Work Force-NWK</t>
  </si>
  <si>
    <t>NZAS003000A</t>
  </si>
  <si>
    <t>Upgrade Weapons Storage Area</t>
  </si>
  <si>
    <t>RSCI</t>
  </si>
  <si>
    <t>OFFUTT AIR FORCE BASE</t>
  </si>
  <si>
    <t>SGBP120902</t>
  </si>
  <si>
    <t>Stratcom Gate</t>
  </si>
  <si>
    <t>JE Dunn Construction Company,  Kansas City MO</t>
  </si>
  <si>
    <t>NEW MEXICO</t>
  </si>
  <si>
    <t>CANNON AIR FORCE BASE</t>
  </si>
  <si>
    <t>CZQZ063002</t>
  </si>
  <si>
    <t>Consolidated Communication Facility</t>
  </si>
  <si>
    <t>San Juan Construction, Inc.</t>
  </si>
  <si>
    <t>Spiral Solutions</t>
  </si>
  <si>
    <t>HOLLOMAN AIR FORCE BASE</t>
  </si>
  <si>
    <t>KWRD103003</t>
  </si>
  <si>
    <t>UAS Ftu Complex</t>
  </si>
  <si>
    <t>Mesa Verde Enterprises</t>
  </si>
  <si>
    <t>Creative Times</t>
  </si>
  <si>
    <t>POPE AIR FORCE BASE</t>
  </si>
  <si>
    <t>TMKH063006CT</t>
  </si>
  <si>
    <t>Air Traffic Control Tower</t>
  </si>
  <si>
    <t>LIFECYCLE CONSTRUCTION SERVICE</t>
  </si>
  <si>
    <t>VKAG013004A</t>
  </si>
  <si>
    <t>Radar Approach Control Complex, Ph 1</t>
  </si>
  <si>
    <t>Sanford Group</t>
  </si>
  <si>
    <t>GRAND FORKS AIR FORCE BASE</t>
  </si>
  <si>
    <t>JFSD200113</t>
  </si>
  <si>
    <t>Consolidated Security Forces Facility</t>
  </si>
  <si>
    <t>CONSTRUCTION ENGINEERS, INC, Grand Forks ND</t>
  </si>
  <si>
    <t>QJVF082003</t>
  </si>
  <si>
    <t>RAASS Brothers Inc.</t>
  </si>
  <si>
    <t>ZHTV053204</t>
  </si>
  <si>
    <t>Information Technology Complex Ph 1</t>
  </si>
  <si>
    <t>Messer Construction Company, Dayton, OH</t>
  </si>
  <si>
    <t>ZHTV063301</t>
  </si>
  <si>
    <t>Conversion For Advanced Power Research Lab</t>
  </si>
  <si>
    <t>OK</t>
  </si>
  <si>
    <t>OKLAHOMA</t>
  </si>
  <si>
    <t>TINKER AIR FORCE BASE</t>
  </si>
  <si>
    <t>WWYK043003A</t>
  </si>
  <si>
    <t>Nationview/BhateJV</t>
  </si>
  <si>
    <t>MA-CHIS KAWV TWO, LLC</t>
  </si>
  <si>
    <t>Nationview Bhate - Kitchen Equip - B. Opt 6</t>
  </si>
  <si>
    <t>WWYK103019</t>
  </si>
  <si>
    <t>T-9 Noise Suppressor</t>
  </si>
  <si>
    <t>Downey Construction LLC, Oklahoma City, OK</t>
  </si>
  <si>
    <t>VANCE AIR FORCE BASE</t>
  </si>
  <si>
    <t>XTLF033303</t>
  </si>
  <si>
    <t>Control Tower</t>
  </si>
  <si>
    <t>Innovative Technical Solutions</t>
  </si>
  <si>
    <t>ALUA073006A</t>
  </si>
  <si>
    <t>Blatchford-Preston Complex Ph II</t>
  </si>
  <si>
    <t>Rizanni De Eccher, Joint Venture</t>
  </si>
  <si>
    <t>ALUA103001</t>
  </si>
  <si>
    <t>Construct Network Control Center</t>
  </si>
  <si>
    <t>FNG-PAT Joint Venture LLC, Detroit,  MI</t>
  </si>
  <si>
    <t>ALUA107000</t>
  </si>
  <si>
    <t>Coalition Compound Billeting</t>
  </si>
  <si>
    <t>AMEC Environmental and Infrastructure, Inc.</t>
  </si>
  <si>
    <t>SHAW AIR FORCE BASE</t>
  </si>
  <si>
    <t>VLSB073002</t>
  </si>
  <si>
    <t>Add/Alt USAFCENT Headquarters</t>
  </si>
  <si>
    <t>Roy Anderson Corp</t>
  </si>
  <si>
    <t>US CENTRAL COMMAND AIR FORCE</t>
  </si>
  <si>
    <t>WACC104200</t>
  </si>
  <si>
    <t>Strategic Airlift Apron 
(Mazar-E-Sharif)</t>
  </si>
  <si>
    <t>Yuksel Insaat A.S./Bestepelar-Ankara/Turkey</t>
  </si>
  <si>
    <t>WACC104210</t>
  </si>
  <si>
    <t>Helicopter Apron (Mazar-E-Sharif)</t>
  </si>
  <si>
    <t>WACC104600</t>
  </si>
  <si>
    <t>SOF Helicopter Apron  (Shindand)</t>
  </si>
  <si>
    <t>Contrack International Inc/McLean/VA</t>
  </si>
  <si>
    <t>WACC104601</t>
  </si>
  <si>
    <t>SOF ISR Apron &amp; Support Complex (Shindand)</t>
  </si>
  <si>
    <t>WACC104650</t>
  </si>
  <si>
    <t>Munitions Storage Area (Shindand)</t>
  </si>
  <si>
    <t>Road and Roof Construction Company (RRCC)</t>
  </si>
  <si>
    <t>WACC104660</t>
  </si>
  <si>
    <t>ISR Apron (Shindand)</t>
  </si>
  <si>
    <t>GOODFELLOW AIR FORCE BASE</t>
  </si>
  <si>
    <t>JCGU043002</t>
  </si>
  <si>
    <t>Consolidated Learning Center</t>
  </si>
  <si>
    <t>The Ross Group</t>
  </si>
  <si>
    <t>JCGU053000</t>
  </si>
  <si>
    <t>Joint Intel Technical Training Facility, Ph 1 (TFI)</t>
  </si>
  <si>
    <t>PBS&amp;J Constructors, Inc.</t>
  </si>
  <si>
    <t>SDIC Constructors</t>
  </si>
  <si>
    <t>JCGU083001</t>
  </si>
  <si>
    <t>Student Dormitory (100 Room)</t>
  </si>
  <si>
    <t>Triune Beck Joint Venture</t>
  </si>
  <si>
    <t>MPLS083005</t>
  </si>
  <si>
    <t>Evasion, Conduct After Capture Training</t>
  </si>
  <si>
    <t>Gideon Marshall Joint Venture</t>
  </si>
  <si>
    <t>JSR Incorporated</t>
  </si>
  <si>
    <t>MPLS083737R2</t>
  </si>
  <si>
    <t>Recruit Dormitory 2, Phase 2</t>
  </si>
  <si>
    <t>Martin Harris (M&amp;H) Enterprises</t>
  </si>
  <si>
    <t>SB-Federal Program Integrators, NA Corp.</t>
  </si>
  <si>
    <t>MPLS083737S1</t>
  </si>
  <si>
    <t>Basic Military Training Satellite Classroom/Dining Facility</t>
  </si>
  <si>
    <t>Lyda Swinerton</t>
  </si>
  <si>
    <t>Telecomm Ductbank Contractor</t>
  </si>
  <si>
    <t>LJYC003006</t>
  </si>
  <si>
    <t>Consolidated Community Center</t>
  </si>
  <si>
    <t>EMTA INSAAT Taah. ve Tic. A.S.</t>
  </si>
  <si>
    <t>ARE</t>
  </si>
  <si>
    <t>UNITED ARAB EMIRATES</t>
  </si>
  <si>
    <t xml:space="preserve">AL DHAFRA AB </t>
  </si>
  <si>
    <t>DHAF100031</t>
  </si>
  <si>
    <t>Construct Maintenance Operations Center And Command Post</t>
  </si>
  <si>
    <t>Lakeshore Engineering Services, Inc.</t>
  </si>
  <si>
    <t>DHAF100120</t>
  </si>
  <si>
    <t>Construct SatCom Facility</t>
  </si>
  <si>
    <t>HILL AIR FORCE BASE</t>
  </si>
  <si>
    <t>KRSM043003</t>
  </si>
  <si>
    <t>F-22A Radar Cross Section Testing Facility</t>
  </si>
  <si>
    <t>Okland Construction</t>
  </si>
  <si>
    <t>VIRGINIA</t>
  </si>
  <si>
    <t>AIR COMBAT COMMAND</t>
  </si>
  <si>
    <t>WACC113220</t>
  </si>
  <si>
    <t>Runway (Sharana)</t>
  </si>
  <si>
    <t>METAG Insaat Ticaret A.S.</t>
  </si>
  <si>
    <t>LANGLEY AIR FORCE BASE</t>
  </si>
  <si>
    <t>MUHJ053008</t>
  </si>
  <si>
    <t>West &amp; Lasalle Gates Force Protection/Access</t>
  </si>
  <si>
    <t>Jordan/Versar, LLC</t>
  </si>
  <si>
    <t>FAIRCHILD AIR FORCE BASE</t>
  </si>
  <si>
    <t>GJKZ060074</t>
  </si>
  <si>
    <t>Refueling Vehicle Maintenance Facility</t>
  </si>
  <si>
    <t>Doyon Project Services LLC, Washington</t>
  </si>
  <si>
    <t>GJKZ920012P1</t>
  </si>
  <si>
    <t>Sere Force Support Complex, Phase 1</t>
  </si>
  <si>
    <t>Yost-Moody-Pugh, Spokane, WA</t>
  </si>
  <si>
    <t>WY</t>
  </si>
  <si>
    <t>WYOMING</t>
  </si>
  <si>
    <t>FRANCIS E WARREN AIR FORCE BASE</t>
  </si>
  <si>
    <t>GHLN053010</t>
  </si>
  <si>
    <t>ADAL Missile Service Complex</t>
  </si>
  <si>
    <t>Lindgren RF Enclosures</t>
  </si>
  <si>
    <t>LXEZ104126</t>
  </si>
  <si>
    <t>Improve Family Housing, Ph 10</t>
  </si>
  <si>
    <t>Obayashi Corporation</t>
  </si>
  <si>
    <t>ATUH103046</t>
  </si>
  <si>
    <t>CH2M Hill</t>
  </si>
  <si>
    <t>ATUH103051</t>
  </si>
  <si>
    <t>Install Area Lighting On Bravo Apron</t>
  </si>
  <si>
    <t>LYAV100053</t>
  </si>
  <si>
    <t>MQ 1/9 Operations And Maintenance Admin Facility</t>
  </si>
  <si>
    <t>Entire-Ashna-Vertex JV</t>
  </si>
  <si>
    <t>XDAT073008</t>
  </si>
  <si>
    <t>Construct Military Working Dog &amp; Supporting Facility</t>
  </si>
  <si>
    <t>IE PACIFIC INC</t>
  </si>
  <si>
    <t>FTFA093001</t>
  </si>
  <si>
    <t>Military Working Dog Kennels</t>
  </si>
  <si>
    <t>Barlovento, LLC; Dothan AL</t>
  </si>
  <si>
    <t>KGZ</t>
  </si>
  <si>
    <t>KYRGYZSTAN</t>
  </si>
  <si>
    <t>MANAS TRANSIT CENTER</t>
  </si>
  <si>
    <t>BRVN060310</t>
  </si>
  <si>
    <t>Operations Town Dining Facility</t>
  </si>
  <si>
    <t>Nileco General Contracting/Bishkek/Kyrgyzstan</t>
  </si>
  <si>
    <t>BRVN100460</t>
  </si>
  <si>
    <t>Construct Flightline Fire Station</t>
  </si>
  <si>
    <t>YWHG101003</t>
  </si>
  <si>
    <t>Cnst MLA &amp; MHU Trailer Storage Facility</t>
  </si>
  <si>
    <t>Carlson Constructors Corp</t>
  </si>
  <si>
    <t>PQWY093000</t>
  </si>
  <si>
    <t>Satellite Fire Station</t>
  </si>
  <si>
    <t>Garco Construction</t>
  </si>
  <si>
    <t>FRESNO YOSEMITE INTERNATIONAL ANG</t>
  </si>
  <si>
    <t>HAYW049133</t>
  </si>
  <si>
    <t>Replace Squadron Operations Facility</t>
  </si>
  <si>
    <t>SOUTH CALIFORNIA LOGISTICS AIRPORT</t>
  </si>
  <si>
    <t>SCLA069165</t>
  </si>
  <si>
    <t>TFI - Predator Beddown - FTU/LRE Site</t>
  </si>
  <si>
    <t>PAC West Builders</t>
  </si>
  <si>
    <t>CRWU019119</t>
  </si>
  <si>
    <t>ADAL Weapon Release Facility</t>
  </si>
  <si>
    <t>CEKT079036</t>
  </si>
  <si>
    <t>TFI - cNAF Beddown - Upgrade Facilities</t>
  </si>
  <si>
    <t>LUPACHINO &amp; SALVATORE, INC.</t>
  </si>
  <si>
    <t>JOINT BASE PEARL HARBOR - HICKAM</t>
  </si>
  <si>
    <t>KNMD069208</t>
  </si>
  <si>
    <t>TFI - F-22 LO/Composite Repair Facility</t>
  </si>
  <si>
    <t>SU MO-NAN, LLC</t>
  </si>
  <si>
    <t>KNMD109501</t>
  </si>
  <si>
    <t>TFI - F-22 Parking Apron and Taxiways</t>
  </si>
  <si>
    <t>Cutting Edge</t>
  </si>
  <si>
    <t>ABRAHAM LINCOLN CAPITAL AIRPORT</t>
  </si>
  <si>
    <t>DCFT039115</t>
  </si>
  <si>
    <t>Security Improvements - Relocate Base Entrance</t>
  </si>
  <si>
    <t>Perry Broughton Trucking and Excavating</t>
  </si>
  <si>
    <t>GENERAL WAYNE A. DOWNING PEORIA IAP(ANG)</t>
  </si>
  <si>
    <t>JLQN069160</t>
  </si>
  <si>
    <t>Squadron Operations Facility</t>
  </si>
  <si>
    <t>JM Industrial Supply, Inc./River City Construction</t>
  </si>
  <si>
    <t>FFAN029023</t>
  </si>
  <si>
    <t>Add to and Alter Security Forces Facility</t>
  </si>
  <si>
    <t>Neuman Brothers</t>
  </si>
  <si>
    <t>MCCONNELL AIR FORCE BASE</t>
  </si>
  <si>
    <t>PRQE089032</t>
  </si>
  <si>
    <t>TFI - Upgrade DCGS Facilities</t>
  </si>
  <si>
    <t>Key Construction Company</t>
  </si>
  <si>
    <t>ME</t>
  </si>
  <si>
    <t>MAINE</t>
  </si>
  <si>
    <t>BANGOR INTERNATIONAL AIRPORT</t>
  </si>
  <si>
    <t>FKNN089019</t>
  </si>
  <si>
    <t>Replace Aircraft Maintenance Hangar and Shops</t>
  </si>
  <si>
    <t>Sheridan Corp</t>
  </si>
  <si>
    <t>JOINT BASE ANDREWS</t>
  </si>
  <si>
    <t>AJXF049104</t>
  </si>
  <si>
    <t>Replace Munitions Maintenance and Storage Complex</t>
  </si>
  <si>
    <t>Charter Environmental, Inc.</t>
  </si>
  <si>
    <t>AXQD089070</t>
  </si>
  <si>
    <t>Aircraft Ready Shelters</t>
  </si>
  <si>
    <t>Maron Construction</t>
  </si>
  <si>
    <t>SPBN019136</t>
  </si>
  <si>
    <t>Replace Ops and Training /ADAL DGS</t>
  </si>
  <si>
    <t>P&amp;S Construction</t>
  </si>
  <si>
    <t>K-CON</t>
  </si>
  <si>
    <t>MI</t>
  </si>
  <si>
    <t>MICHIGAN</t>
  </si>
  <si>
    <t>ALPENA COUNTY REGIONAL AIRPORT</t>
  </si>
  <si>
    <t>TDVG029066</t>
  </si>
  <si>
    <t>B&amp;B General Contracting Inc.</t>
  </si>
  <si>
    <t>SELFRIDGE AIR NATIONAL GUARD BASE</t>
  </si>
  <si>
    <t>VGLZ059023</t>
  </si>
  <si>
    <t>Add to and Alter Squadron Operations Facility</t>
  </si>
  <si>
    <t>Rock Industries, Inc.</t>
  </si>
  <si>
    <t>W. K. KELLOGG AIRPORT</t>
  </si>
  <si>
    <t>MBMV079055</t>
  </si>
  <si>
    <t>TFI - cNAF Beddown - Upgrade Bulding 6923</t>
  </si>
  <si>
    <t>Beckering Advisors, Inc.</t>
  </si>
  <si>
    <t>QJKL089207</t>
  </si>
  <si>
    <t xml:space="preserve"> Alter STARBASE Facility</t>
  </si>
  <si>
    <t>L.S. Black Constructors, Inc.</t>
  </si>
  <si>
    <t>GULFPORT - BILOXI REGIONAL AIRPORT</t>
  </si>
  <si>
    <t>JTVE099057</t>
  </si>
  <si>
    <t>Force Protection Measures - Relocate Base Entrance</t>
  </si>
  <si>
    <t>Gottfried Contracting</t>
  </si>
  <si>
    <t>ULYB099003</t>
  </si>
  <si>
    <t>Add to Fire Station</t>
  </si>
  <si>
    <t>Lee Grover Constrution</t>
  </si>
  <si>
    <t>NGCB079069</t>
  </si>
  <si>
    <t>Joint Forces Operations Center - ANG Share</t>
  </si>
  <si>
    <t>Hausmann Construction, Inc.</t>
  </si>
  <si>
    <t>RENO-TAHOE INTERNATIONAL AIRPORT</t>
  </si>
  <si>
    <t>UCTL919637</t>
  </si>
  <si>
    <t>Gilbane Building Company</t>
  </si>
  <si>
    <t>NH</t>
  </si>
  <si>
    <t>NEW HAMPSHIRE</t>
  </si>
  <si>
    <t>PEASE INTERNATIONAL TRADEPORT ANG</t>
  </si>
  <si>
    <t>SZCQ089023</t>
  </si>
  <si>
    <t>Replace Squadron Operations Facilities</t>
  </si>
  <si>
    <t>NUTMEG Companies, Inc.</t>
  </si>
  <si>
    <t>JOINT BASE MCGUIRE-DIX-LAKEHURST</t>
  </si>
  <si>
    <t>PTFL029107</t>
  </si>
  <si>
    <t>Replace Base Civil Engineer Complex</t>
  </si>
  <si>
    <t>Puente Construction Enterprises Inc</t>
  </si>
  <si>
    <t>FORT DRUM MILITARY RESERVATION</t>
  </si>
  <si>
    <t>FPBB069168</t>
  </si>
  <si>
    <t>Reaper LRE  Beddown</t>
  </si>
  <si>
    <t>Black Horse Group</t>
  </si>
  <si>
    <t>MANSFIELD LAHM AIRPORT</t>
  </si>
  <si>
    <t>PBXP069219</t>
  </si>
  <si>
    <t>TFI - RED HORSE Squadron Beddown</t>
  </si>
  <si>
    <t>Butcher and Baeker Construction</t>
  </si>
  <si>
    <t>WYTD929753</t>
  </si>
  <si>
    <t>Replace Munitions Storage Complex (ASA)</t>
  </si>
  <si>
    <t>Penick-Nordic</t>
  </si>
  <si>
    <t>WILL ROGERS WORLD AIRPORT</t>
  </si>
  <si>
    <t>YZEU069106</t>
  </si>
  <si>
    <t>TFI - ASOS Beddown</t>
  </si>
  <si>
    <t>Magnum Construction</t>
  </si>
  <si>
    <t>KJAQ029041</t>
  </si>
  <si>
    <t>Replace Security Forces Facilities</t>
  </si>
  <si>
    <t>S&amp;B James</t>
  </si>
  <si>
    <t>PSTE089005</t>
  </si>
  <si>
    <t>Joint Forces Headquarters - ANG Portion</t>
  </si>
  <si>
    <t>IKAHANA/CHOATE</t>
  </si>
  <si>
    <t>LUXC059827</t>
  </si>
  <si>
    <t>Add to Munitions Maintenance Complex,</t>
  </si>
  <si>
    <t>Sunkota Construction, Inc.</t>
  </si>
  <si>
    <t>LUXC069080</t>
  </si>
  <si>
    <t>Addition to Above Ground Multi-Cube Magazine Storage</t>
  </si>
  <si>
    <t>MEMPHIS INTERNATIONAL AIRPORT</t>
  </si>
  <si>
    <t>PYKL009136</t>
  </si>
  <si>
    <t>Base Civil Engineer Maintenance and Training Facilities</t>
  </si>
  <si>
    <t>Chris Wood Construction Co, Inc.</t>
  </si>
  <si>
    <t>CARSWELL AIR RESERVE STATION</t>
  </si>
  <si>
    <t>DDPM972002</t>
  </si>
  <si>
    <t>Add to and Alter Avionics/ECM Shop</t>
  </si>
  <si>
    <t>Triune-Beck JV</t>
  </si>
  <si>
    <t>KELLY FIELD ANNEX</t>
  </si>
  <si>
    <t>KELL089001</t>
  </si>
  <si>
    <t>Add/Alt Aircraft Maintenance Shops</t>
  </si>
  <si>
    <t>FA Nunnelly</t>
  </si>
  <si>
    <t>CURZ029000</t>
  </si>
  <si>
    <t>Add to and Alter Fire Crash/Rescue Station</t>
  </si>
  <si>
    <t>EF Wall &amp; Associates, Inc;</t>
  </si>
  <si>
    <t>PJVY069225</t>
  </si>
  <si>
    <t>C-5 Aircraft Upgrade Taxiways</t>
  </si>
  <si>
    <t>Atlantic Contracting &amp; Material Co., INC</t>
  </si>
  <si>
    <t>WI</t>
  </si>
  <si>
    <t>WISCONSIN</t>
  </si>
  <si>
    <t>GENERAL MITCHELL INTERNATIONAL AIRPORT</t>
  </si>
  <si>
    <t>HTUV039088</t>
  </si>
  <si>
    <t>Add to and Alter  KC-135 Corrosion Control Hangar</t>
  </si>
  <si>
    <t>KPH</t>
  </si>
  <si>
    <t>CHEYENNE REGIONAL  AIRPORT</t>
  </si>
  <si>
    <t>DPEZ019148A</t>
  </si>
  <si>
    <t>Add to Squadron Operations</t>
  </si>
  <si>
    <t>Various Contractors</t>
  </si>
  <si>
    <t>FTQW009192</t>
  </si>
  <si>
    <t>Add to Communications Training Facility</t>
  </si>
  <si>
    <t xml:space="preserve"> G2 Construction</t>
  </si>
  <si>
    <t>CAMP BLANDING MILITARY RESERVATION</t>
  </si>
  <si>
    <t>CYQL099005</t>
  </si>
  <si>
    <t>Sweat, LLC</t>
  </si>
  <si>
    <t>XDQU109096</t>
  </si>
  <si>
    <t>CRTC Squadron  Operation Addition</t>
  </si>
  <si>
    <t>Holland and Holland, Inc.</t>
  </si>
  <si>
    <t>AJJY099016</t>
  </si>
  <si>
    <t>Serrano Construction and Development</t>
  </si>
  <si>
    <t>ATQZ099062</t>
  </si>
  <si>
    <t>A-10 Flight Simulator Addition</t>
  </si>
  <si>
    <t>PJMS119034</t>
  </si>
  <si>
    <t xml:space="preserve"> A10 Flight Simulator Facility</t>
  </si>
  <si>
    <t>SAF, Inc.</t>
  </si>
  <si>
    <t>HANSCOM AFB</t>
  </si>
  <si>
    <t>MXRD089075</t>
  </si>
  <si>
    <t>Joint Forces Operations Center- ANG  Share</t>
  </si>
  <si>
    <t>CTA Constr</t>
  </si>
  <si>
    <t>TDVG072909A</t>
  </si>
  <si>
    <t>Replace Classroom Training Facilities</t>
  </si>
  <si>
    <t>Meridan Contracting Services, LLC</t>
  </si>
  <si>
    <t>NGCB109082</t>
  </si>
  <si>
    <t>Alter Base Entry Complex</t>
  </si>
  <si>
    <t>American Contracting, LLC</t>
  </si>
  <si>
    <t>SZCQ119041</t>
  </si>
  <si>
    <t>Construct DRBS Storage Facility</t>
  </si>
  <si>
    <t>Cornerstone Construction Service LLC</t>
  </si>
  <si>
    <t>ATLANTIC CITY INTERNATIONAL AIRPORT</t>
  </si>
  <si>
    <t>AQRC059017</t>
  </si>
  <si>
    <t>Munitions Administrative Facility</t>
  </si>
  <si>
    <t>Ranco Construction Inc</t>
  </si>
  <si>
    <t>FJRP089051</t>
  </si>
  <si>
    <t>PRIME BEEF "S Teams" Beddown</t>
  </si>
  <si>
    <t>D.E. Walker Constructing Inc</t>
  </si>
  <si>
    <t>PBXP099056</t>
  </si>
  <si>
    <t>Blue Scope Construction</t>
  </si>
  <si>
    <t>WYTD009206</t>
  </si>
  <si>
    <t>Multi-Use Instructional Facility</t>
  </si>
  <si>
    <t>Rock Industries</t>
  </si>
  <si>
    <t>ZANESVILLE AIR GUARD STATION</t>
  </si>
  <si>
    <t>ZRVL099068</t>
  </si>
  <si>
    <t>Supply Warehouse</t>
  </si>
  <si>
    <t>Henderson Contractors Corporation</t>
  </si>
  <si>
    <t>DDPM109901</t>
  </si>
  <si>
    <t>Add to Civil Engineering  Facility</t>
  </si>
  <si>
    <t>DDPM119026</t>
  </si>
  <si>
    <t>Multi Use Training Facility</t>
  </si>
  <si>
    <t>Tribune-Beck JV</t>
  </si>
  <si>
    <t>ELLINGTON FIELD</t>
  </si>
  <si>
    <t>FWJH079112</t>
  </si>
  <si>
    <t>Munitions Maintenance Shop</t>
  </si>
  <si>
    <t>All American Brothers</t>
  </si>
  <si>
    <t>KELL099067</t>
  </si>
  <si>
    <t>F-16 Mission Training Center (Flight Sim) Facility</t>
  </si>
  <si>
    <t>HJD Capital Electric, Inc</t>
  </si>
  <si>
    <t>CAMP PENDLETON MILITARY RESERVATION</t>
  </si>
  <si>
    <t>ERVD099006</t>
  </si>
  <si>
    <t>Vanguard Contractors</t>
  </si>
  <si>
    <t>LYBH079028</t>
  </si>
  <si>
    <t>BCE Pavements and Grounds Facility</t>
  </si>
  <si>
    <t>Wycliffe Enterprises, Inc</t>
  </si>
  <si>
    <t>Air Force res</t>
  </si>
  <si>
    <t>PDPG050237</t>
  </si>
  <si>
    <t>Small Arms Firing Range</t>
  </si>
  <si>
    <t>P&amp;S Construction, Inc.</t>
  </si>
  <si>
    <t>XDAT089021</t>
  </si>
  <si>
    <t>C-5 Squadron Operations And Aircraft Maintenance Facility</t>
  </si>
  <si>
    <t>Solpac</t>
  </si>
  <si>
    <t>HOMESTEAD AIR RESERVE BASE</t>
  </si>
  <si>
    <t>KYJM049010</t>
  </si>
  <si>
    <t>Troop Feeding/Community Activity Center</t>
  </si>
  <si>
    <t>JCI</t>
  </si>
  <si>
    <t>SXHT033002</t>
  </si>
  <si>
    <t>Iso Dock Extension Hangar 630</t>
  </si>
  <si>
    <t>Sea Tech of the Florida Keys</t>
  </si>
  <si>
    <t>UHHZ023012</t>
  </si>
  <si>
    <t>Deployment Readiness And Training Center</t>
  </si>
  <si>
    <t>EDT Constructors</t>
  </si>
  <si>
    <t>MAHG063003</t>
  </si>
  <si>
    <t>Aerial Port Squadron Facility</t>
  </si>
  <si>
    <t>W. G. Yates &amp; Sons Const. Co.</t>
  </si>
  <si>
    <t>NIAGARA FALLS IAP-AIR RESERVE STATION</t>
  </si>
  <si>
    <t>RVKQ109091</t>
  </si>
  <si>
    <t>Indoor Small Arms Range</t>
  </si>
  <si>
    <t>R.B. Mac Construction, Inc.</t>
  </si>
  <si>
    <t>KELL043010A</t>
  </si>
  <si>
    <t>Wing Training And Readiness Facility</t>
  </si>
  <si>
    <t>EDT Construction</t>
  </si>
  <si>
    <t>ATUH110101</t>
  </si>
  <si>
    <t>Consolidated Rigging Facility</t>
  </si>
  <si>
    <t>Lakeshore-Toltest, JV, LLC</t>
  </si>
  <si>
    <t>ATUH110103</t>
  </si>
  <si>
    <t>Medevac Ramp Expansion/ Fire Station</t>
  </si>
  <si>
    <t>Lakeshore-Toltest JV, LLC</t>
  </si>
  <si>
    <t>ATUH110104</t>
  </si>
  <si>
    <t>Fighter Hangar</t>
  </si>
  <si>
    <t>Lakeshore-Toltest IV, LLC</t>
  </si>
  <si>
    <t>HERAT</t>
  </si>
  <si>
    <t>KLZT103000</t>
  </si>
  <si>
    <t>SOF Helicopter Apron</t>
  </si>
  <si>
    <t>State Corps Limited/Kabul/Afghanistan</t>
  </si>
  <si>
    <t>MAXWELL AIR FORCE BASE</t>
  </si>
  <si>
    <t>PNQS983126</t>
  </si>
  <si>
    <t>ADAL Air University Library</t>
  </si>
  <si>
    <t>Southeast Cherokee Construction</t>
  </si>
  <si>
    <t>FTQW083008</t>
  </si>
  <si>
    <t>Repair Central Heat And Power Plant Boiler</t>
  </si>
  <si>
    <t>ELMENDORF AIR FORCE BASE</t>
  </si>
  <si>
    <t>FXSB073012</t>
  </si>
  <si>
    <t>F-22 Add/Alter Weapons Release Systems Shop &amp; Ame (TFI)</t>
  </si>
  <si>
    <t>Bristol Design Build Services, LLC</t>
  </si>
  <si>
    <t>FXSB123201</t>
  </si>
  <si>
    <t>Add/Alter Air Support Operations Squadron Training Facility</t>
  </si>
  <si>
    <t>Tunista</t>
  </si>
  <si>
    <t>FBNV063501</t>
  </si>
  <si>
    <t>AMARG Hangar</t>
  </si>
  <si>
    <t>Okland Const. Co.   Salt Lake City, UT</t>
  </si>
  <si>
    <t>FBNV103005</t>
  </si>
  <si>
    <t>HC-130J Parts Store</t>
  </si>
  <si>
    <t>Benchmark INC, DBA Cobblestone/ Las Vegas/ NV</t>
  </si>
  <si>
    <t>FBNV113002</t>
  </si>
  <si>
    <t>HC-130J Aerial Cargo Facility</t>
  </si>
  <si>
    <t>Streeter-Summit JV    Desoto/TX</t>
  </si>
  <si>
    <t>FBNV113007</t>
  </si>
  <si>
    <t>HC-130 AGE Maintenance Facility</t>
  </si>
  <si>
    <t>Benchmark Contr DBA Cobblestone Constr  Las Vegas NV</t>
  </si>
  <si>
    <t>LUKE AIR FORCE BASE</t>
  </si>
  <si>
    <t>NUEX093000</t>
  </si>
  <si>
    <t>F-35 Academic Training Center</t>
  </si>
  <si>
    <t>NUEX093001</t>
  </si>
  <si>
    <t>F-35 Squadron Ops Facility</t>
  </si>
  <si>
    <t>RENEW-MASON &amp; HANGER JV</t>
  </si>
  <si>
    <t>CRWU073004</t>
  </si>
  <si>
    <t>Roche Constructors, Inc.</t>
  </si>
  <si>
    <t>TDKA093005</t>
  </si>
  <si>
    <t>Raidrs Space Control Facility</t>
  </si>
  <si>
    <t>Bryan Construction</t>
  </si>
  <si>
    <t>USAF ACADEMY</t>
  </si>
  <si>
    <t>XQPZ084017</t>
  </si>
  <si>
    <t>Const Center For Character &amp; Leadership Development</t>
  </si>
  <si>
    <t>Environmental Chemical Corp.</t>
  </si>
  <si>
    <t>FJXT113001</t>
  </si>
  <si>
    <t>C-5M/C-17 Maintenance Training Facility, Ph 2</t>
  </si>
  <si>
    <t>Asset Group, Incorporated, Oklahoma City,  Oklahoma</t>
  </si>
  <si>
    <t>DC</t>
  </si>
  <si>
    <t>DISTRICT OF COLUMBIA</t>
  </si>
  <si>
    <t>BOLLING AIR FORCE BASE</t>
  </si>
  <si>
    <t>BXUR105000</t>
  </si>
  <si>
    <t>Joint Air Defense Operations Center</t>
  </si>
  <si>
    <t>Sauer Inc.</t>
  </si>
  <si>
    <t>FTFA073908</t>
  </si>
  <si>
    <t>F-35 Fuel Cell Maintenance Hangar</t>
  </si>
  <si>
    <t>HURLBURT FIELD</t>
  </si>
  <si>
    <t>FTEV023010</t>
  </si>
  <si>
    <t>Add to Visiting Quarters (24 Rm)</t>
  </si>
  <si>
    <t>FTEV023013</t>
  </si>
  <si>
    <t>ADAL Special Operations School Facility</t>
  </si>
  <si>
    <t>Barlovento, LLC</t>
  </si>
  <si>
    <t>FTEV043016</t>
  </si>
  <si>
    <t>Base Logistics Facility</t>
  </si>
  <si>
    <t>Sauer Incorporated</t>
  </si>
  <si>
    <t>AEROSTAR ENVIRONMENTAL SERVICES, INC.</t>
  </si>
  <si>
    <t>STOA  Architects</t>
  </si>
  <si>
    <t>SXHT053001</t>
  </si>
  <si>
    <t>Air Force Technical Applications Center</t>
  </si>
  <si>
    <t>KAPAUN ADMINISTRATION ANX</t>
  </si>
  <si>
    <t>TYFU083507R2</t>
  </si>
  <si>
    <t>Dormitory (128 Rm)</t>
  </si>
  <si>
    <t>TYFR073143</t>
  </si>
  <si>
    <t>UAS Satcom Relay Pads And Facility</t>
  </si>
  <si>
    <t>Bidder C</t>
  </si>
  <si>
    <t>TYFR083001</t>
  </si>
  <si>
    <t>Deicing Fluid Storage &amp; Dispensing Facility</t>
  </si>
  <si>
    <t>LBB</t>
  </si>
  <si>
    <t>TYFR123063</t>
  </si>
  <si>
    <t>C-130J Flight Simulator Facility</t>
  </si>
  <si>
    <t>VILSECK</t>
  </si>
  <si>
    <t>VILS093001</t>
  </si>
  <si>
    <t>Air Support Operations Squadron (ASOS) Complex</t>
  </si>
  <si>
    <t>Mickan Amber</t>
  </si>
  <si>
    <t>AJJY113007</t>
  </si>
  <si>
    <t>Guam Strike Ops Group &amp; Tanker Task Force Renovation (TFI)</t>
  </si>
  <si>
    <t>P &amp; S Construction</t>
  </si>
  <si>
    <t>AJJY336509</t>
  </si>
  <si>
    <t>Guam Strike  South Ramp Utilities Phase 1 (TFI)</t>
  </si>
  <si>
    <t>SAKW091006</t>
  </si>
  <si>
    <t>PRTC - Red Horse Headquarters/Engineering Facility</t>
  </si>
  <si>
    <t>Overland Corporation</t>
  </si>
  <si>
    <t>SAKW123002</t>
  </si>
  <si>
    <t>PRTC - Combat Communications Operations Facility</t>
  </si>
  <si>
    <t>Guam Pacific International, LLC</t>
  </si>
  <si>
    <t>AVIANO AIR BASE</t>
  </si>
  <si>
    <t>ASHE083011</t>
  </si>
  <si>
    <t>Air Support Operations Squadron (ASOS) Facility</t>
  </si>
  <si>
    <t>Bilfinger Berger SE</t>
  </si>
  <si>
    <t>ASHE123000</t>
  </si>
  <si>
    <t>Dormitory (144 Rm)</t>
  </si>
  <si>
    <t>A.T.I. TACOSE S.c.a.r.l.</t>
  </si>
  <si>
    <t>KOR</t>
  </si>
  <si>
    <t xml:space="preserve">KOREA </t>
  </si>
  <si>
    <t>KUNSAN AIR BASE</t>
  </si>
  <si>
    <t>MLWR093183</t>
  </si>
  <si>
    <t>Construct Dmt Flight Simulator Facility</t>
  </si>
  <si>
    <t>Kum Sung Construction Co., Ltd</t>
  </si>
  <si>
    <t>LA</t>
  </si>
  <si>
    <t>LOUISIANA</t>
  </si>
  <si>
    <t>BARKSDALE AIR FORCE BASE</t>
  </si>
  <si>
    <t>AWUB025502</t>
  </si>
  <si>
    <t>Weapons Load Crew Training Facility</t>
  </si>
  <si>
    <t>Pacific - Tech - Sauer JV</t>
  </si>
  <si>
    <t>LKTC113102</t>
  </si>
  <si>
    <t>UAS Airfield Fire/Crash Rescue Station</t>
  </si>
  <si>
    <t>Jaynes Corporation</t>
  </si>
  <si>
    <t>RKMF093004</t>
  </si>
  <si>
    <t>F-35A Maintenance Hangar/AMU</t>
  </si>
  <si>
    <t>Straub Construction, Inc</t>
  </si>
  <si>
    <t>RKMF103002</t>
  </si>
  <si>
    <t>F-35 Add/Alter 422 Test Evaluation Squadron Facility</t>
  </si>
  <si>
    <t>Teehee-Straub JV</t>
  </si>
  <si>
    <t>RKMF103007</t>
  </si>
  <si>
    <t>F-35 Flight Simulator Facility</t>
  </si>
  <si>
    <t>Swinerton Builders</t>
  </si>
  <si>
    <t>RKMF103008</t>
  </si>
  <si>
    <t>F-35A Add/Alter Flight Test Instrumentation Facility</t>
  </si>
  <si>
    <t>Power Services Inc.</t>
  </si>
  <si>
    <t>PTFL063000</t>
  </si>
  <si>
    <t>Base Ops/Command Post Facility (TFI)</t>
  </si>
  <si>
    <t>Marco Builders, Inc</t>
  </si>
  <si>
    <t>PTFL083003</t>
  </si>
  <si>
    <t>CZQZ073005</t>
  </si>
  <si>
    <t>Dormitory (96 Rm)</t>
  </si>
  <si>
    <t>Charpie Korte Builders, LLC</t>
  </si>
  <si>
    <t>CZQZ093004</t>
  </si>
  <si>
    <t>UAS Squadron Ops Facility</t>
  </si>
  <si>
    <t>Speegle Construction Inc</t>
  </si>
  <si>
    <t>KWRD093013</t>
  </si>
  <si>
    <t>UAS Add/Alter Maintenance Hangar</t>
  </si>
  <si>
    <t>Candelaria Corporation</t>
  </si>
  <si>
    <t>KWRD093016</t>
  </si>
  <si>
    <t>UAS Maintenance Hangar</t>
  </si>
  <si>
    <t>Hensel Phelps Construction Company</t>
  </si>
  <si>
    <t>KIRTLAND AIR FORCE BASE</t>
  </si>
  <si>
    <t>MHMV053114A</t>
  </si>
  <si>
    <t>Armament Shop</t>
  </si>
  <si>
    <t>K.L. House</t>
  </si>
  <si>
    <t>MHMV083114</t>
  </si>
  <si>
    <t>H/MC-130 Fuel System Maintenance Facility</t>
  </si>
  <si>
    <t>K.L House</t>
  </si>
  <si>
    <t>MHMV083118</t>
  </si>
  <si>
    <t>Aerial Delivery Addition</t>
  </si>
  <si>
    <t>TLW</t>
  </si>
  <si>
    <t>FORT DRUM MILITARY RESERVATON</t>
  </si>
  <si>
    <t>WACC073020</t>
  </si>
  <si>
    <t>20th Air Support Operations Squadron Complex</t>
  </si>
  <si>
    <t>Vetco Contracting Services, LLC</t>
  </si>
  <si>
    <t>QJVF012002</t>
  </si>
  <si>
    <t>Control Tower/Base Operations Facility</t>
  </si>
  <si>
    <t>Mason &amp; Hanger, Inc.</t>
  </si>
  <si>
    <t>WWYK083003B</t>
  </si>
  <si>
    <t>Upgrade Building 3001 Infrastructure, Ph III</t>
  </si>
  <si>
    <t>Korte Construction Company, St Louis, MO</t>
  </si>
  <si>
    <t>OMN</t>
  </si>
  <si>
    <t>OMAN</t>
  </si>
  <si>
    <t>AL MUSANAH AB</t>
  </si>
  <si>
    <t>AMAB110001</t>
  </si>
  <si>
    <t>Airlift Ramp And Fuel Facilities</t>
  </si>
  <si>
    <t>American Int'l Contractors, Inc. (AICI)</t>
  </si>
  <si>
    <t>AMAB110002</t>
  </si>
  <si>
    <t>Parallel Taxiway Extension</t>
  </si>
  <si>
    <t>American Int'l Contractors, Inc.</t>
  </si>
  <si>
    <t>ALUA073006B</t>
  </si>
  <si>
    <t>Blatchford-Preston Complex, Phase III</t>
  </si>
  <si>
    <t>AMEC Environment and Infrastructure, Inc.</t>
  </si>
  <si>
    <t>ALUA113001</t>
  </si>
  <si>
    <t>Theater Communications Facility</t>
  </si>
  <si>
    <t>FNG-PAT JV LLC, Detroit, MI</t>
  </si>
  <si>
    <t>ALUA113031</t>
  </si>
  <si>
    <t>Munitions Storage Area Complex</t>
  </si>
  <si>
    <t>CHARLESTON AIR FORCE BASE</t>
  </si>
  <si>
    <t>DKFX913001P1</t>
  </si>
  <si>
    <t>Civil Engineer Complex (TFI) - Phase 1</t>
  </si>
  <si>
    <t>DYESS AIR FORCE BASE</t>
  </si>
  <si>
    <t>FNWZ103010</t>
  </si>
  <si>
    <t>C-130J Add/Alter Flight Simulator Facility</t>
  </si>
  <si>
    <t>Federal Program Integrators, L</t>
  </si>
  <si>
    <t>FORT SAM HOUSTON</t>
  </si>
  <si>
    <t>MPLS116414JB</t>
  </si>
  <si>
    <t>One Company Fire Station</t>
  </si>
  <si>
    <t>Blackhawk Ventures, LLC</t>
  </si>
  <si>
    <t>MPLS083737R3</t>
  </si>
  <si>
    <t>Recruit Dormitories Phase 3</t>
  </si>
  <si>
    <t>Satterfield and Pontikes Construction (S&amp;P)</t>
  </si>
  <si>
    <t>PSI</t>
  </si>
  <si>
    <t>MPLS083737S2</t>
  </si>
  <si>
    <t>BMT Satellite Classrooms/Dining Facility No.2</t>
  </si>
  <si>
    <t>Kellogg Brown Root</t>
  </si>
  <si>
    <t>MPLS093737V</t>
  </si>
  <si>
    <t>BMT Visitors Reception Center</t>
  </si>
  <si>
    <t>Environment Chemical Corporation (ECC)</t>
  </si>
  <si>
    <t>RAF MILDENHALL</t>
  </si>
  <si>
    <t>QFQE063007</t>
  </si>
  <si>
    <t>Extend Taxiway Alpha</t>
  </si>
  <si>
    <t>BALFOUR BEATTY</t>
  </si>
  <si>
    <t>MUHJ063017</t>
  </si>
  <si>
    <t>F-22 Add/Alter Hangar Bay LO/CR Facility - TFI</t>
  </si>
  <si>
    <t>Leebcor Services, LLC</t>
  </si>
  <si>
    <t>CAMP GUERNSEY</t>
  </si>
  <si>
    <t>AFSPC053012</t>
  </si>
  <si>
    <t>Nuclear/Space Security Tactics Training Center (Nssttc)</t>
  </si>
  <si>
    <t>R.C. Heath Construction Co.</t>
  </si>
  <si>
    <t>LXEZ114127</t>
  </si>
  <si>
    <t>Improve Family Housing, Ph 11</t>
  </si>
  <si>
    <t>Obayashi Corporation (Fukuoka, Japan)</t>
  </si>
  <si>
    <t>Environmental Science Corp (Chiyoda-Ku/Japan) *ArchTestDigs*</t>
  </si>
  <si>
    <t>Pioneering Technology Corp(Mississauga L4Z1S6) *Appl SafeT*</t>
  </si>
  <si>
    <t>ATUH085082</t>
  </si>
  <si>
    <t>EMSG Headquarters And Town Hall</t>
  </si>
  <si>
    <t>BAGR113008</t>
  </si>
  <si>
    <t>Operations Group Command And Control (C2) Facility</t>
  </si>
  <si>
    <t>BAGR113010</t>
  </si>
  <si>
    <t>Tactical Fighter AMU</t>
  </si>
  <si>
    <t>BAGR113011</t>
  </si>
  <si>
    <t>Tactical Fighter Squad Ops</t>
  </si>
  <si>
    <t>BAGR113022</t>
  </si>
  <si>
    <t>Flight Line Fire Station</t>
  </si>
  <si>
    <t>LYAV100026</t>
  </si>
  <si>
    <t>451 AEW SCIF</t>
  </si>
  <si>
    <t>FTEV083015</t>
  </si>
  <si>
    <t>Relocate Family Camping Facility</t>
  </si>
  <si>
    <t>Green Simmons</t>
  </si>
  <si>
    <t>MOODY AIR FORCE BASE</t>
  </si>
  <si>
    <t>QSEU090402</t>
  </si>
  <si>
    <t>ADAL Hc-130J Aerial Delivery/Logistics Facility</t>
  </si>
  <si>
    <t>USCS</t>
  </si>
  <si>
    <t>UHHZ113001R1</t>
  </si>
  <si>
    <t>Convert Bldg 660 To C-17 Combined Program Office</t>
  </si>
  <si>
    <t>MAPCO, INC.</t>
  </si>
  <si>
    <t>VYHK113003</t>
  </si>
  <si>
    <t>Catch Basin For Waste Water Treatment</t>
  </si>
  <si>
    <t>UVB BITBURG</t>
  </si>
  <si>
    <t>ID</t>
  </si>
  <si>
    <t>IDAHO</t>
  </si>
  <si>
    <t>MOUNTAIN HOME AIR FORCE BASE</t>
  </si>
  <si>
    <t>QYZH090057</t>
  </si>
  <si>
    <t>Relocate Arresting Systems, Runways 12 &amp; 30</t>
  </si>
  <si>
    <t>North Wind Services</t>
  </si>
  <si>
    <t>KWT</t>
  </si>
  <si>
    <t>KUWAIT</t>
  </si>
  <si>
    <t>ALI AL SALEM AB</t>
  </si>
  <si>
    <t>AEWV111136</t>
  </si>
  <si>
    <t>Sewage Treatment System</t>
  </si>
  <si>
    <t>ARABI CO. W.L.L.</t>
  </si>
  <si>
    <t>NZYY110190</t>
  </si>
  <si>
    <t>Air Freight Facility</t>
  </si>
  <si>
    <t>NZYY110200</t>
  </si>
  <si>
    <t>Aerial Port C2 Facility</t>
  </si>
  <si>
    <t>RKMF113020</t>
  </si>
  <si>
    <t>Medical Education &amp; Training Facility Replacement</t>
  </si>
  <si>
    <t>Synergy Systems Inc</t>
  </si>
  <si>
    <t>KWRD110006A</t>
  </si>
  <si>
    <t>Construct CDC Addition, B650</t>
  </si>
  <si>
    <t>MODULAR MANAGEMENT GROUP, INC</t>
  </si>
  <si>
    <t>KWRD113004</t>
  </si>
  <si>
    <t>F-16 Hydrazine Facility</t>
  </si>
  <si>
    <t>ITSI</t>
  </si>
  <si>
    <t>MHMV113101</t>
  </si>
  <si>
    <t>P-341 Add Composites Repair Shop to Corrosion Control Facility</t>
  </si>
  <si>
    <t>DHAF080145</t>
  </si>
  <si>
    <t>Information Transfer Node</t>
  </si>
  <si>
    <t>C. Davis and Associates</t>
  </si>
  <si>
    <t>DHAF105000</t>
  </si>
  <si>
    <t>Dining Facility</t>
  </si>
  <si>
    <t>C Davis and Associates</t>
  </si>
  <si>
    <t>DHAF110018</t>
  </si>
  <si>
    <t>EMSG Hq</t>
  </si>
  <si>
    <t>DHAF110019</t>
  </si>
  <si>
    <t>Kennel</t>
  </si>
  <si>
    <t>MONTGOMERY REGIONAL AIRPORT (ANG) BASE</t>
  </si>
  <si>
    <t>FAKZ959574</t>
  </si>
  <si>
    <t>Fuel Cell and Corrosion Control Hangar</t>
  </si>
  <si>
    <t>Lord and Son Constrution, Inc</t>
  </si>
  <si>
    <t>DAVIS MONTHAN AIR FORCE BASE</t>
  </si>
  <si>
    <t>FBNV089069</t>
  </si>
  <si>
    <t>TFI - Predator FOC – Increased Mission Orbit Tasking</t>
  </si>
  <si>
    <t>FORT HUACHUCA</t>
  </si>
  <si>
    <t>HFHA069130</t>
  </si>
  <si>
    <t>TFI - Predator LRE  Beddown</t>
  </si>
  <si>
    <t>Ace Engineering, Inc.</t>
  </si>
  <si>
    <t>JLWS079103</t>
  </si>
  <si>
    <t>Vigil Contracting, Inc.</t>
  </si>
  <si>
    <t>LSGA029009A</t>
  </si>
  <si>
    <t>Security Forces Training Facility</t>
  </si>
  <si>
    <t>Americaan Patriot Construction -IMC, LLC</t>
  </si>
  <si>
    <t>XDQU069150</t>
  </si>
  <si>
    <t>Relocate ASOS Facilities</t>
  </si>
  <si>
    <t>Choice Concrete Construction LLC</t>
  </si>
  <si>
    <t>KNMD069209</t>
  </si>
  <si>
    <t>TFI - F-22 Hangar, Squadron Operations and AMU</t>
  </si>
  <si>
    <t>Fed Con 1 - JV (Watts and Bullrush)</t>
  </si>
  <si>
    <t>KNMD069215</t>
  </si>
  <si>
    <t>TFI - F-22 Upgrade Munitions Complex</t>
  </si>
  <si>
    <t>Nan Inc.</t>
  </si>
  <si>
    <t>KNMD109500</t>
  </si>
  <si>
    <t>TFI - F-22 Beddown Infrastructure Support</t>
  </si>
  <si>
    <t>DCFT069059</t>
  </si>
  <si>
    <t>JM Industrial Supply, Inc.</t>
  </si>
  <si>
    <t>LDXF069123</t>
  </si>
  <si>
    <t>TFI - ASOS Beddown - Upgrade Facilities</t>
  </si>
  <si>
    <t>Hannig Construction</t>
  </si>
  <si>
    <t>PJMS909928</t>
  </si>
  <si>
    <t>Replace Operations and Medical Training Facility</t>
  </si>
  <si>
    <t>Costello Construction of MD, Inc.</t>
  </si>
  <si>
    <t>FPBB109013</t>
  </si>
  <si>
    <t>TFI - Reaper Infrastructure Support</t>
  </si>
  <si>
    <t>STEWART INTERNATIONAL AIRPORT</t>
  </si>
  <si>
    <t>WHAY089079</t>
  </si>
  <si>
    <t>Base Defense Group Beddown</t>
  </si>
  <si>
    <t>APS Contractors Inc</t>
  </si>
  <si>
    <t>STANLY COUNTY AIRPORT</t>
  </si>
  <si>
    <t>WEFM089029</t>
  </si>
  <si>
    <t>Upgrade ASOS Facilities</t>
  </si>
  <si>
    <t>DOT Construction</t>
  </si>
  <si>
    <t>STATE COLLEGE ANG STATION</t>
  </si>
  <si>
    <t>WFGE089076</t>
  </si>
  <si>
    <t>Add to and Alter AOS Facility</t>
  </si>
  <si>
    <t>HSCC</t>
  </si>
  <si>
    <t>FWJH069194</t>
  </si>
  <si>
    <t>TFI - Alter UAV Maintenance Hangar (Bldg 1382)</t>
  </si>
  <si>
    <t>LeeTex Construction</t>
  </si>
  <si>
    <t>MOFFETT FIELD (NASA), SAN JOSE, (ANG)</t>
  </si>
  <si>
    <t>QMSN099051</t>
  </si>
  <si>
    <t>Force Protection Measures - Relocate Main Gate</t>
  </si>
  <si>
    <t>Herrera Corporation</t>
  </si>
  <si>
    <t>CRWU119021</t>
  </si>
  <si>
    <t>Relocate Taxiway Juliet</t>
  </si>
  <si>
    <t>JE Hurley Construction, Inc.</t>
  </si>
  <si>
    <t>KNMD109032</t>
  </si>
  <si>
    <t>TFI- F-22 Beddown- Add to Communication Facility</t>
  </si>
  <si>
    <t>HAKO PLUMBING, INC.</t>
  </si>
  <si>
    <t>DPEZ089083</t>
  </si>
  <si>
    <t>Relocate ROSC</t>
  </si>
  <si>
    <t>Recco, Inc.</t>
  </si>
  <si>
    <t>SXHT043000</t>
  </si>
  <si>
    <t>Weapons Maintenance Facility</t>
  </si>
  <si>
    <t>S&amp;M and Associates, Inc./Pascagoula MS</t>
  </si>
  <si>
    <t>FXSB061561</t>
  </si>
  <si>
    <t>Brigade Combat Team (Light) Complex, (480 RM)</t>
  </si>
  <si>
    <t>Kiewit Building Group, Inc. ; Omaha, NE</t>
  </si>
  <si>
    <t>ASRC Civil Construction LLC ; Anchorage, AK</t>
  </si>
  <si>
    <t>Frawner Corporation ; Anchorage, AK</t>
  </si>
  <si>
    <t>Advanced Blasting Services, LLC ; Wasilla, AK</t>
  </si>
  <si>
    <t>Honeywell Inc. Morristown, NJ</t>
  </si>
  <si>
    <t>FBNV103006P1</t>
  </si>
  <si>
    <t>EC-130H Simulator/Training Operations</t>
  </si>
  <si>
    <t>Record Steel and Construction, Inc  Meridian, ID</t>
  </si>
  <si>
    <t>FBNV123002</t>
  </si>
  <si>
    <t>HC-130J Joint Use Fuel Cell</t>
  </si>
  <si>
    <t>Creative Times, Inc / Ogden / Utah</t>
  </si>
  <si>
    <t>AETC120010</t>
  </si>
  <si>
    <t>F-35 ADAL Aircraft Maintenance Unit</t>
  </si>
  <si>
    <t>AETC120011</t>
  </si>
  <si>
    <t>F-35 Squad Ops/AMU 2</t>
  </si>
  <si>
    <t>Speegle Construction Inc, Niceville, FL</t>
  </si>
  <si>
    <t>AR</t>
  </si>
  <si>
    <t>ARKANSAS</t>
  </si>
  <si>
    <t>LITTLE ROCK AIR FORCE BASE</t>
  </si>
  <si>
    <t>NKAK111089A</t>
  </si>
  <si>
    <t>Emergency Permanent Repair Hangar 245</t>
  </si>
  <si>
    <t>NKAK133004</t>
  </si>
  <si>
    <t>Emergency Pest Management Facility</t>
  </si>
  <si>
    <t>Guyco, Inc.</t>
  </si>
  <si>
    <t>XDAT083003</t>
  </si>
  <si>
    <t>Dormitory (144 RM)</t>
  </si>
  <si>
    <t>Barnhart-Balfour-Beatty, Inc; San Diego CA</t>
  </si>
  <si>
    <t>XUMU033002</t>
  </si>
  <si>
    <t>Education Center</t>
  </si>
  <si>
    <t>TEEHEE-STRAUB JV</t>
  </si>
  <si>
    <t>XQPZ044003</t>
  </si>
  <si>
    <t>Const Vehicle Search Facility</t>
  </si>
  <si>
    <t>Komada LLC</t>
  </si>
  <si>
    <t>FJXT123000</t>
  </si>
  <si>
    <t>C-5M Formal Training Unit Facility</t>
  </si>
  <si>
    <t>Eastern Sun Enterprises, Incorporated</t>
  </si>
  <si>
    <t>SXHT053001A</t>
  </si>
  <si>
    <t>TYFR063017</t>
  </si>
  <si>
    <t>Dormitory (192 RM)</t>
  </si>
  <si>
    <t>US AIR FORCES, EUROPE</t>
  </si>
  <si>
    <t>USAFE17001</t>
  </si>
  <si>
    <t>Aircraft Apron/Taxiway And Maintenance Shelters</t>
  </si>
  <si>
    <t>United Infrastructure Projects</t>
  </si>
  <si>
    <t>USAFE17002</t>
  </si>
  <si>
    <t>Combat Aircraft Loading Area</t>
  </si>
  <si>
    <t>CH2MHill-METAG JV</t>
  </si>
  <si>
    <t>USAFE17003</t>
  </si>
  <si>
    <t>USAFE17004</t>
  </si>
  <si>
    <t>Expeditionary Lodging</t>
  </si>
  <si>
    <t>Tetra Tech EC, Inc.</t>
  </si>
  <si>
    <t>GRL</t>
  </si>
  <si>
    <t>GREENLAND</t>
  </si>
  <si>
    <t>THULE AIR BASE</t>
  </si>
  <si>
    <t>WWCX103033</t>
  </si>
  <si>
    <t>Dormitory (72 PN)</t>
  </si>
  <si>
    <t>MTHojgaard</t>
  </si>
  <si>
    <t>AJJY123009</t>
  </si>
  <si>
    <t>Guam Strike - Clear Water Rinse Facility</t>
  </si>
  <si>
    <t>Niking Corporation</t>
  </si>
  <si>
    <t>AJJY123011</t>
  </si>
  <si>
    <t>Guam Strike Coventional Munition Maintenance Facility</t>
  </si>
  <si>
    <t>Navy Crane Center</t>
  </si>
  <si>
    <t>AJJY983202</t>
  </si>
  <si>
    <t>Air Freight Terminal Complex</t>
  </si>
  <si>
    <t>DCK-ECC Pacific Guam, LLC</t>
  </si>
  <si>
    <t>SAKW059101</t>
  </si>
  <si>
    <t>PRTC - Red Horse Cantonment Operations Facility</t>
  </si>
  <si>
    <t>Pacific West Builders</t>
  </si>
  <si>
    <t>SAKW091002</t>
  </si>
  <si>
    <t>PRTC - Combat Communications Transmission Systems Facility</t>
  </si>
  <si>
    <t>Guam Pacific International</t>
  </si>
  <si>
    <t>SAKW101001</t>
  </si>
  <si>
    <t>PRTC - Combat Communications Combat Support Facility</t>
  </si>
  <si>
    <t>ASHE163000</t>
  </si>
  <si>
    <t>Child Development Center Addition</t>
  </si>
  <si>
    <t>Collodetto Angelo Costruzioni</t>
  </si>
  <si>
    <t>FT RILEY</t>
  </si>
  <si>
    <t>HACC123302</t>
  </si>
  <si>
    <t>Air Support Operations Center</t>
  </si>
  <si>
    <t>Vengas Engineering Management &amp; Const, Inc.</t>
  </si>
  <si>
    <t>OSAN AIR BASE</t>
  </si>
  <si>
    <t>SMYU123002</t>
  </si>
  <si>
    <t>Dormitory (156 RM)</t>
  </si>
  <si>
    <t>Seohee Construction Co., Ltd.</t>
  </si>
  <si>
    <t>AWUB105002</t>
  </si>
  <si>
    <t>Mission Support Group Complex</t>
  </si>
  <si>
    <t>Gaskins Construction Company</t>
  </si>
  <si>
    <t>YWHG071005</t>
  </si>
  <si>
    <t>WSA Security Control Facility</t>
  </si>
  <si>
    <t>Carlson Constructors</t>
  </si>
  <si>
    <t>YWHG111005</t>
  </si>
  <si>
    <t>Force Support Squadron Facility</t>
  </si>
  <si>
    <t>Titan Construction Organizatio</t>
  </si>
  <si>
    <t>SGBP100904C</t>
  </si>
  <si>
    <t>USSTRATCOM Replacement Facility - Incr 1</t>
  </si>
  <si>
    <t>KiewitPhelps JV  Omaha NE</t>
  </si>
  <si>
    <t>RKMF103001</t>
  </si>
  <si>
    <t>F-35A AGE Facility</t>
  </si>
  <si>
    <t>R.L. Reed, Inc.</t>
  </si>
  <si>
    <t>RKMF103003</t>
  </si>
  <si>
    <t>Communications Network Control Center</t>
  </si>
  <si>
    <t>A4 Construction</t>
  </si>
  <si>
    <t>RKMF103010</t>
  </si>
  <si>
    <t>F-35 Add/Alter Engine Shop</t>
  </si>
  <si>
    <t>Au Authum KI, Inc</t>
  </si>
  <si>
    <t>CZQZ123001</t>
  </si>
  <si>
    <t>Dormitory (96 RM)</t>
  </si>
  <si>
    <t>CZQZ133001</t>
  </si>
  <si>
    <t>ADAL Wastewater Treatment Plant</t>
  </si>
  <si>
    <t>KEAR Civil Corporation</t>
  </si>
  <si>
    <t>KWRD013003</t>
  </si>
  <si>
    <t>Turner Atlantic Construction</t>
  </si>
  <si>
    <t>KWRD083007</t>
  </si>
  <si>
    <t>Parallel Taxiway, Rwy 07/25</t>
  </si>
  <si>
    <t>Mesa Verde Enterprises, Inc.</t>
  </si>
  <si>
    <t>KWRD113005</t>
  </si>
  <si>
    <t>F-16 Academic Training Facility</t>
  </si>
  <si>
    <t>White Sands Construction</t>
  </si>
  <si>
    <t>KWRD113010</t>
  </si>
  <si>
    <t>F-16 Sead Training Facility</t>
  </si>
  <si>
    <t>MHMV093108</t>
  </si>
  <si>
    <t>AFNWC Sustainment Center</t>
  </si>
  <si>
    <t>KL House Construction/Albuqueque/nm</t>
  </si>
  <si>
    <t>TMKH083003</t>
  </si>
  <si>
    <t>C-130 Flight Simulator</t>
  </si>
  <si>
    <t>JAAAT Technical Services LLC</t>
  </si>
  <si>
    <t>QJVF092001</t>
  </si>
  <si>
    <t>Dormitory (168 RM)</t>
  </si>
  <si>
    <t>QJVF092010</t>
  </si>
  <si>
    <t>B-52 3-Bay Conventional Munitions Mtc Facility</t>
  </si>
  <si>
    <t>Creative Times, Inc.</t>
  </si>
  <si>
    <t>QJVF092012</t>
  </si>
  <si>
    <t>B-52 Two-Bay Phase Maintenance Dock</t>
  </si>
  <si>
    <t>PCL Construction Services, Inc.</t>
  </si>
  <si>
    <t>JOINT BASE FT SAM HOUSTON</t>
  </si>
  <si>
    <t>MPLS11473JB</t>
  </si>
  <si>
    <t>Advance Individual Trainee (AIT) Barracks (300 RM)</t>
  </si>
  <si>
    <t>Hensel-Phelps Constr. Co.</t>
  </si>
  <si>
    <t>MPLS083737R4</t>
  </si>
  <si>
    <t>BMT Recruit Dormitory, Phase IV</t>
  </si>
  <si>
    <t>SpawGlass Contractors, Inc.</t>
  </si>
  <si>
    <t>KRSM123011R</t>
  </si>
  <si>
    <t>F-22 System Support Facility</t>
  </si>
  <si>
    <t>Creative Times Inc</t>
  </si>
  <si>
    <t>WACC120007</t>
  </si>
  <si>
    <t>AIT Barracks Complex, Ph 2</t>
  </si>
  <si>
    <t>Purcell Construction Corp</t>
  </si>
  <si>
    <t>GJKZ860009</t>
  </si>
  <si>
    <t>Wing Headquarters</t>
  </si>
  <si>
    <t>Jackson Controactor Grp, Inc, Missoula, MT</t>
  </si>
  <si>
    <t>GJKZ920012P2</t>
  </si>
  <si>
    <t>SERE Force Support Complex, Phase 2</t>
  </si>
  <si>
    <t>Total Site Services/Garco</t>
  </si>
  <si>
    <t>LXEZ124285</t>
  </si>
  <si>
    <t>Improve Family Housing Infrastructure, Ph 1</t>
  </si>
  <si>
    <t>American Engineering Corporation-Ginowan City, Okinawa, JAP</t>
  </si>
  <si>
    <t>QKKA124002</t>
  </si>
  <si>
    <t>Improve MFH Infrastructure, Phase 1</t>
  </si>
  <si>
    <t>Hibiya Engineering, Ltd</t>
  </si>
  <si>
    <t>CRWU123005</t>
  </si>
  <si>
    <t>PL-1 Entry Control Facility</t>
  </si>
  <si>
    <t>Hartland/Mass JV</t>
  </si>
  <si>
    <t>XLWU121019</t>
  </si>
  <si>
    <t>F-22 ADAL Deployment Processing Center</t>
  </si>
  <si>
    <t>MTNT Properties, Inc</t>
  </si>
  <si>
    <t>UHHZ110047</t>
  </si>
  <si>
    <t>ADAL Corrosion Control Hangar (Bldg 89)</t>
  </si>
  <si>
    <t>GSC Construction, Inc.</t>
  </si>
  <si>
    <t>UHHZ110048</t>
  </si>
  <si>
    <t>ADAL Corrosion Control Hangar (Bldg 54)</t>
  </si>
  <si>
    <t>GRISSOM AIR RESERVE BASE</t>
  </si>
  <si>
    <t>CTGB102040</t>
  </si>
  <si>
    <t>Addition to BOWST Simulator</t>
  </si>
  <si>
    <t>PTFL106001</t>
  </si>
  <si>
    <t>Construct Covered Storage</t>
  </si>
  <si>
    <t>Complete Technical Inc</t>
  </si>
  <si>
    <t>QJVF123101</t>
  </si>
  <si>
    <t>Addition to High Fidelity Trainer</t>
  </si>
  <si>
    <t>Ainsworth-Benning of Wyoming,</t>
  </si>
  <si>
    <t>ALUA113027</t>
  </si>
  <si>
    <t>Air Defense Artillery Maintenance Facility</t>
  </si>
  <si>
    <t>Gulf Supplies and Construction Services</t>
  </si>
  <si>
    <t>ALUA113032</t>
  </si>
  <si>
    <t>Precision Measurement Equipment Laboratory</t>
  </si>
  <si>
    <t>SHEPPARD AIR FORCE BASE</t>
  </si>
  <si>
    <t>VNVP113003</t>
  </si>
  <si>
    <t>Upgrade Metals Training Facility</t>
  </si>
  <si>
    <t>Koht'aene Enterprises Co (KEC)</t>
  </si>
  <si>
    <t>KRSM123015</t>
  </si>
  <si>
    <t>Construct Hayman Type Igloo</t>
  </si>
  <si>
    <t>Hal Hays Construction, Inc.</t>
  </si>
  <si>
    <t>BEALE AIR FORCE BASE</t>
  </si>
  <si>
    <t>BAEY029154</t>
  </si>
  <si>
    <t>Wing Operations and Training Facility</t>
  </si>
  <si>
    <t>SM Construction</t>
  </si>
  <si>
    <t>QMSN019029</t>
  </si>
  <si>
    <t>Replace Pararescue Training Facility</t>
  </si>
  <si>
    <t>Flintco Construction</t>
  </si>
  <si>
    <t>KNMD069212</t>
  </si>
  <si>
    <t>TFI - F-22 Flight Simulator Facility</t>
  </si>
  <si>
    <t>KNMD069213</t>
  </si>
  <si>
    <t>TFI - F-22 Weapons Load Crew Training Facility</t>
  </si>
  <si>
    <t>HAKO PLUMBING INC</t>
  </si>
  <si>
    <t>KNMD069216</t>
  </si>
  <si>
    <t>TFI - F-22 Combat Aircraft Parking Apron</t>
  </si>
  <si>
    <t>Cutting Edge Concrete Services Inc.</t>
  </si>
  <si>
    <t>WAAR109001</t>
  </si>
  <si>
    <t>Alter Predator Operations Center Facility</t>
  </si>
  <si>
    <t>UTS-DAG Construction Co., LLC</t>
  </si>
  <si>
    <t>XDQU129062</t>
  </si>
  <si>
    <t xml:space="preserve"> Vehicle Maintenance  Addition</t>
  </si>
  <si>
    <t>FKNN049094</t>
  </si>
  <si>
    <t>Pavements and Grounds Facility</t>
  </si>
  <si>
    <t>Cornerstone Construction</t>
  </si>
  <si>
    <t>DULUTH INTERNATIONAL AIRPORT</t>
  </si>
  <si>
    <t>FMKM099063</t>
  </si>
  <si>
    <t>Munitions Storage Igloos</t>
  </si>
  <si>
    <t>Max Gray Construction, INC.</t>
  </si>
  <si>
    <t>PDPG020143</t>
  </si>
  <si>
    <t>Construct New Airfield Control Tower, B1295 &amp; Base Op'S B395</t>
  </si>
  <si>
    <t>Flintco, LLC.</t>
  </si>
  <si>
    <t>YWHG111420</t>
  </si>
  <si>
    <t>442: Construct  LRS Facility</t>
  </si>
  <si>
    <t>J &amp; S Construction Co, Inc., Cookeville, TN</t>
  </si>
  <si>
    <t>JOINT BASE CHARLESTON ISSOT NORTH CHARLESTON</t>
  </si>
  <si>
    <t>DKFX079003</t>
  </si>
  <si>
    <t>Red Horse Readiness And Training Facility</t>
  </si>
  <si>
    <t>IKHANA</t>
  </si>
  <si>
    <t>FTEV111226B</t>
  </si>
  <si>
    <t>Alter Building 90131 For 2 SOS</t>
  </si>
  <si>
    <t>HCG, LLC</t>
  </si>
  <si>
    <t>NKAK103006</t>
  </si>
  <si>
    <t>C-130J Fuel Systems Maintenance Hangar</t>
  </si>
  <si>
    <t>XLWU103002</t>
  </si>
  <si>
    <t>F-22 Add/Alt Hangar For Low Observable/Composite Repair</t>
  </si>
  <si>
    <t>Barlovento</t>
  </si>
  <si>
    <t>WWCX103032</t>
  </si>
  <si>
    <t>Dormitory (48 Pn)</t>
  </si>
  <si>
    <t>Pilegaard-Henriksen</t>
  </si>
  <si>
    <t>KWRD123004</t>
  </si>
  <si>
    <t>MQ-9 Maintenance Hangar</t>
  </si>
  <si>
    <t>HEW-Phelps</t>
  </si>
  <si>
    <t>QJVF092011</t>
  </si>
  <si>
    <t>B-52 Add/Alter Munitions Age Facility</t>
  </si>
  <si>
    <t>Rolac Contracting, Inc.</t>
  </si>
  <si>
    <t>WWYK120123A</t>
  </si>
  <si>
    <t>Correct Life Safety Code Deficiencies, Bldg 282</t>
  </si>
  <si>
    <t>Southwind Construction</t>
  </si>
  <si>
    <t>KENTUCKY</t>
  </si>
  <si>
    <t>CLASSIFIED LOCATION</t>
  </si>
  <si>
    <t>2006</t>
  </si>
  <si>
    <t>Air Force</t>
  </si>
  <si>
    <t xml:space="preserve">Complete design of FY07 MILCON; design of FY06 Congressional Inserts; start design of FY08 MILCON; fund Congressionally directed designs; fund PACES Cost Engineering; fund misc Air Staff &amp; MAJCOM design requirements; GWOT Supplemental </t>
  </si>
  <si>
    <t>MFH P&amp;D</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</si>
  <si>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</si>
  <si>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</si>
  <si>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</si>
  <si>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</si>
  <si>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2007</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</si>
  <si>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</si>
  <si>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</si>
  <si>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</si>
  <si>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</si>
  <si>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</si>
  <si>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</si>
  <si>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</si>
  <si>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</si>
  <si>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</si>
  <si>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</si>
  <si>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</si>
  <si>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</si>
  <si>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</si>
  <si>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</si>
  <si>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</si>
  <si>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</si>
  <si>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</si>
  <si>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</si>
  <si>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2013</t>
  </si>
  <si>
    <t>Complete design of FY14 MILCON;  start design of FY15 MILCON; fund Congressionally directed designs; fund PACES Cost Engineering; fund misc Air Staff &amp; MAJCOM design requirements; Overseas Contingency Operations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</si>
  <si>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</si>
  <si>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FY14 MILCON; start design of FY15 MILCON; fund Congressionally directed designs.</t>
  </si>
  <si>
    <t>Active Army</t>
  </si>
  <si>
    <t>Fort Knox</t>
  </si>
  <si>
    <t>080656</t>
  </si>
  <si>
    <t>HEADQUARTERS BUILDING, WARRIOR IN TRANSITI</t>
  </si>
  <si>
    <t>Intersteel, Inc.</t>
  </si>
  <si>
    <t>Army Reserve</t>
  </si>
  <si>
    <t>PVT LLOYD D MC CARTER USARC</t>
  </si>
  <si>
    <t>067654</t>
  </si>
  <si>
    <t>AR Center/OMS/Unheated Storage</t>
  </si>
  <si>
    <t>LCC-MZT Team 1</t>
  </si>
  <si>
    <t>Curtis Bay, Md</t>
  </si>
  <si>
    <t>069422</t>
  </si>
  <si>
    <t>Army Reserve Center</t>
  </si>
  <si>
    <t>James W. Ancel, Inc.</t>
  </si>
  <si>
    <t>RYLAND G TAYLOR AFRC</t>
  </si>
  <si>
    <t>069436</t>
  </si>
  <si>
    <t>MW Builders of Texas, Inc.</t>
  </si>
  <si>
    <t>GEORGE P WENTWORTH USARC</t>
  </si>
  <si>
    <t>069470</t>
  </si>
  <si>
    <t>Army Reserve Center/Land</t>
  </si>
  <si>
    <t>James W Reese USARC, PA</t>
  </si>
  <si>
    <t>069430</t>
  </si>
  <si>
    <t>Lobar Inc.</t>
  </si>
  <si>
    <t>ELLIOTT BABCOCK MEMORIAL AFRC</t>
  </si>
  <si>
    <t>069471</t>
  </si>
  <si>
    <t>Blackhawk-Jamco, A SDVOB Joint Venture</t>
  </si>
  <si>
    <t>CHAPLAIN L J SABALIS MEMORIAL USARC</t>
  </si>
  <si>
    <t>069561</t>
  </si>
  <si>
    <t>PR</t>
  </si>
  <si>
    <t>PUERTO RICO</t>
  </si>
  <si>
    <t>JUAN PONCE DE LEON ARMORY</t>
  </si>
  <si>
    <t>069568</t>
  </si>
  <si>
    <t>RBC Construction Coporation</t>
  </si>
  <si>
    <t>UNIONTOWN USARC/AMSA 104 SS 2 (G)</t>
  </si>
  <si>
    <t>069652</t>
  </si>
  <si>
    <t>Charpie Korte Enterprise LLC</t>
  </si>
  <si>
    <t>HARRISBURG USARC</t>
  </si>
  <si>
    <t>070511</t>
  </si>
  <si>
    <t>Eagle ACN Joint Venture</t>
  </si>
  <si>
    <t>Comstock, Us Border Patrol Station</t>
  </si>
  <si>
    <t>075110</t>
  </si>
  <si>
    <t>Tactical Equipment Maintenance Facility</t>
  </si>
  <si>
    <t>Leetex Construction LLC</t>
  </si>
  <si>
    <t>Lima Army Tank Center</t>
  </si>
  <si>
    <t>074757</t>
  </si>
  <si>
    <t>Fire Alarm System</t>
  </si>
  <si>
    <t>Custom Mechanical Systems, Corp</t>
  </si>
  <si>
    <t>Orlando, FL</t>
  </si>
  <si>
    <t>069608</t>
  </si>
  <si>
    <t>Harkins Development LLC</t>
  </si>
  <si>
    <t>Fort Sheridan</t>
  </si>
  <si>
    <t>070654</t>
  </si>
  <si>
    <t>Greenleaf Construction Co., Inc.</t>
  </si>
  <si>
    <t>Fort Hunter Liggett</t>
  </si>
  <si>
    <t>072097</t>
  </si>
  <si>
    <t>ECS Tactical Equipment Maint Facility</t>
  </si>
  <si>
    <t>Kisaq-RQ 8A 2 JV</t>
  </si>
  <si>
    <t>072098</t>
  </si>
  <si>
    <t>Tactical Vehicle Wash Rack</t>
  </si>
  <si>
    <t>Rio Grand, TX</t>
  </si>
  <si>
    <t>069421</t>
  </si>
  <si>
    <t>Highmark Construction Company, LLC</t>
  </si>
  <si>
    <t>Las Cruces, NM</t>
  </si>
  <si>
    <t>069582</t>
  </si>
  <si>
    <t>Old Veteran Construction, Inc.</t>
  </si>
  <si>
    <t>Binghamton, NY (Utica)</t>
  </si>
  <si>
    <t>069599</t>
  </si>
  <si>
    <t>J. Kokolakis Contracting, Inc.</t>
  </si>
  <si>
    <t>Michigan City, IN</t>
  </si>
  <si>
    <t>069617</t>
  </si>
  <si>
    <t>Better Built Construction Services, Inc.</t>
  </si>
  <si>
    <t>Roanoke, VA</t>
  </si>
  <si>
    <t>070641</t>
  </si>
  <si>
    <t>Anthony &amp; Gordon Construction Co, Inc.</t>
  </si>
  <si>
    <t>Cape Coral, FL / Ft. Meyers</t>
  </si>
  <si>
    <t>071303</t>
  </si>
  <si>
    <t>FSA + JKC Joint Venture One, LLC</t>
  </si>
  <si>
    <t>Macon, GA</t>
  </si>
  <si>
    <t>074212</t>
  </si>
  <si>
    <t>CSC- New South, a Joint Venture</t>
  </si>
  <si>
    <t>Tallahassee, FL</t>
  </si>
  <si>
    <t>074220</t>
  </si>
  <si>
    <t>Millington, TN</t>
  </si>
  <si>
    <t>078256</t>
  </si>
  <si>
    <t>TEMF/AMSA</t>
  </si>
  <si>
    <t>Orocon-Carothers JV1</t>
  </si>
  <si>
    <t>Fort Buchanan</t>
  </si>
  <si>
    <t>077807</t>
  </si>
  <si>
    <t>ENGINEERING/HOUSING MAINTENANCE SHOP</t>
  </si>
  <si>
    <t>Consigli Construction Company, Inc.</t>
  </si>
  <si>
    <t>Fort Campbell</t>
  </si>
  <si>
    <t>018646</t>
  </si>
  <si>
    <t>J &amp; S Construction Company, Inc.</t>
  </si>
  <si>
    <t>065147</t>
  </si>
  <si>
    <t>Physical Fitness Facility</t>
  </si>
  <si>
    <t>Paladin-Hoar Construction, LLC</t>
  </si>
  <si>
    <t>064297</t>
  </si>
  <si>
    <t>TJC Engineering, Inc</t>
  </si>
  <si>
    <t>J&amp;S Construction Company, Inc.</t>
  </si>
  <si>
    <t>071703</t>
  </si>
  <si>
    <t>Scout/Recce Gunnery Range</t>
  </si>
  <si>
    <t>The Ross Group Construction Corp</t>
  </si>
  <si>
    <t>064823</t>
  </si>
  <si>
    <t>Automated Infantry Platoon Battle Course</t>
  </si>
  <si>
    <t>Barlovento, L. L. C</t>
  </si>
  <si>
    <t>065293</t>
  </si>
  <si>
    <t>Battalion Complex</t>
  </si>
  <si>
    <t>B&gt;L&gt; Harbert International, LLC</t>
  </si>
  <si>
    <t>069501</t>
  </si>
  <si>
    <t>Unmanned Aerial Vehicle Maintenance Hangar</t>
  </si>
  <si>
    <t>Archer Western Federal JV</t>
  </si>
  <si>
    <t>073541</t>
  </si>
  <si>
    <t>Barracks</t>
  </si>
  <si>
    <t>Sundt Construction, Inc.</t>
  </si>
  <si>
    <t>072684</t>
  </si>
  <si>
    <t>Barracks Complex</t>
  </si>
  <si>
    <t>Balfour Beatty Construction, LLC</t>
  </si>
  <si>
    <t>NAVAL STATION STATEN ISLAND USARC</t>
  </si>
  <si>
    <t>069432</t>
  </si>
  <si>
    <t>MACNAK-Korte Design Build LLC</t>
  </si>
  <si>
    <t>L.S.black Constructors, Inc</t>
  </si>
  <si>
    <t>071702</t>
  </si>
  <si>
    <t>Automated Multipurpose Machine Gun (MPMG)</t>
  </si>
  <si>
    <t>Cooper Chase Construction</t>
  </si>
  <si>
    <t>Fort McCoy</t>
  </si>
  <si>
    <t>067720</t>
  </si>
  <si>
    <t>Modified Record Fire Known Distance Range</t>
  </si>
  <si>
    <t>Range and Civil Construction , LLC</t>
  </si>
  <si>
    <t>Weldon Springs, Mo</t>
  </si>
  <si>
    <t>067581</t>
  </si>
  <si>
    <t>K&amp;S Associates, Inc.</t>
  </si>
  <si>
    <t>Fort Benjamin Harrison</t>
  </si>
  <si>
    <t>067673</t>
  </si>
  <si>
    <t>Hunt Construction Group</t>
  </si>
  <si>
    <t>Homewood, IL  - P2#331461</t>
  </si>
  <si>
    <t>067713</t>
  </si>
  <si>
    <t>Accel/Pacific J.V.</t>
  </si>
  <si>
    <t>067684</t>
  </si>
  <si>
    <t>Container Loading Facility</t>
  </si>
  <si>
    <t>Carntribe-Clement 3,  A Joint Venture, LLC</t>
  </si>
  <si>
    <t>Greensboro, NC - P2#333014</t>
  </si>
  <si>
    <t>067466</t>
  </si>
  <si>
    <t>IKHANA, LL</t>
  </si>
  <si>
    <t>Rockford, IL - P2#333015</t>
  </si>
  <si>
    <t>067664</t>
  </si>
  <si>
    <t>Charpie Korte Industries</t>
  </si>
  <si>
    <t>Orangeburg, SC - P2#333016</t>
  </si>
  <si>
    <t>067672</t>
  </si>
  <si>
    <t>Group III Mgt. Inc</t>
  </si>
  <si>
    <t>St. Joseph, MN  - P2#333017</t>
  </si>
  <si>
    <t>067674</t>
  </si>
  <si>
    <t>Schenectady, NY - P2#333019</t>
  </si>
  <si>
    <t>067691</t>
  </si>
  <si>
    <t>SENECA - SCMC, LLC</t>
  </si>
  <si>
    <t>Fort Collins</t>
  </si>
  <si>
    <t>067658</t>
  </si>
  <si>
    <t>074310</t>
  </si>
  <si>
    <t>NCOA Phase III - Billeting</t>
  </si>
  <si>
    <t>061810</t>
  </si>
  <si>
    <t>Battalion Headquarters Complex</t>
  </si>
  <si>
    <t>071712</t>
  </si>
  <si>
    <t>Live Fire Exercise Shoothouse</t>
  </si>
  <si>
    <t>C3, LLC</t>
  </si>
  <si>
    <t>076239</t>
  </si>
  <si>
    <t>Unmanned Aerial Vehicle Complex</t>
  </si>
  <si>
    <t>Fort Dix</t>
  </si>
  <si>
    <t>071720</t>
  </si>
  <si>
    <t>Automated Infantry Squad Battle Course</t>
  </si>
  <si>
    <t>Eastern Construction &amp; Electric, Inc.</t>
  </si>
  <si>
    <t>067689</t>
  </si>
  <si>
    <t>Central Issue Facility</t>
  </si>
  <si>
    <t>KEPA-TCI JV LLC</t>
  </si>
  <si>
    <t>067660</t>
  </si>
  <si>
    <t>Army Reserve Center/AMSA</t>
  </si>
  <si>
    <t>MACNAK Korte Team LLC</t>
  </si>
  <si>
    <t>Joint Base Lewis-McChord</t>
  </si>
  <si>
    <t>067715</t>
  </si>
  <si>
    <t>S.M. Wilson &amp; Co.</t>
  </si>
  <si>
    <t>072088</t>
  </si>
  <si>
    <t>ECS TEMF</t>
  </si>
  <si>
    <t>Grafenwoehr Germany</t>
  </si>
  <si>
    <t>055978</t>
  </si>
  <si>
    <t>Brigade Complex-Maintenance/Operations</t>
  </si>
  <si>
    <t>Federal Republic of Germany</t>
  </si>
  <si>
    <t>BGR</t>
  </si>
  <si>
    <t>BULGARIA</t>
  </si>
  <si>
    <t>Europe Various</t>
  </si>
  <si>
    <t>063714</t>
  </si>
  <si>
    <t>Base Camp</t>
  </si>
  <si>
    <t>Bilfinger Berger SE Sede Secondaria Italia</t>
  </si>
  <si>
    <t>PLANEX  Ltd.</t>
  </si>
  <si>
    <t>Major Construction - AFH</t>
  </si>
  <si>
    <t>Ansbach, Germany</t>
  </si>
  <si>
    <t>066253</t>
  </si>
  <si>
    <t>Family Housing Replacement Construction</t>
  </si>
  <si>
    <t>Staatliches Hochbauamt Nurnberg II</t>
  </si>
  <si>
    <t>Carlisle Barracks</t>
  </si>
  <si>
    <t>057142</t>
  </si>
  <si>
    <t>Museum Support Facility</t>
  </si>
  <si>
    <t>HCR Construction Inc.</t>
  </si>
  <si>
    <t>Fort A P Hill</t>
  </si>
  <si>
    <t>067011</t>
  </si>
  <si>
    <t>Rand Enterprises, Inc.</t>
  </si>
  <si>
    <t>Katterbach Germany</t>
  </si>
  <si>
    <t>063394</t>
  </si>
  <si>
    <t>Kaiserslautern Germany</t>
  </si>
  <si>
    <t>066596</t>
  </si>
  <si>
    <t>Illesheim Germany</t>
  </si>
  <si>
    <t>069616</t>
  </si>
  <si>
    <t>Aberdeen Proving Ground, Md</t>
  </si>
  <si>
    <t>059978</t>
  </si>
  <si>
    <t>Analytical Chem Wing-Advanced Chem Lab</t>
  </si>
  <si>
    <t>JOHN C GRIMBERG CO., INC.</t>
  </si>
  <si>
    <t>Fort Detrick</t>
  </si>
  <si>
    <t>060027</t>
  </si>
  <si>
    <t>Auditorium and Training Center Expansion</t>
  </si>
  <si>
    <t>Grunley/Goel JV D LLC</t>
  </si>
  <si>
    <t>Picatinny Arsenal</t>
  </si>
  <si>
    <t>066726</t>
  </si>
  <si>
    <t>Ballistic Evaluation Facility, Ph 2</t>
  </si>
  <si>
    <t>APS Contracting Inc.</t>
  </si>
  <si>
    <t>Fort Belvoir</t>
  </si>
  <si>
    <t>074885</t>
  </si>
  <si>
    <t>Fire Station</t>
  </si>
  <si>
    <t>ARGO SYSTEMS, LLC</t>
  </si>
  <si>
    <t>West Point Military Academy</t>
  </si>
  <si>
    <t>059044</t>
  </si>
  <si>
    <t>Science Facility, Ph 2</t>
  </si>
  <si>
    <t>Walsh Construction Company II L.L.C.</t>
  </si>
  <si>
    <t>065726</t>
  </si>
  <si>
    <t>MOUT Collective Training Fac</t>
  </si>
  <si>
    <t>Jordan-Versar, LLC</t>
  </si>
  <si>
    <t>065789</t>
  </si>
  <si>
    <t>065791</t>
  </si>
  <si>
    <t>1200 Meter Range</t>
  </si>
  <si>
    <t>065792</t>
  </si>
  <si>
    <t>Known Distance Range</t>
  </si>
  <si>
    <t>Fort Meade</t>
  </si>
  <si>
    <t>065793</t>
  </si>
  <si>
    <t>John C. Grimberg Company, Inc.</t>
  </si>
  <si>
    <t>Wiesbaden Germany</t>
  </si>
  <si>
    <t>060555</t>
  </si>
  <si>
    <t>Information Processing Center</t>
  </si>
  <si>
    <t>Hessisches Baumanagement Wiesbaden</t>
  </si>
  <si>
    <t>Fort Drum</t>
  </si>
  <si>
    <t>062580</t>
  </si>
  <si>
    <t>Aircraft Fuel Storage Complex</t>
  </si>
  <si>
    <t>Green Jacket- DC Building Systems Joint Venture</t>
  </si>
  <si>
    <t>068866</t>
  </si>
  <si>
    <t>Sensitive Compartmented Information Fac</t>
  </si>
  <si>
    <t>ECC International LLC</t>
  </si>
  <si>
    <t>OBG Hochbau GmbH &amp; Co. KG</t>
  </si>
  <si>
    <t>061453</t>
  </si>
  <si>
    <t>TMG SERVICES, INC. Linda Frazier</t>
  </si>
  <si>
    <t>057735</t>
  </si>
  <si>
    <t>Infantry Squad Battle Course</t>
  </si>
  <si>
    <t>Dynamic Construction of Northern New York, LLC</t>
  </si>
  <si>
    <t>059434</t>
  </si>
  <si>
    <t>Physical Fitness Center</t>
  </si>
  <si>
    <t>067532</t>
  </si>
  <si>
    <t>Aircraft Maintenance Hangar</t>
  </si>
  <si>
    <t>067968</t>
  </si>
  <si>
    <t>East Camp Grafenwoehr</t>
  </si>
  <si>
    <t>068606</t>
  </si>
  <si>
    <t>Bundeskasse Trier</t>
  </si>
  <si>
    <t>Vilseck Germany</t>
  </si>
  <si>
    <t>069612</t>
  </si>
  <si>
    <t>069613</t>
  </si>
  <si>
    <t>057595</t>
  </si>
  <si>
    <t>Wideband SATCOM Operations Center</t>
  </si>
  <si>
    <t>Lebolo-Watts Constructors 01 JV LLC</t>
  </si>
  <si>
    <t>067045</t>
  </si>
  <si>
    <t>Upstate Construction Services, Inc.</t>
  </si>
  <si>
    <t>Purcell-Lawman JV</t>
  </si>
  <si>
    <t>071472</t>
  </si>
  <si>
    <t>Brigade Complex Ph 1</t>
  </si>
  <si>
    <t>VETCO Contracting Services, LLC</t>
  </si>
  <si>
    <t>014456</t>
  </si>
  <si>
    <t>Training Aids Center</t>
  </si>
  <si>
    <t>Black Horse Group, LLC</t>
  </si>
  <si>
    <t>066834</t>
  </si>
  <si>
    <t>Vehicle Maintenance Shop</t>
  </si>
  <si>
    <t>Fort Lee</t>
  </si>
  <si>
    <t>071114</t>
  </si>
  <si>
    <t>TRS Range Services, LLC</t>
  </si>
  <si>
    <t>065166</t>
  </si>
  <si>
    <t>Urban Assault Course</t>
  </si>
  <si>
    <t>Doyle Contracting Inc</t>
  </si>
  <si>
    <t>Sembach Germany</t>
  </si>
  <si>
    <t>066465</t>
  </si>
  <si>
    <t>Sembach Confinement Facility</t>
  </si>
  <si>
    <t>LBB Kaiserslautern</t>
  </si>
  <si>
    <t>074943</t>
  </si>
  <si>
    <t>Igloo Storage, Installation</t>
  </si>
  <si>
    <t>Senate Builders &amp; Construction Managers Inc.</t>
  </si>
  <si>
    <t>070788</t>
  </si>
  <si>
    <t>Mapes Road and Cooper Ave Improvements</t>
  </si>
  <si>
    <t>Chugach World Services, Inc.</t>
  </si>
  <si>
    <t>065755</t>
  </si>
  <si>
    <t>Brigade Complex</t>
  </si>
  <si>
    <t>Skanska USA Building Inc.</t>
  </si>
  <si>
    <t>061235</t>
  </si>
  <si>
    <t>Chapel</t>
  </si>
  <si>
    <t>Structural Associates Inc.</t>
  </si>
  <si>
    <t>Landstuhl Germany</t>
  </si>
  <si>
    <t>057594</t>
  </si>
  <si>
    <t>Satellite Communications Center</t>
  </si>
  <si>
    <t>069614</t>
  </si>
  <si>
    <t>LBB Amberg</t>
  </si>
  <si>
    <t>069615</t>
  </si>
  <si>
    <t>058005</t>
  </si>
  <si>
    <t>Ammunition Supply Point</t>
  </si>
  <si>
    <t>064939</t>
  </si>
  <si>
    <t>Applied Instruction Facility</t>
  </si>
  <si>
    <t>Grimberg/Amatea JV</t>
  </si>
  <si>
    <t>065129</t>
  </si>
  <si>
    <t>Convoy Live Fire Range</t>
  </si>
  <si>
    <t>066750</t>
  </si>
  <si>
    <t>Auto Technology Evaluation Fac, Ph 3</t>
  </si>
  <si>
    <t>Meltech/W.M.Schlosser, LLC B, Joint Venture</t>
  </si>
  <si>
    <t>Oberdachstatten Germany</t>
  </si>
  <si>
    <t>071906</t>
  </si>
  <si>
    <t>Automated Record Fire Range</t>
  </si>
  <si>
    <t>Joint Base Langley-Eustis</t>
  </si>
  <si>
    <t>059005</t>
  </si>
  <si>
    <t>Aviation Training Facility</t>
  </si>
  <si>
    <t>Oyster Point Construction</t>
  </si>
  <si>
    <t>Turkey Various</t>
  </si>
  <si>
    <t>079749</t>
  </si>
  <si>
    <t>Forward Operating Site</t>
  </si>
  <si>
    <t>EMTA INSAAT A.S</t>
  </si>
  <si>
    <t>078506</t>
  </si>
  <si>
    <t>Family Housing New Construction</t>
  </si>
  <si>
    <t>078505</t>
  </si>
  <si>
    <t>079097</t>
  </si>
  <si>
    <t>Family Housing Improvements</t>
  </si>
  <si>
    <t>Klebl GmbH</t>
  </si>
  <si>
    <t>WAYSS &amp; FREYTAG INGENIEURBAU AG</t>
  </si>
  <si>
    <t>078841</t>
  </si>
  <si>
    <t>Fort Lewis</t>
  </si>
  <si>
    <t>070102</t>
  </si>
  <si>
    <t>Pease Construction, Inc.</t>
  </si>
  <si>
    <t>Fort Riley</t>
  </si>
  <si>
    <t>065133</t>
  </si>
  <si>
    <t>Better Built Construction Services Inc.</t>
  </si>
  <si>
    <t>065935</t>
  </si>
  <si>
    <t>Brigade Complex, Inc 4</t>
  </si>
  <si>
    <t>Bristol Engineering Services Corporation</t>
  </si>
  <si>
    <t>Fort Leonard Wood</t>
  </si>
  <si>
    <t>071543</t>
  </si>
  <si>
    <t>Warrior in Transition Complex</t>
  </si>
  <si>
    <t>Oke-Thomas &amp; Associates, Inc.</t>
  </si>
  <si>
    <t>057194</t>
  </si>
  <si>
    <t>Hunt Building Company, LTD</t>
  </si>
  <si>
    <t>055198</t>
  </si>
  <si>
    <t>MEGEN Construction Co., INC.</t>
  </si>
  <si>
    <t>Fort Carson</t>
  </si>
  <si>
    <t>067137</t>
  </si>
  <si>
    <t>TEPA EC</t>
  </si>
  <si>
    <t>M.A. Mortenson Company dba Mortenson Construction Co.</t>
  </si>
  <si>
    <t>065009</t>
  </si>
  <si>
    <t>General Instruction Building</t>
  </si>
  <si>
    <t>TMG Services, Inc.</t>
  </si>
  <si>
    <t>064520</t>
  </si>
  <si>
    <t>Information Systems Facility</t>
  </si>
  <si>
    <t>Curtiss Manes Schulte, Inc.</t>
  </si>
  <si>
    <t>065460</t>
  </si>
  <si>
    <t>Automated Qualification/Training Range</t>
  </si>
  <si>
    <t>Zieson Construction Company, LLC</t>
  </si>
  <si>
    <t>065714</t>
  </si>
  <si>
    <t>Battalion Complex, Ph 1</t>
  </si>
  <si>
    <t>Alutiiq International Solutions, LLC</t>
  </si>
  <si>
    <t>064457</t>
  </si>
  <si>
    <t>Archer Western Contractors, LTD</t>
  </si>
  <si>
    <t>013852</t>
  </si>
  <si>
    <t>Simulations Center</t>
  </si>
  <si>
    <t>Native American Services Corp.</t>
  </si>
  <si>
    <t>065171</t>
  </si>
  <si>
    <t>072055</t>
  </si>
  <si>
    <t>McTech Corp</t>
  </si>
  <si>
    <t>072838</t>
  </si>
  <si>
    <t>Regional Logistic Spt Complex Warehouse</t>
  </si>
  <si>
    <t>Innovative Technical Solutions, Inc.</t>
  </si>
  <si>
    <t>072854</t>
  </si>
  <si>
    <t>Regional Logistic Support Complex</t>
  </si>
  <si>
    <t>Garco Construction, Inc.</t>
  </si>
  <si>
    <t>075078</t>
  </si>
  <si>
    <t>STORAGE BUILDING, GENERAL PURPOSE, INSTALL</t>
  </si>
  <si>
    <t>ASSET Group Inc.</t>
  </si>
  <si>
    <t>058046</t>
  </si>
  <si>
    <t>Operational Readiness Training Cplx, Ph 1</t>
  </si>
  <si>
    <t>TSS-Garco Joint Venture</t>
  </si>
  <si>
    <t>053637</t>
  </si>
  <si>
    <t>Brigade Complex, Ph 2</t>
  </si>
  <si>
    <t>Bristol General Contractors, LLC</t>
  </si>
  <si>
    <t>Archer Western Contractors, Ltd</t>
  </si>
  <si>
    <t>061211</t>
  </si>
  <si>
    <t>064365</t>
  </si>
  <si>
    <t>KCI Construction Company</t>
  </si>
  <si>
    <t>Greenleaf Construction Co., Inc</t>
  </si>
  <si>
    <t>Robinson Mechanical Contractors, Inc.</t>
  </si>
  <si>
    <t>060344</t>
  </si>
  <si>
    <t>Air Support Operations Facilities</t>
  </si>
  <si>
    <t>Performance Systems, Inc.</t>
  </si>
  <si>
    <t>064014</t>
  </si>
  <si>
    <t>M.A. Mortenson Company</t>
  </si>
  <si>
    <t>3D Contracting Inc.</t>
  </si>
  <si>
    <t>066206</t>
  </si>
  <si>
    <t>Infrastructure, Ph 1</t>
  </si>
  <si>
    <t>CeSight Joint Venture</t>
  </si>
  <si>
    <t>Alutiiq Diversified Services, LLC</t>
  </si>
  <si>
    <t>002728</t>
  </si>
  <si>
    <t>076767</t>
  </si>
  <si>
    <t>Aviation Unit Complex, Ph 1A</t>
  </si>
  <si>
    <t>MW Builders, Inc.</t>
  </si>
  <si>
    <t>076768</t>
  </si>
  <si>
    <t>Aviation Complex, Ph 1B</t>
  </si>
  <si>
    <t>CJW Construction, Inc.</t>
  </si>
  <si>
    <t>065602</t>
  </si>
  <si>
    <t>077265</t>
  </si>
  <si>
    <t>077264</t>
  </si>
  <si>
    <t>077306</t>
  </si>
  <si>
    <t>077302</t>
  </si>
  <si>
    <t>077319</t>
  </si>
  <si>
    <t>Aircraft Loading Area</t>
  </si>
  <si>
    <t>Loyd Contracting Co., Inc.</t>
  </si>
  <si>
    <t>Hartland/Mass JV, LLC</t>
  </si>
  <si>
    <t>064456</t>
  </si>
  <si>
    <t>Tunista Construction, LLC</t>
  </si>
  <si>
    <t>054489</t>
  </si>
  <si>
    <t>Trainee Barracks Complex 3, Ph 2</t>
  </si>
  <si>
    <t>Donald Maggi, Inc.</t>
  </si>
  <si>
    <t>065679</t>
  </si>
  <si>
    <t>ACC Construction Co., Inc.</t>
  </si>
  <si>
    <t>066099</t>
  </si>
  <si>
    <t>Battalion Complex Facilities</t>
  </si>
  <si>
    <t>081377</t>
  </si>
  <si>
    <t>LIMITED USE INSTRUCTIONAL BUILDING</t>
  </si>
  <si>
    <t>Fort Bragg</t>
  </si>
  <si>
    <t>068818</t>
  </si>
  <si>
    <t>Ammunition Supply Point/Veh Main Fac</t>
  </si>
  <si>
    <t>Barnhill Contracting Company</t>
  </si>
  <si>
    <t>Fort Benning</t>
  </si>
  <si>
    <t>069742</t>
  </si>
  <si>
    <t>Training Area Infrastructure-Northern Area</t>
  </si>
  <si>
    <t>Major Construction - OCO</t>
  </si>
  <si>
    <t>Mississippi Army Ammo Plant</t>
  </si>
  <si>
    <t>075436</t>
  </si>
  <si>
    <t>Major Caliber Loading Plant</t>
  </si>
  <si>
    <t>Sauer, Incorporated</t>
  </si>
  <si>
    <t>SpecPro Environmental Services, LLC</t>
  </si>
  <si>
    <t>065557</t>
  </si>
  <si>
    <t>Training Area Tank Trails</t>
  </si>
  <si>
    <t>068759</t>
  </si>
  <si>
    <t>Automated Multipurpose Machine Gun</t>
  </si>
  <si>
    <t>Trend Construction, Inc.</t>
  </si>
  <si>
    <t>069150</t>
  </si>
  <si>
    <t>Training Battalion Complex</t>
  </si>
  <si>
    <t>Brasfield &amp; Gorrie LLC</t>
  </si>
  <si>
    <t>Fort Jackson</t>
  </si>
  <si>
    <t>069417</t>
  </si>
  <si>
    <t>053555</t>
  </si>
  <si>
    <t>Polote Corp.</t>
  </si>
  <si>
    <t>Atlantic Marine Construction Company, Inc</t>
  </si>
  <si>
    <t>ACC Construction Co. Inc.</t>
  </si>
  <si>
    <t>H-S Joint  Venture, LLC</t>
  </si>
  <si>
    <t>057317</t>
  </si>
  <si>
    <t>065204</t>
  </si>
  <si>
    <t>Company Operations Facilities</t>
  </si>
  <si>
    <t>Fort Stewart</t>
  </si>
  <si>
    <t>072188</t>
  </si>
  <si>
    <t>Automated Multipurpose Machine Gun Range</t>
  </si>
  <si>
    <t>072456</t>
  </si>
  <si>
    <t>Training Battalion Complex, Ph 2</t>
  </si>
  <si>
    <t>IAP-Leopardo Construction, Inc.</t>
  </si>
  <si>
    <t>072457</t>
  </si>
  <si>
    <t>044968</t>
  </si>
  <si>
    <t>Command and Control Facility</t>
  </si>
  <si>
    <t>053794</t>
  </si>
  <si>
    <t>Trainee Barracks Complex, Ph 1</t>
  </si>
  <si>
    <t>W. G. YATES &amp; SONS CONSTRUCTION COMPANY</t>
  </si>
  <si>
    <t>H-S JOINT VENTURE, LLC</t>
  </si>
  <si>
    <t>LIFECYCLE CONSTRUCTION SERVICES, LLC</t>
  </si>
  <si>
    <t>064340</t>
  </si>
  <si>
    <t>Polote Corporation</t>
  </si>
  <si>
    <t>064342</t>
  </si>
  <si>
    <t>Walbridge Aldinger Company</t>
  </si>
  <si>
    <t>069830</t>
  </si>
  <si>
    <t>Aviation Unit Operations Complex</t>
  </si>
  <si>
    <t>Sauer Inc. d/b/a Sauer Southeast</t>
  </si>
  <si>
    <t>071583</t>
  </si>
  <si>
    <t>Q.B.S.Incorporated</t>
  </si>
  <si>
    <t>072324</t>
  </si>
  <si>
    <t>Trainee Barracks Ph 2</t>
  </si>
  <si>
    <t>Anthony and Gordon Construction Company, Inc</t>
  </si>
  <si>
    <t>Homestead Air Force Base</t>
  </si>
  <si>
    <t>061533</t>
  </si>
  <si>
    <t>HND</t>
  </si>
  <si>
    <t>HONDURAS</t>
  </si>
  <si>
    <t>Honduras Various</t>
  </si>
  <si>
    <t>061383</t>
  </si>
  <si>
    <t>Contracting, Consulting, Engineering, LLC</t>
  </si>
  <si>
    <t>073299</t>
  </si>
  <si>
    <t>Trainee Barracks</t>
  </si>
  <si>
    <t>CLARK CONSTRUCTION GROUP LLC</t>
  </si>
  <si>
    <t>039614</t>
  </si>
  <si>
    <t>073930</t>
  </si>
  <si>
    <t>Student Barracks</t>
  </si>
  <si>
    <t>Fort Rucker</t>
  </si>
  <si>
    <t>060463</t>
  </si>
  <si>
    <t>Aviation Component Maintenance Shop</t>
  </si>
  <si>
    <t>Carothers Construction, Inc</t>
  </si>
  <si>
    <t>071119</t>
  </si>
  <si>
    <t>PENTACON, LLC</t>
  </si>
  <si>
    <t>069745</t>
  </si>
  <si>
    <t>Trainee Barracks Complex, Ph 3</t>
  </si>
  <si>
    <t>Compton Construction Company, Inc.</t>
  </si>
  <si>
    <t>SOCO Contracting Company, INC.</t>
  </si>
  <si>
    <t>062955</t>
  </si>
  <si>
    <t>Trainee Barracks Complex, Ph 2</t>
  </si>
  <si>
    <t>062953</t>
  </si>
  <si>
    <t>Rail Loading Facility</t>
  </si>
  <si>
    <t>R. C. Construction Co., Inc.</t>
  </si>
  <si>
    <t>067022</t>
  </si>
  <si>
    <t>Modified Record Fire Range</t>
  </si>
  <si>
    <t>TREND CONSTRUCTION INC</t>
  </si>
  <si>
    <t>Fort Gordon, GA</t>
  </si>
  <si>
    <t>071705</t>
  </si>
  <si>
    <t>Hand Grenade Familiarization Range</t>
  </si>
  <si>
    <t>Atkinson Incorporated</t>
  </si>
  <si>
    <t>043335</t>
  </si>
  <si>
    <t>NCO Academy</t>
  </si>
  <si>
    <t>065429</t>
  </si>
  <si>
    <t>Combat Readiness Center</t>
  </si>
  <si>
    <t>Bates Engineers/Contractors, Inc.</t>
  </si>
  <si>
    <t>070751</t>
  </si>
  <si>
    <t>Brigade Complex Facilities</t>
  </si>
  <si>
    <t>Brantley Construction Services, LLC</t>
  </si>
  <si>
    <t>076958</t>
  </si>
  <si>
    <t>Battle Command Training Center</t>
  </si>
  <si>
    <t>SFL+A Architects, PA</t>
  </si>
  <si>
    <t>062728</t>
  </si>
  <si>
    <t>Dog Kennel</t>
  </si>
  <si>
    <t>SEPI Engineering &amp; Construction, Inc.</t>
  </si>
  <si>
    <t>057794</t>
  </si>
  <si>
    <t>Digital Multipurpose Training Range</t>
  </si>
  <si>
    <t>077416</t>
  </si>
  <si>
    <t>Ground Source Heat Transfer System</t>
  </si>
  <si>
    <t>067019</t>
  </si>
  <si>
    <t>Automated Combat Pistol Qual Crse</t>
  </si>
  <si>
    <t>061498</t>
  </si>
  <si>
    <t>BRISTOL ENVIRONMENTAL REMEDIATION SERVIC</t>
  </si>
  <si>
    <t>067017</t>
  </si>
  <si>
    <t>Multipurpose Machine Gun Range</t>
  </si>
  <si>
    <t>080087</t>
  </si>
  <si>
    <t>Storage Building, General Purpose</t>
  </si>
  <si>
    <t>081043</t>
  </si>
  <si>
    <t>CANTONMENT AREA TANK TRAILS</t>
  </si>
  <si>
    <t>Fort Huachuca</t>
  </si>
  <si>
    <t>062363</t>
  </si>
  <si>
    <t>UAV ER/MPEr/Mp</t>
  </si>
  <si>
    <t>Marsh Development, Inc.</t>
  </si>
  <si>
    <t>Presidio Of Monterey</t>
  </si>
  <si>
    <t>060285</t>
  </si>
  <si>
    <t>RQ Construction, Inc.</t>
  </si>
  <si>
    <t>Camp Roberts</t>
  </si>
  <si>
    <t>063015</t>
  </si>
  <si>
    <t>Satellite Communications Facility</t>
  </si>
  <si>
    <t>Watts/Webcor A JV</t>
  </si>
  <si>
    <t>Fort Irwin</t>
  </si>
  <si>
    <t>077876</t>
  </si>
  <si>
    <t>CREW/TES Battery Facility</t>
  </si>
  <si>
    <t>RICK GARCIA CONSTRUCTION  COMPANY</t>
  </si>
  <si>
    <t>Dugway Proving Ground</t>
  </si>
  <si>
    <t>055823</t>
  </si>
  <si>
    <t>Life Sciences Test Facility Addition</t>
  </si>
  <si>
    <t>Big-D Construction</t>
  </si>
  <si>
    <t>056425</t>
  </si>
  <si>
    <t>Souza Construction, Inc.</t>
  </si>
  <si>
    <t>071707</t>
  </si>
  <si>
    <t>SHANKS ELECTRIC CORPORATION</t>
  </si>
  <si>
    <t>062657</t>
  </si>
  <si>
    <t>Water Treatment Plant</t>
  </si>
  <si>
    <t>CDM CONSTRUCTORS INC.</t>
  </si>
  <si>
    <t>079959</t>
  </si>
  <si>
    <t>ANTENNA</t>
  </si>
  <si>
    <t>KAYA Associates</t>
  </si>
  <si>
    <t>Fort Polk</t>
  </si>
  <si>
    <t>054785</t>
  </si>
  <si>
    <t>ASSET Group, Inc.</t>
  </si>
  <si>
    <t>069199</t>
  </si>
  <si>
    <t>Unit Operations Facilities</t>
  </si>
  <si>
    <t>Q.B.S., Inc.</t>
  </si>
  <si>
    <t>Joint Base San Antonio</t>
  </si>
  <si>
    <t>047338</t>
  </si>
  <si>
    <t>AIT Barracks</t>
  </si>
  <si>
    <t>060130</t>
  </si>
  <si>
    <t>Sundt Construction Inc</t>
  </si>
  <si>
    <t>Fort Sill</t>
  </si>
  <si>
    <t>065299</t>
  </si>
  <si>
    <t>General Purpose Storage Building</t>
  </si>
  <si>
    <t>Fort Hood</t>
  </si>
  <si>
    <t>071465</t>
  </si>
  <si>
    <t>MW Builders</t>
  </si>
  <si>
    <t>071462</t>
  </si>
  <si>
    <t>JAMA Constructors</t>
  </si>
  <si>
    <t>071639</t>
  </si>
  <si>
    <t>067194</t>
  </si>
  <si>
    <t>Blackhawk Ventrues, LLC</t>
  </si>
  <si>
    <t>072845</t>
  </si>
  <si>
    <t>Unmanned Aerial System (UAS) Hangar</t>
  </si>
  <si>
    <t>Satterfield &amp; Pontikes Construction Inc.</t>
  </si>
  <si>
    <t>White Sands Missile Range</t>
  </si>
  <si>
    <t>073641</t>
  </si>
  <si>
    <t>PHYSICS LAB</t>
  </si>
  <si>
    <t>Denco</t>
  </si>
  <si>
    <t>061846</t>
  </si>
  <si>
    <t>Rail Deployment Facility</t>
  </si>
  <si>
    <t>Terra Construction</t>
  </si>
  <si>
    <t>062622</t>
  </si>
  <si>
    <t>Jamco Ventures, LLC</t>
  </si>
  <si>
    <t>064415</t>
  </si>
  <si>
    <t>The Ross Group Construction Corporation</t>
  </si>
  <si>
    <t>001235</t>
  </si>
  <si>
    <t>Grahams Construction Inc.</t>
  </si>
  <si>
    <t>020697</t>
  </si>
  <si>
    <t>Greenleaf Construction Co.,Inc</t>
  </si>
  <si>
    <t>058537</t>
  </si>
  <si>
    <t>Reception Station, Ph 1</t>
  </si>
  <si>
    <t>Zachry Federal Construction Corporation</t>
  </si>
  <si>
    <t>McAlester Army Ammo Plant</t>
  </si>
  <si>
    <t>058207</t>
  </si>
  <si>
    <t>Railroad Tracks</t>
  </si>
  <si>
    <t>McAlester Contract</t>
  </si>
  <si>
    <t>071682</t>
  </si>
  <si>
    <t>STREETER-SUMMIT JV 1, LLC</t>
  </si>
  <si>
    <t>005034</t>
  </si>
  <si>
    <t>Anthony &amp; Gordon Construction Co. Inc.</t>
  </si>
  <si>
    <t>064753</t>
  </si>
  <si>
    <t>Harper Construction Company, Inc.</t>
  </si>
  <si>
    <t>067033</t>
  </si>
  <si>
    <t>Jamco Ventures, LLC.</t>
  </si>
  <si>
    <t>Fort Bliss</t>
  </si>
  <si>
    <t>068993</t>
  </si>
  <si>
    <t>Electronics Maintenance Facility</t>
  </si>
  <si>
    <t>Venegas Engineering &amp; Management Construction Company</t>
  </si>
  <si>
    <t>069286</t>
  </si>
  <si>
    <t>Infrastructure</t>
  </si>
  <si>
    <t>070514</t>
  </si>
  <si>
    <t>J&amp;M Contractors</t>
  </si>
  <si>
    <t>Urban Associates, Inc.</t>
  </si>
  <si>
    <t>Red River Army Depot</t>
  </si>
  <si>
    <t>066691</t>
  </si>
  <si>
    <t>Maneuver Systems Sustainment Ctr, Ph 3</t>
  </si>
  <si>
    <t>GCC McCarthy Joint Venture IV</t>
  </si>
  <si>
    <t>064815</t>
  </si>
  <si>
    <t>074845</t>
  </si>
  <si>
    <t>Water Well, Potable</t>
  </si>
  <si>
    <t>Bailey CKY JV</t>
  </si>
  <si>
    <t>065374</t>
  </si>
  <si>
    <t>Operational Readiness Training Complex</t>
  </si>
  <si>
    <t>AMG &amp; Satterfield &amp; Pontikes, a JV</t>
  </si>
  <si>
    <t>Turner Strategic Technologies, LLC</t>
  </si>
  <si>
    <t>077187</t>
  </si>
  <si>
    <t>RMA Land Construction, Inc.</t>
  </si>
  <si>
    <t>074690</t>
  </si>
  <si>
    <t>THAAD Instruction Facility</t>
  </si>
  <si>
    <t>Roy Anderson Corp.</t>
  </si>
  <si>
    <t>080407</t>
  </si>
  <si>
    <t>SIMULATOR BUILDING (NON-MOTION-BASED)</t>
  </si>
  <si>
    <t>Comanche Nation Construction, LLC</t>
  </si>
  <si>
    <t>066911</t>
  </si>
  <si>
    <t>067020</t>
  </si>
  <si>
    <t>Better Built Conststruction Services, Inc</t>
  </si>
  <si>
    <t>067037</t>
  </si>
  <si>
    <t>Diversified Construction of Oklahoma, Inc.</t>
  </si>
  <si>
    <t>Afghanistan Various</t>
  </si>
  <si>
    <t>064131</t>
  </si>
  <si>
    <t>New Roads</t>
  </si>
  <si>
    <t>Global Operation &amp; Trust Construction Ltd JV</t>
  </si>
  <si>
    <t>070037</t>
  </si>
  <si>
    <t>SOF HQ Complex</t>
  </si>
  <si>
    <t>EMTA Insaat VE Ticaret A.S.</t>
  </si>
  <si>
    <t>073090</t>
  </si>
  <si>
    <t>Utilities, Ph 1</t>
  </si>
  <si>
    <t>Road &amp; Roof Construction Company</t>
  </si>
  <si>
    <t>072125</t>
  </si>
  <si>
    <t>SOF Alpha Ramp Facilities</t>
  </si>
  <si>
    <t>ALMCO Limited</t>
  </si>
  <si>
    <t>Prime Projects  Int'l (Const) Limited</t>
  </si>
  <si>
    <t>073088</t>
  </si>
  <si>
    <t>South Park Drainage, Ph 1</t>
  </si>
  <si>
    <t>072605</t>
  </si>
  <si>
    <t>Troop Housing, Ph 3</t>
  </si>
  <si>
    <t>071488</t>
  </si>
  <si>
    <t>Coalition Operation Center</t>
  </si>
  <si>
    <t>Ch2m Hill-Yuksel Joint Venture</t>
  </si>
  <si>
    <t>072126</t>
  </si>
  <si>
    <t>Metag Insaat Ticaret A.S.</t>
  </si>
  <si>
    <t>069398</t>
  </si>
  <si>
    <t>Fuel System Ph 6</t>
  </si>
  <si>
    <t>071489</t>
  </si>
  <si>
    <t>Zafer Construction Company</t>
  </si>
  <si>
    <t>073124</t>
  </si>
  <si>
    <t>Drainage System, Ph 2</t>
  </si>
  <si>
    <t>Yuksel Insaat A.S.</t>
  </si>
  <si>
    <t>072477</t>
  </si>
  <si>
    <t>USFOR-A Headquarters &amp; Housing</t>
  </si>
  <si>
    <t>Contrack International  Inc.</t>
  </si>
  <si>
    <t>074292</t>
  </si>
  <si>
    <t>Warehouse</t>
  </si>
  <si>
    <t>YDA-AFCON JV</t>
  </si>
  <si>
    <t>93</t>
  </si>
  <si>
    <t>Arkel International, LLC</t>
  </si>
  <si>
    <t>074195</t>
  </si>
  <si>
    <t>Water Distribution System</t>
  </si>
  <si>
    <t>Technologists, Inc.</t>
  </si>
  <si>
    <t>068083</t>
  </si>
  <si>
    <t>Consolidated Community Support Area</t>
  </si>
  <si>
    <t>071602</t>
  </si>
  <si>
    <t>Bryan 77 Construction JV</t>
  </si>
  <si>
    <t>071604</t>
  </si>
  <si>
    <t>Eastside Utilities Infrastructure</t>
  </si>
  <si>
    <t>ANHAM-ICSS Joint Venture</t>
  </si>
  <si>
    <t>071605</t>
  </si>
  <si>
    <t>Eastside Electrical Distribution</t>
  </si>
  <si>
    <t>Fluor Intercontinental, Inc.</t>
  </si>
  <si>
    <t>072606</t>
  </si>
  <si>
    <t>Troop Housing, Ph 4</t>
  </si>
  <si>
    <t>074090</t>
  </si>
  <si>
    <t>Troop Housing, Ph 5</t>
  </si>
  <si>
    <t>074155</t>
  </si>
  <si>
    <t>Troop Housing, Ph 6</t>
  </si>
  <si>
    <t>074104</t>
  </si>
  <si>
    <t>Command &amp; Control Facility</t>
  </si>
  <si>
    <t>YUKSEL INSAAT A.S.</t>
  </si>
  <si>
    <t>074925</t>
  </si>
  <si>
    <t>075202</t>
  </si>
  <si>
    <t>Afghanistan</t>
  </si>
  <si>
    <t>071606</t>
  </si>
  <si>
    <t>77 Construction Contracting &amp; Trading Company</t>
  </si>
  <si>
    <t>077119</t>
  </si>
  <si>
    <t>Roads and Utilities, Ph 1</t>
  </si>
  <si>
    <t>077054</t>
  </si>
  <si>
    <t>Replace Temporary Guard Towers</t>
  </si>
  <si>
    <t>077066</t>
  </si>
  <si>
    <t>MP HQ</t>
  </si>
  <si>
    <t>079762</t>
  </si>
  <si>
    <t>PRIMARY WASTE WATER TREATMENT</t>
  </si>
  <si>
    <t>079770</t>
  </si>
  <si>
    <t>WATER WELL, POTABLE</t>
  </si>
  <si>
    <t>074084</t>
  </si>
  <si>
    <t>Barracks, Ph 5</t>
  </si>
  <si>
    <t>074067</t>
  </si>
  <si>
    <t>Drainage System, Ph 3</t>
  </si>
  <si>
    <t>071570</t>
  </si>
  <si>
    <t>Westside Electrical Distribution</t>
  </si>
  <si>
    <t>Inglett &amp; Stubbs, International LTD</t>
  </si>
  <si>
    <t>071568</t>
  </si>
  <si>
    <t>Eastside Electrical Distribution, Ph 2</t>
  </si>
  <si>
    <t>071569</t>
  </si>
  <si>
    <t>Westside Utilities Infrastructure</t>
  </si>
  <si>
    <t>WW</t>
  </si>
  <si>
    <t>WORLD WIDE</t>
  </si>
  <si>
    <t>Various Worldwide Locations</t>
  </si>
  <si>
    <t>079652</t>
  </si>
  <si>
    <t>Radar Security and Support Facilities</t>
  </si>
  <si>
    <t>State Corps</t>
  </si>
  <si>
    <t>080001</t>
  </si>
  <si>
    <t>Waste Management Complex (60 Tons)</t>
  </si>
  <si>
    <t>KOREA</t>
  </si>
  <si>
    <t>Humphreys, Korea</t>
  </si>
  <si>
    <t>058784</t>
  </si>
  <si>
    <t>Chung Kwang Construction Co., Ltd.</t>
  </si>
  <si>
    <t>ECC International, LLC (ECC)</t>
  </si>
  <si>
    <t>Schofield Barracks</t>
  </si>
  <si>
    <t>068786</t>
  </si>
  <si>
    <t>dck-ecc pacific, LLC</t>
  </si>
  <si>
    <t>068821</t>
  </si>
  <si>
    <t>068822</t>
  </si>
  <si>
    <t>069308</t>
  </si>
  <si>
    <t>Infrastructure Expansion</t>
  </si>
  <si>
    <t>060783</t>
  </si>
  <si>
    <t>Fire Stations</t>
  </si>
  <si>
    <t>Namkwang Construction Co., Ltd.</t>
  </si>
  <si>
    <t>Il Kwang Engr. &amp; Cons. Co., Ltd.</t>
  </si>
  <si>
    <t>055274</t>
  </si>
  <si>
    <t>Walsh RMA Joint Venture</t>
  </si>
  <si>
    <t>055281</t>
  </si>
  <si>
    <t>Ledcor Construction Hawaii LLC</t>
  </si>
  <si>
    <t>069521</t>
  </si>
  <si>
    <t>Warrior in Transition (WT) Barracks</t>
  </si>
  <si>
    <t>Nordic PCL Construction, Inc.</t>
  </si>
  <si>
    <t>071553</t>
  </si>
  <si>
    <t>052267</t>
  </si>
  <si>
    <t>Absher Construction Company</t>
  </si>
  <si>
    <t>SUMO-NAN LLC</t>
  </si>
  <si>
    <t>052269</t>
  </si>
  <si>
    <t>Nan, Inc. dba Ocean House Builders</t>
  </si>
  <si>
    <t>Fort Richardson</t>
  </si>
  <si>
    <t>057369</t>
  </si>
  <si>
    <t>UNIT COMPANY</t>
  </si>
  <si>
    <t>Fort Shafter</t>
  </si>
  <si>
    <t>056024</t>
  </si>
  <si>
    <t>Flood Mitigation</t>
  </si>
  <si>
    <t>Tripler Army Medical Center</t>
  </si>
  <si>
    <t>067258</t>
  </si>
  <si>
    <t>Fort Wainwright</t>
  </si>
  <si>
    <t>067112</t>
  </si>
  <si>
    <t>Aviation Task Force Complex, Ph 2A (Hngar)</t>
  </si>
  <si>
    <t>Watterson Construction Company</t>
  </si>
  <si>
    <t>055695</t>
  </si>
  <si>
    <t>Brigade Complex, Ph 1</t>
  </si>
  <si>
    <t>Korte-Purcell JV</t>
  </si>
  <si>
    <t>065650</t>
  </si>
  <si>
    <t>Command and Control Facility, Ph 1</t>
  </si>
  <si>
    <t>064760</t>
  </si>
  <si>
    <t>SRB International LLC</t>
  </si>
  <si>
    <t>Camp Walker Korea</t>
  </si>
  <si>
    <t>061551</t>
  </si>
  <si>
    <t>Electrical Sys Upgrade &amp; Natural Gas Sys</t>
  </si>
  <si>
    <t>Lim kwang Engr. &amp; Const. Co., Ltd.</t>
  </si>
  <si>
    <t>076873</t>
  </si>
  <si>
    <t>Aviation Task Force Complex, Ph 2B (COF)</t>
  </si>
  <si>
    <t>UNIT Company</t>
  </si>
  <si>
    <t>065454</t>
  </si>
  <si>
    <t>Police/MP Station</t>
  </si>
  <si>
    <t>Polu Kai Services, LLC</t>
  </si>
  <si>
    <t>061515</t>
  </si>
  <si>
    <t>Bethel Federal Services LLC</t>
  </si>
  <si>
    <t>064967</t>
  </si>
  <si>
    <t>57 Builders, Ltd.</t>
  </si>
  <si>
    <t>069489</t>
  </si>
  <si>
    <t>Combat Aviation Brigade Complex, Ph 1</t>
  </si>
  <si>
    <t>David Boland, Inc.</t>
  </si>
  <si>
    <t>067113</t>
  </si>
  <si>
    <t>Aviation Complex, Ph 3A</t>
  </si>
  <si>
    <t>059581</t>
  </si>
  <si>
    <t>Centralized Wash Facility</t>
  </si>
  <si>
    <t>Watts Constructors,  LLC</t>
  </si>
  <si>
    <t>Joint Base Elmendorf-Richardson</t>
  </si>
  <si>
    <t>072270</t>
  </si>
  <si>
    <t>KICC - Alcan General JV</t>
  </si>
  <si>
    <t>ANCOR, INC.</t>
  </si>
  <si>
    <t>Camp Henry/George, Korea</t>
  </si>
  <si>
    <t>076235</t>
  </si>
  <si>
    <t>Fine Construction Co., Ltd.</t>
  </si>
  <si>
    <t>Hanmi C&amp;E Co., LTD.</t>
  </si>
  <si>
    <t>Camp Carroll, Korea</t>
  </si>
  <si>
    <t>072650</t>
  </si>
  <si>
    <t>Samsung C&amp;T Corporation</t>
  </si>
  <si>
    <t>MH</t>
  </si>
  <si>
    <t>MARSHALL ISLANDS</t>
  </si>
  <si>
    <t>Kwajalein Atoll</t>
  </si>
  <si>
    <t>080026</t>
  </si>
  <si>
    <t>Secondary Waste Water Treatment</t>
  </si>
  <si>
    <t>076196</t>
  </si>
  <si>
    <t>Hyosung Corporation</t>
  </si>
  <si>
    <t>061681</t>
  </si>
  <si>
    <t>Arctic-American JV</t>
  </si>
  <si>
    <t>061731</t>
  </si>
  <si>
    <t>G2 Construction, Inc</t>
  </si>
  <si>
    <t>Army Active</t>
  </si>
  <si>
    <t>MCA-P&amp;D</t>
  </si>
  <si>
    <t>Complete design of FY10 MILCON; design of FY09 Congressional Inserts; start design of FY11 MILCON; fund Congressionally directed design; fund PACES cost engineering; fund other design requirements.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</si>
  <si>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</si>
  <si>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</si>
  <si>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</si>
  <si>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</si>
  <si>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</si>
  <si>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</si>
  <si>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</si>
  <si>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UMMCA</t>
  </si>
  <si>
    <t>Unspecified Minor Construction for Projects &lt; $2.M</t>
  </si>
  <si>
    <t>Overseas Contingency Operations</t>
  </si>
  <si>
    <t>AFHC</t>
  </si>
  <si>
    <t>Army Family Housing Construction for Projects</t>
  </si>
  <si>
    <t>MDA</t>
  </si>
  <si>
    <t>UMC</t>
  </si>
  <si>
    <t>EUCOM Site</t>
  </si>
  <si>
    <t>European Phased Adaptive Approach, 
Phase I Radar Site</t>
  </si>
  <si>
    <t>EMTA INSAAT TAAHUT VE TICARET A.S.</t>
  </si>
  <si>
    <t>Fort Greely</t>
  </si>
  <si>
    <t>Readiness &amp; Control (R&amp;C) Facility Redundant Chilled Water Distribution Piping</t>
  </si>
  <si>
    <t>Marsh Creek, LLC</t>
  </si>
  <si>
    <t>NSWC Dahlgren</t>
  </si>
  <si>
    <t>Aegis BMD Facility Expansion</t>
  </si>
  <si>
    <t>(Reprogrammed to P&amp;D)</t>
  </si>
  <si>
    <t>PMRF</t>
  </si>
  <si>
    <t>Aegis Ashore Missile Defense Test Complex - Clearing and Grubbing Only</t>
  </si>
  <si>
    <t>TOMCO CORP.</t>
  </si>
  <si>
    <t>Aegis Ashore Missile Defense Test Complex - Construction</t>
  </si>
  <si>
    <t>URS GROUP, INC</t>
  </si>
  <si>
    <t>Redstone Arsenal</t>
  </si>
  <si>
    <t>Von Braun Complex Phase IV</t>
  </si>
  <si>
    <t>Universal Construction Co., Inc. d/b/a Turner Universal</t>
  </si>
  <si>
    <t>Notes/Remarks</t>
  </si>
  <si>
    <t xml:space="preserve">Design MDA 609 - Aegis-BMD Facility Expansion,  Dahlgren, VA.  </t>
  </si>
  <si>
    <t xml:space="preserve">Completed RFP for design-build (D-B) project.  </t>
  </si>
  <si>
    <t>Design MDA FY10-FY13 MILCON Projects</t>
  </si>
  <si>
    <t>Supports design of the Aegis Ashore Test Complex, East Coast Comm site, Aegis Ashore Romania site, UEWR Modifications at Clear AFS, AK and completes RFP for D-B Von Braun Complex, Phase IV.</t>
  </si>
  <si>
    <t>Design MDA FY12-13 MILCON Projects</t>
  </si>
  <si>
    <t>Supports design of the Aegis Ashore Romania site, East Coast Comm site, UEWR Modifications at Clear AFS, AK, and EUCOM Radar site.  Includes $5,700,000 reprogrammed from MILCON.</t>
  </si>
  <si>
    <t>Design MDA FY13-14 MILCON Projects</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</si>
  <si>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</si>
  <si>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</si>
  <si>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 xml:space="preserve">Used for accomplishing urgent unforeseen construction projects in FY12 </t>
  </si>
  <si>
    <t>Obligated funds support the EUCOM Radar Site. EUCOM work which resumed on 6 May 2013.  Additional obligation of funds supports the Readiness &amp; Control (R&amp;C) Facility Redundant Chilled Water Distribution Piping project at Fort Greely, AK</t>
  </si>
  <si>
    <t xml:space="preserve">Used for accomplishing urgent unforeseen construction projects in FY12-13 </t>
  </si>
  <si>
    <t>Supports the R&amp;C Piping project at Fort Greely, AK.</t>
  </si>
  <si>
    <t>Army National Guard</t>
  </si>
  <si>
    <t>Unspecified Minor Military Construction (UMMC)</t>
  </si>
  <si>
    <t>Unspecified Minor Military Construction for projects &lt; $2M</t>
  </si>
  <si>
    <t>PL 111-117 Rescission &amp; PL 112-25 (Budget Control Act, 2011)</t>
  </si>
  <si>
    <t>PL 112-25 (Budget Control Act, 2011)</t>
  </si>
  <si>
    <t>PL 112-10 SEC 1119 (a) 0.2% Recission &amp; PL 112-25 (Budget Control Act, 2011)</t>
  </si>
  <si>
    <t>PL 113-6 (Consolidated and Further Continuing Appropriations Act, 2013) &amp; PL 112-25 (Budget Control Act, 2011)</t>
  </si>
  <si>
    <t>Planning and Design (P&amp;D)</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</si>
  <si>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</si>
  <si>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</si>
  <si>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</si>
  <si>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</si>
  <si>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FY14 MILCON; design of FY13 Congressional Inserts; start design of FY15 MILCON; fund Congressionally directed designs; fund PACES cost engineering; fund other design requirements.</t>
  </si>
  <si>
    <t>Fort McClellan</t>
  </si>
  <si>
    <t>010154</t>
  </si>
  <si>
    <t>Multi Purpose Machine Gun Range</t>
  </si>
  <si>
    <t>HDH General Contractors, Inc.</t>
  </si>
  <si>
    <t>Bethel</t>
  </si>
  <si>
    <t>020123</t>
  </si>
  <si>
    <t>Readiness Center</t>
  </si>
  <si>
    <t>USPFO - AK</t>
  </si>
  <si>
    <t>Congressional Add, PL 111-117 Rescission &amp; PL 112-25 (Budget Control Act, 2011) (Closed)</t>
  </si>
  <si>
    <t>Camp Navajo</t>
  </si>
  <si>
    <t>040014</t>
  </si>
  <si>
    <t>Smith Construction Management, LLC</t>
  </si>
  <si>
    <t xml:space="preserve">PL 111-117 Rescission &amp; PL 112-25 (Budget Control Act, 2011) </t>
  </si>
  <si>
    <t>Florence</t>
  </si>
  <si>
    <t>040170</t>
  </si>
  <si>
    <t>The Benham Companies, LLC</t>
  </si>
  <si>
    <t>PL 111-117 Rescission &amp; PL 112-25 (Budget Control Act, 2011) (Closed)</t>
  </si>
  <si>
    <t>Papago Park</t>
  </si>
  <si>
    <t>040226</t>
  </si>
  <si>
    <t>SDVO Constructors, LP</t>
  </si>
  <si>
    <t xml:space="preserve"> 1 Jul 11</t>
  </si>
  <si>
    <t>PL 111-117 Rescission &amp; PL 112-25 (Budget Control Act, 2011)/2853 Notification</t>
  </si>
  <si>
    <t>Cabot</t>
  </si>
  <si>
    <t>050167</t>
  </si>
  <si>
    <t>Nabholz Construction</t>
  </si>
  <si>
    <t>Congressional Add, PL 111-117 Rescission &amp; PL 112-25 (Budget Control Act, 2011) (NGB 593)</t>
  </si>
  <si>
    <t>Fort Lupton</t>
  </si>
  <si>
    <t>080203</t>
  </si>
  <si>
    <t>GH Phipps Construction Companies</t>
  </si>
  <si>
    <t>PL 111-117 Rescission &amp; PL 112-25 (Budget Control Act, 2011) (NGB 593)</t>
  </si>
  <si>
    <t>Grand Junction</t>
  </si>
  <si>
    <t>080204</t>
  </si>
  <si>
    <t>FCI Constructors</t>
  </si>
  <si>
    <t>PL 111-117 Rescission &amp; PL 112-25 (Budget Control Act, 2011) (NGB 593 Sent)</t>
  </si>
  <si>
    <t>Centennial</t>
  </si>
  <si>
    <t>080560</t>
  </si>
  <si>
    <t>Mailroom and Plaza Reconfiguration</t>
  </si>
  <si>
    <t>A&amp;P Contracting</t>
  </si>
  <si>
    <t>Used FY10 funds</t>
  </si>
  <si>
    <t>East Haven</t>
  </si>
  <si>
    <t>090044</t>
  </si>
  <si>
    <t>KD Range, Add/Alt</t>
  </si>
  <si>
    <t>Enfield Builders, Inc.</t>
  </si>
  <si>
    <t>Camp Rell</t>
  </si>
  <si>
    <t>090047</t>
  </si>
  <si>
    <t>Regional Training Institute</t>
  </si>
  <si>
    <t>The Fusco Corporation</t>
  </si>
  <si>
    <t>New Castle</t>
  </si>
  <si>
    <t>Army Aviation Support Facility, Add/Alt</t>
  </si>
  <si>
    <t>Wohlsen Construction Company</t>
  </si>
  <si>
    <t>Camp Blanding</t>
  </si>
  <si>
    <t>McCorkle Construction Company</t>
  </si>
  <si>
    <t>Regional Training Institute, PH 4</t>
  </si>
  <si>
    <t>The Tower Group</t>
  </si>
  <si>
    <t>Marietta</t>
  </si>
  <si>
    <t>Armed Forces Reserve Center</t>
  </si>
  <si>
    <t>New South Construction Company, Inc.</t>
  </si>
  <si>
    <t>Orchard Training Area</t>
  </si>
  <si>
    <t>Live Fire Shoot House</t>
  </si>
  <si>
    <t>TRS Range Services</t>
  </si>
  <si>
    <t>Boise</t>
  </si>
  <si>
    <t>RCOE Operations and Maintenance Building</t>
  </si>
  <si>
    <t>Urbana</t>
  </si>
  <si>
    <t>Capital Development Board</t>
  </si>
  <si>
    <t>Congressional Add, PL 111-117 Rescission &amp; PL 112-25 (Budget Control Act, 2011) (Completed - no NGB 593)</t>
  </si>
  <si>
    <t>Camp Atterbury</t>
  </si>
  <si>
    <t>Bruns-Gutzwiller Inc.</t>
  </si>
  <si>
    <t>PL 111-117 Rescission &amp; PL 112-25 (Budget Control Act, 2011) (Need more funds)</t>
  </si>
  <si>
    <t>Lawrence</t>
  </si>
  <si>
    <t>Shiel Sexton Company, Inc.</t>
  </si>
  <si>
    <t xml:space="preserve">PL 110-320 Govt. Wide Recission Reduction &amp; PL 112-25 (Budget Control Act, 2011) (Closed) </t>
  </si>
  <si>
    <t>Muscatatuck</t>
  </si>
  <si>
    <t>Combined Arms Collective Training Facility, PH I</t>
  </si>
  <si>
    <t>DV Contracting, LLC</t>
  </si>
  <si>
    <t>Davenport</t>
  </si>
  <si>
    <t>Readiness Center, Add/Alt</t>
  </si>
  <si>
    <t>Russell Construction Co., Inc.</t>
  </si>
  <si>
    <t>Mount Pleasant</t>
  </si>
  <si>
    <t>Woodruff Construction Co.</t>
  </si>
  <si>
    <t>Camp Dodge</t>
  </si>
  <si>
    <t>MOUT Site, Add/Alt</t>
  </si>
  <si>
    <t>Pinnacle Construction Group</t>
  </si>
  <si>
    <t>London</t>
  </si>
  <si>
    <t>Aviation Operations Facility, PH 3</t>
  </si>
  <si>
    <t>D.W. Wilburn</t>
  </si>
  <si>
    <t>Camp Minden</t>
  </si>
  <si>
    <t>Regional Training Institute, PH I</t>
  </si>
  <si>
    <t>McInnis Brothers Construction, Inc.</t>
  </si>
  <si>
    <t>Emerging Requirement, PL 111-117 Rescission &amp; PL 112-25 (Budget Control Act, 2011) (Completed - no NGB 593)</t>
  </si>
  <si>
    <t>Bangor</t>
  </si>
  <si>
    <t>Regional Training Institute, PH 1</t>
  </si>
  <si>
    <t>Nickerson &amp; O'Day, Inc.</t>
  </si>
  <si>
    <t>Salisbury</t>
  </si>
  <si>
    <t>Nason Construction Company, Inc.</t>
  </si>
  <si>
    <t>Edgewood</t>
  </si>
  <si>
    <t>Tetra-Tech Facilities Construction, LLC</t>
  </si>
  <si>
    <t>Methuen</t>
  </si>
  <si>
    <t>Readiness Center, Add/Alt (ADRS)</t>
  </si>
  <si>
    <t>JK Scanlan Company, Inc.</t>
  </si>
  <si>
    <t>Camp Grayling</t>
  </si>
  <si>
    <t>Barracks Replacement, PH 1</t>
  </si>
  <si>
    <t>Hallmark Construction, Inc.</t>
  </si>
  <si>
    <t>Congressional Add, PL 111-117 Rescission &amp; PL 112-25 (Budget Control Act, 2011) (Need more funds)</t>
  </si>
  <si>
    <t>Graham Construction, Inc.</t>
  </si>
  <si>
    <t>Beckering Advisor, Inc.</t>
  </si>
  <si>
    <t>The Garrison Company</t>
  </si>
  <si>
    <t>Arden Hills</t>
  </si>
  <si>
    <t>Holte/Graham, JV</t>
  </si>
  <si>
    <t>Springfield</t>
  </si>
  <si>
    <t>AVCRAD, PH 2</t>
  </si>
  <si>
    <t>Walton Construction Company, LLC</t>
  </si>
  <si>
    <t>Emerging Requirement, PL 111-117 Rescission &amp; PL 112-25 (Budget Control Act, 2011)</t>
  </si>
  <si>
    <t>Elko</t>
  </si>
  <si>
    <t>Nevada State Public Works</t>
  </si>
  <si>
    <t>Congressional Add, PL 111-117 Rescission &amp; PL 112-25 (Budget Control Act, 2011) (Closeout procedures are in progress)</t>
  </si>
  <si>
    <t>North NV Military Depot (Carson City)</t>
  </si>
  <si>
    <t>Paint Booth</t>
  </si>
  <si>
    <t>Congressionally Directed</t>
  </si>
  <si>
    <t>Sea Girt</t>
  </si>
  <si>
    <t>Water System Replacement</t>
  </si>
  <si>
    <t>Mark Woszcak Mechanical Contractors, Inc.</t>
  </si>
  <si>
    <t>(NGB 593)</t>
  </si>
  <si>
    <t>Maneuver Area Training and Equipment Site, PH 3</t>
  </si>
  <si>
    <t>Beardsley Design Associates</t>
  </si>
  <si>
    <t>Queensbury</t>
  </si>
  <si>
    <t>Field Maintenance Shop</t>
  </si>
  <si>
    <t>BCI Construction Corporation</t>
  </si>
  <si>
    <t>Fargo</t>
  </si>
  <si>
    <t>Readiness Center Unit Storage Building</t>
  </si>
  <si>
    <t>Roers' Construction Inc.</t>
  </si>
  <si>
    <t>Camp Perry</t>
  </si>
  <si>
    <t>Studer-Obringer, Inc.</t>
  </si>
  <si>
    <t>Ravenna</t>
  </si>
  <si>
    <t>QBS Inc.</t>
  </si>
  <si>
    <t>Congressional Add, PL 111-117 Rescission &amp; PL 112-25 (Budget Control Act, 2011)</t>
  </si>
  <si>
    <t>Newton Falls</t>
  </si>
  <si>
    <t>Ravenna TTB Utilities</t>
  </si>
  <si>
    <t>Portage County Water Resources Department</t>
  </si>
  <si>
    <t>Honesdale</t>
  </si>
  <si>
    <t>Lobar Incorporated</t>
  </si>
  <si>
    <t>North Kingstown</t>
  </si>
  <si>
    <t>Army Aviation Support Facility          (additional funds for FY08 project)</t>
  </si>
  <si>
    <t>Bacon Construction Co., Inc.</t>
  </si>
  <si>
    <t>Eastover</t>
  </si>
  <si>
    <t>Joint Forces Headquarters</t>
  </si>
  <si>
    <t>Ikhana-Choate</t>
  </si>
  <si>
    <t>Field Maintenance Shop, PH I</t>
  </si>
  <si>
    <t>FBI Construction, Inc.</t>
  </si>
  <si>
    <t>Anderson</t>
  </si>
  <si>
    <t>C. Marshall Carithers</t>
  </si>
  <si>
    <t>Beaufort</t>
  </si>
  <si>
    <t>Summerfield Associates, Inc.</t>
  </si>
  <si>
    <t>Rapid City</t>
  </si>
  <si>
    <t>J Scull Construction</t>
  </si>
  <si>
    <t>Camp Rapid</t>
  </si>
  <si>
    <t>Barracks/Dining/Admin &amp; Parking Complex, PH I</t>
  </si>
  <si>
    <t>Tullahoma</t>
  </si>
  <si>
    <t>Sain Construction Co.</t>
  </si>
  <si>
    <t>Laredo</t>
  </si>
  <si>
    <t>CG Construction, Inc.</t>
  </si>
  <si>
    <t>Congressionally Directed (NGB 593)</t>
  </si>
  <si>
    <t>Camp HG Williams</t>
  </si>
  <si>
    <t>Creative Times Inc.</t>
  </si>
  <si>
    <t>American Fork</t>
  </si>
  <si>
    <t>Readiness Center Structural Upgrade</t>
  </si>
  <si>
    <t>Interwest Construction Company, Inc.</t>
  </si>
  <si>
    <t>Price</t>
  </si>
  <si>
    <t>Bud Mahas Construction, Inc.</t>
  </si>
  <si>
    <t>Ethan Allen Firing Range Jericho</t>
  </si>
  <si>
    <t>E.F. Wall &amp; Associates, Inc.</t>
  </si>
  <si>
    <t>Westminister Training Site</t>
  </si>
  <si>
    <t>Westminister Zero Range</t>
  </si>
  <si>
    <t>Clemons Construction</t>
  </si>
  <si>
    <t>Colchester</t>
  </si>
  <si>
    <t>Fort Pickett</t>
  </si>
  <si>
    <t>US Army Corps Engineers,                           Norfolk District</t>
  </si>
  <si>
    <t xml:space="preserve">PL 111-117 Rescission &amp; PL 112-25 (Budget Control Act, 2011)(NGB 593)          </t>
  </si>
  <si>
    <t>VI</t>
  </si>
  <si>
    <t>VIRGIN ISLANDS</t>
  </si>
  <si>
    <t>Bethlehem Military Compound Christiansted</t>
  </si>
  <si>
    <t>Construct Main Gate</t>
  </si>
  <si>
    <t>(Completed - no NGB 593)</t>
  </si>
  <si>
    <t>Restoration LTC Jackson Armory</t>
  </si>
  <si>
    <t>K-CON Inc.</t>
  </si>
  <si>
    <t>Fort Lewis (Gray Field)</t>
  </si>
  <si>
    <t>Wade Perrow Construction, LLC</t>
  </si>
  <si>
    <t>Camp Dawson</t>
  </si>
  <si>
    <t>Shoot House</t>
  </si>
  <si>
    <t>Renew Resources, Inc.</t>
  </si>
  <si>
    <t>Congressional Add, PL 111-117 Rescission &amp; PL 112-25 (Budget Control Act, 2011), Formal Reprogramming funds from FY07 project savings (Completed - no NGB 593)</t>
  </si>
  <si>
    <t>Kingwood</t>
  </si>
  <si>
    <t>Joint Interagency Training Education Center, PH I</t>
  </si>
  <si>
    <t>The Whiting-Turner Contracting Company</t>
  </si>
  <si>
    <t>Access Control Point</t>
  </si>
  <si>
    <t>DanHill Construction</t>
  </si>
  <si>
    <t>Congressional Add, PL 111-117 Rescission &amp; PL 112-25 (Budget Control Act, 2011), Formal Reprogramming $2.358M funds from FY09 project savings {PN: 490101}</t>
  </si>
  <si>
    <t>Multi-Purpose Building, PH II</t>
  </si>
  <si>
    <t>Rycon Construction Inc.</t>
  </si>
  <si>
    <t>Kenova</t>
  </si>
  <si>
    <t>Tri-State Armory Addition</t>
  </si>
  <si>
    <t>Neighborgall Construction Company</t>
  </si>
  <si>
    <t>Arlington</t>
  </si>
  <si>
    <t>ARNG Addition, PH II</t>
  </si>
  <si>
    <t>Tompkins Builders, Inc.</t>
  </si>
  <si>
    <t>PL 111-117 Rescission &amp; PL 112-25 (Budget Control Act, 2011) (Completed - no NGB 593)</t>
  </si>
  <si>
    <t>010279</t>
  </si>
  <si>
    <t>Baggette Construction, Inc.</t>
  </si>
  <si>
    <t>020903</t>
  </si>
  <si>
    <t>Regional Training Institute, Add/Alt</t>
  </si>
  <si>
    <t>H. Watt &amp; Scott, Inc.</t>
  </si>
  <si>
    <t>040227</t>
  </si>
  <si>
    <t>Combat Pistol Qualification Course</t>
  </si>
  <si>
    <t>Norquay Construction</t>
  </si>
  <si>
    <t>Los Alamitos</t>
  </si>
  <si>
    <t>060115</t>
  </si>
  <si>
    <t>Readiness Center, PH 1</t>
  </si>
  <si>
    <t>Bethel Services, Inc.</t>
  </si>
  <si>
    <t>PL 112-25 (Budget Control Act, 2011)/2853 Notification</t>
  </si>
  <si>
    <t>USACOE Louisville District</t>
  </si>
  <si>
    <t>Hunter AAF</t>
  </si>
  <si>
    <t>Choice Concrete Construction</t>
  </si>
  <si>
    <t>Congressional Add                                     PL 112-25 (Budget Control Act, 2011)</t>
  </si>
  <si>
    <t>Barrigada</t>
  </si>
  <si>
    <t>Commander, NAVFAC Pacific</t>
  </si>
  <si>
    <t>Gowen Field</t>
  </si>
  <si>
    <t>160120</t>
  </si>
  <si>
    <t>Combined Arms Collective Training Facility</t>
  </si>
  <si>
    <t>Performance Systems Inc.</t>
  </si>
  <si>
    <t>Orchard Range TS, Boise</t>
  </si>
  <si>
    <t>Fixed Tactical Internet Infrastructure</t>
  </si>
  <si>
    <t>USPFO - Idaho</t>
  </si>
  <si>
    <t>Milan</t>
  </si>
  <si>
    <t>Combined Arms Collective Training Facility, PH Ib</t>
  </si>
  <si>
    <t>McKellar Corporation</t>
  </si>
  <si>
    <t>PL 112-25 (Budget Control Act, 2011) (NGB 593)</t>
  </si>
  <si>
    <t>Iowa Falls</t>
  </si>
  <si>
    <t>Larson Construction company</t>
  </si>
  <si>
    <t>Johnston                          (Camp Dodge)</t>
  </si>
  <si>
    <t>FEH Associates, Inc. (USPFO)</t>
  </si>
  <si>
    <t>SKE International, Inc.</t>
  </si>
  <si>
    <t>Fairfield</t>
  </si>
  <si>
    <t>Field Maintenance Shop, Add/Alt</t>
  </si>
  <si>
    <t>Jean C. Wiley &amp; Sons, Inc.</t>
  </si>
  <si>
    <t>Motor Vehicle Storage Buildings, Freedom Center</t>
  </si>
  <si>
    <t>Septagon Construction Co.</t>
  </si>
  <si>
    <t>Salina</t>
  </si>
  <si>
    <t>Taxiway Alterations, ARNG AASF</t>
  </si>
  <si>
    <t>Pavers Inc.</t>
  </si>
  <si>
    <t>Owensboro</t>
  </si>
  <si>
    <t>A &amp; K Construction Company, Inc.</t>
  </si>
  <si>
    <t>Programmatic Plus Up                               PL 112-25 (Budget Control Act, 2011)</t>
  </si>
  <si>
    <t>Aviation Operations Facility, Add/Alt, PH IV</t>
  </si>
  <si>
    <t>Waterville</t>
  </si>
  <si>
    <t>CST Ready Bay Addition</t>
  </si>
  <si>
    <t>USPFO - Maine</t>
  </si>
  <si>
    <t>Regional Training Institute, PH II</t>
  </si>
  <si>
    <t>Hanscom AFB</t>
  </si>
  <si>
    <t>Armed Forces Reserve Center (JFHQ)</t>
  </si>
  <si>
    <t>CTA Construction</t>
  </si>
  <si>
    <t>Fort Custer (Augusta)</t>
  </si>
  <si>
    <t>Organizational Maintenance Shop (ADRS)</t>
  </si>
  <si>
    <t>LD Dosca Associates, Inc.</t>
  </si>
  <si>
    <t>Congressional Add                                  PL 112-25 (Budget Control Act, 2011)</t>
  </si>
  <si>
    <t>Ripman Construction Co., Inc.</t>
  </si>
  <si>
    <t>Camp Ripley</t>
  </si>
  <si>
    <t>Saginaw Contracting, Inc.</t>
  </si>
  <si>
    <t>Readiness Center, PH 2</t>
  </si>
  <si>
    <t>MAVCON</t>
  </si>
  <si>
    <t>St. Paul</t>
  </si>
  <si>
    <t>CST, Add/Alt</t>
  </si>
  <si>
    <t>LS Black Constructors</t>
  </si>
  <si>
    <t>Monticello</t>
  </si>
  <si>
    <t>Mac's Construction Co., Inc.</t>
  </si>
  <si>
    <t>Congressional Add                                     PL 112-25 (Budget Control Act, 2011)/2853 Notification (NGB 593)</t>
  </si>
  <si>
    <t>Camp Shelby</t>
  </si>
  <si>
    <t>Combined Arms Collective Training Facility, Add/Alt</t>
  </si>
  <si>
    <t>B. W. Sullivan Building Contractor, Inc.</t>
  </si>
  <si>
    <t>PL 112-25 (Budget Control Act, 2011)/2853 Notification (NGB 593)</t>
  </si>
  <si>
    <t>Boonville</t>
  </si>
  <si>
    <t>SIRCAL Contracting</t>
  </si>
  <si>
    <t>Fort Harrison</t>
  </si>
  <si>
    <t>Troop Medical Clinic, Add/Alt</t>
  </si>
  <si>
    <t>R&amp;R Taylor Construction</t>
  </si>
  <si>
    <t>Lincoln</t>
  </si>
  <si>
    <t>Hausman Construction, Inc.</t>
  </si>
  <si>
    <t>Mead Training Site</t>
  </si>
  <si>
    <t>Water Supply &amp; Distribution System</t>
  </si>
  <si>
    <t>Rutjens Construction, Inc.</t>
  </si>
  <si>
    <t>Programmatic Plus Up                                         PL 112-25 (Budget Control Act, 2011) (NGB 593)</t>
  </si>
  <si>
    <t>North Las Vegas</t>
  </si>
  <si>
    <t>The Penta Building Group</t>
  </si>
  <si>
    <t>PL 112-25 (Budget Control Act, 2011) (Closeout procedures are in progress)</t>
  </si>
  <si>
    <t>Carson City</t>
  </si>
  <si>
    <t>Renewable Energy Sustainable Projects</t>
  </si>
  <si>
    <t>RHP Mechanical Systems (Contractor)</t>
  </si>
  <si>
    <t>Santa Fe</t>
  </si>
  <si>
    <t>Army Aviation Support Facility</t>
  </si>
  <si>
    <t>US Army Corps of Engineers</t>
  </si>
  <si>
    <t>East Flat Rock</t>
  </si>
  <si>
    <t>Architectural Design Studio</t>
  </si>
  <si>
    <t>Tactical UAS Support Facility</t>
  </si>
  <si>
    <t>J.M. Thompson Co</t>
  </si>
  <si>
    <t>Congressional Add                                  PL 112-25 (Budget Control Act, 2011)/2853 Notification</t>
  </si>
  <si>
    <t>Bismarck</t>
  </si>
  <si>
    <t>Raymond J. Bohn Readiness Center, Addition</t>
  </si>
  <si>
    <t>Associated Builders, Inc.</t>
  </si>
  <si>
    <t>Camp Grafton</t>
  </si>
  <si>
    <t>Shoreline Stabilization</t>
  </si>
  <si>
    <t>Ames Construction</t>
  </si>
  <si>
    <t>Programmatic Plus Up                                 PL 112-25 (Budget Control Act, 2011)</t>
  </si>
  <si>
    <t>Camp Grafton,                      Devils Lake</t>
  </si>
  <si>
    <t>Dike Construction</t>
  </si>
  <si>
    <t>Beightler</t>
  </si>
  <si>
    <t>Joint Forces Headquarters (JOC), Addition</t>
  </si>
  <si>
    <t>Elford, Inc.</t>
  </si>
  <si>
    <t>USPFO - Ohio</t>
  </si>
  <si>
    <t>Polk County</t>
  </si>
  <si>
    <t>Lease Crutcher Lewis</t>
  </si>
  <si>
    <t>Congressional Add                                              PL 112-25 (Budget Control Act, 2011)</t>
  </si>
  <si>
    <t>Clastop County (Warrenton)            (Camp Rilea)</t>
  </si>
  <si>
    <t>Water Supply Company</t>
  </si>
  <si>
    <t>Hoffman Construction Company</t>
  </si>
  <si>
    <t>Fort Indiantown Gap</t>
  </si>
  <si>
    <t>CSMS Paint Stripping &amp; Prep Shop</t>
  </si>
  <si>
    <t>Arthur Funk &amp; Sons, Inc.</t>
  </si>
  <si>
    <t>Camp Santiago</t>
  </si>
  <si>
    <t>Remex Co.</t>
  </si>
  <si>
    <t>Willis Mechanical, Inc.</t>
  </si>
  <si>
    <t>Greenville</t>
  </si>
  <si>
    <t>Hendrick Construction</t>
  </si>
  <si>
    <t>Joint Force HQ Readiness Center Supplemental</t>
  </si>
  <si>
    <t>J. Scull Construction Services, Inc.</t>
  </si>
  <si>
    <t>Congressional Add                                    PL 112-25 (Budget Control Act, 2011)/2853 Notification</t>
  </si>
  <si>
    <t>Austin-Bergstrom Airport</t>
  </si>
  <si>
    <t>Satterfield &amp; Pontikes Construction, Inc.</t>
  </si>
  <si>
    <t>Field Maintenance Shop, Joint</t>
  </si>
  <si>
    <t>Ethan Allen Firing Range</t>
  </si>
  <si>
    <t>Bachelor Officer Quarters additions and improvement</t>
  </si>
  <si>
    <t>Summit/Catamount Construction</t>
  </si>
  <si>
    <t>Regional Training Institute, PH 2</t>
  </si>
  <si>
    <t>Barton Marlow Company</t>
  </si>
  <si>
    <t>PL 112-25 (Budget Control Act, 2011) (Completed - no NGB 593)</t>
  </si>
  <si>
    <t>St. Croix</t>
  </si>
  <si>
    <t>Tip Top Construction, Inc.</t>
  </si>
  <si>
    <t>Camp Murray</t>
  </si>
  <si>
    <t>Entrance Gate w/Access Control Buildings</t>
  </si>
  <si>
    <t>Berschauer Construction</t>
  </si>
  <si>
    <t>St. Albans</t>
  </si>
  <si>
    <t>Readiness Center Addition/Life Safety Upgrades</t>
  </si>
  <si>
    <t>Hayslett Construction Company</t>
  </si>
  <si>
    <t>040023</t>
  </si>
  <si>
    <t>Haydon Building Corporation-Tem</t>
  </si>
  <si>
    <t>Camp Robinson</t>
  </si>
  <si>
    <t>050043</t>
  </si>
  <si>
    <t>Combined Support Maintenance Shop</t>
  </si>
  <si>
    <t>CDI Contractors, LLC</t>
  </si>
  <si>
    <t>Fort Chaffee</t>
  </si>
  <si>
    <t>050163</t>
  </si>
  <si>
    <t>Crossland Construction Company, Inc.</t>
  </si>
  <si>
    <t>PL 112-10 SEC 1119 (a) 0.2% Recission &amp; PL 112-25 (Budget Control Act, 2011)/2853 Notification</t>
  </si>
  <si>
    <t>050173</t>
  </si>
  <si>
    <t>Ross Sparks Builders, Inc.</t>
  </si>
  <si>
    <t>060429</t>
  </si>
  <si>
    <t>Cox Construction Company</t>
  </si>
  <si>
    <t>Gypsum/Eagle</t>
  </si>
  <si>
    <t>080062</t>
  </si>
  <si>
    <t>HAATS/AASF</t>
  </si>
  <si>
    <t>080067</t>
  </si>
  <si>
    <t>Mass Service &amp; Supply, LLC</t>
  </si>
  <si>
    <t>PL 112-10 SEC 1119 (a) 0.2% Recission &amp; PL 112-25 (Budget Control Act, 2011).  Informal Reprogramming $2.293M Formal Reprogramming $9.3M funds from FY10 project savings {PNs: 160120, ($6M) &amp; 350043 ($3.3M)}</t>
  </si>
  <si>
    <t>Colorado Springs</t>
  </si>
  <si>
    <t>080201</t>
  </si>
  <si>
    <t>Pahl Architecture</t>
  </si>
  <si>
    <t>Windsor</t>
  </si>
  <si>
    <t>080202</t>
  </si>
  <si>
    <t>AP Mountain States</t>
  </si>
  <si>
    <t>Windsor Locks</t>
  </si>
  <si>
    <t>090010</t>
  </si>
  <si>
    <t>Readiness Center (Aviation)</t>
  </si>
  <si>
    <t xml:space="preserve">USPFO - CT </t>
  </si>
  <si>
    <t>Dobbins</t>
  </si>
  <si>
    <t>TEPA</t>
  </si>
  <si>
    <t>Cumming</t>
  </si>
  <si>
    <t>Cooper &amp; Company General Contractors, Inc.</t>
  </si>
  <si>
    <t>Combined Support Maintenance Shop, Ph 1</t>
  </si>
  <si>
    <t>NAVFAC Pacific</t>
  </si>
  <si>
    <t>Kalaeloa</t>
  </si>
  <si>
    <t>Combined Support Maintenance Shop, Ph 2A</t>
  </si>
  <si>
    <t>BCP Construction of Hawaii, Inc.</t>
  </si>
  <si>
    <t>Barracks (ORTC), Ph 1</t>
  </si>
  <si>
    <t>Ewing Company, Inc.</t>
  </si>
  <si>
    <t>Mountain Home</t>
  </si>
  <si>
    <t>Tactical Unmanned Aircraft System Facility</t>
  </si>
  <si>
    <t>Construction Inc, Moutain Home</t>
  </si>
  <si>
    <t>Combined Support Maintenance Shop, Add/Alt</t>
  </si>
  <si>
    <t>CORE Construction</t>
  </si>
  <si>
    <t>Wichita East</t>
  </si>
  <si>
    <t>Straub Construction Co., Inc.</t>
  </si>
  <si>
    <t>Wichita</t>
  </si>
  <si>
    <t>The Law Company, Inc.</t>
  </si>
  <si>
    <t>Burlington</t>
  </si>
  <si>
    <t>Minden</t>
  </si>
  <si>
    <t>Walton Construction Co., LLC.</t>
  </si>
  <si>
    <t>Ratcliff Construction Company</t>
  </si>
  <si>
    <t>Webster Field,               St Inigoes</t>
  </si>
  <si>
    <t>G-W Management Services, LLC</t>
  </si>
  <si>
    <t>Armed Forces Reserve Center (JFHQ), Ph 2</t>
  </si>
  <si>
    <t>Nauset Construction Corp</t>
  </si>
  <si>
    <t>Saylor Construction LLC</t>
  </si>
  <si>
    <t>Eagle Construction Company, Inc.</t>
  </si>
  <si>
    <t>PL 112-10 SEC 1119 (a) 0.2% Recission &amp; PL 112-25 (Budget Control Act, 2011) (Closed)</t>
  </si>
  <si>
    <t>Stahl Construction Company</t>
  </si>
  <si>
    <t>PL 112-10 SEC 1119 (a) 0.2% Recission &amp; PL 1121-25 (Budget Control Act, 2011)</t>
  </si>
  <si>
    <t>Donlar Construction Company</t>
  </si>
  <si>
    <t>Mead</t>
  </si>
  <si>
    <t>The Weitz Company, LLC</t>
  </si>
  <si>
    <t>Kingery Construction Company</t>
  </si>
  <si>
    <t>Pembroke</t>
  </si>
  <si>
    <t>Classroom Facility (Regional Training Institute)</t>
  </si>
  <si>
    <t>TLT Construction Corp.</t>
  </si>
  <si>
    <t>Barracks Facility (Regional Training Institute)</t>
  </si>
  <si>
    <t>TLT Construction Corp</t>
  </si>
  <si>
    <t>Farmington</t>
  </si>
  <si>
    <t>High Point</t>
  </si>
  <si>
    <t>Holden Building Company, Inc.</t>
  </si>
  <si>
    <t>Comstock Construction, Inc.</t>
  </si>
  <si>
    <t>PL 112-10 SEC 1119 (a) 0.2% Recission &amp; PL 112-25 (Budget Control Act, 2011) (NGB 593)</t>
  </si>
  <si>
    <t>Camp Grafton,           Devils Lake</t>
  </si>
  <si>
    <t>Levee Pump Station</t>
  </si>
  <si>
    <t>Swanberg Construction, Inc.</t>
  </si>
  <si>
    <t>Used FY11 funds</t>
  </si>
  <si>
    <t>East Greenwich</t>
  </si>
  <si>
    <t>United States Property and Fiscal Office</t>
  </si>
  <si>
    <t>USPFO - RI, Purchasing &amp; Contracting</t>
  </si>
  <si>
    <t>Watertown</t>
  </si>
  <si>
    <t>Breitbach Construction Company, Inc.</t>
  </si>
  <si>
    <t>Camp Maxey</t>
  </si>
  <si>
    <t>Combat Pistol/Military Pistol Qualification Course</t>
  </si>
  <si>
    <t>Unified Services of Texas, Inc.</t>
  </si>
  <si>
    <t>Camp Swift</t>
  </si>
  <si>
    <t>Gaeke Construction Co., Inc.</t>
  </si>
  <si>
    <t>Readiness Center (JFHQ)</t>
  </si>
  <si>
    <t>Tacoma</t>
  </si>
  <si>
    <t>Walsh Construction Co, II, LLC</t>
  </si>
  <si>
    <t>Morgantown</t>
  </si>
  <si>
    <t>Massaro Corporation</t>
  </si>
  <si>
    <t>Moorefield</t>
  </si>
  <si>
    <t>Langan General Contracting Corp</t>
  </si>
  <si>
    <t>Madison</t>
  </si>
  <si>
    <t>Aircraft Parking</t>
  </si>
  <si>
    <t>Buteyn Peterson Construction Co.</t>
  </si>
  <si>
    <t>Laramie</t>
  </si>
  <si>
    <t>Field  Maintenance Shop</t>
  </si>
  <si>
    <t>Health Construction</t>
  </si>
  <si>
    <t>Talladega</t>
  </si>
  <si>
    <t>011006</t>
  </si>
  <si>
    <t>Metro D. Constructions, LLC.</t>
  </si>
  <si>
    <t>Used FY12 funds</t>
  </si>
  <si>
    <t>010263</t>
  </si>
  <si>
    <t>Readiness Center Ph2</t>
  </si>
  <si>
    <t>Papago Military Reservation</t>
  </si>
  <si>
    <t>040294</t>
  </si>
  <si>
    <t>Haydon Building Corporation - Tem</t>
  </si>
  <si>
    <t>Fort Chafee</t>
  </si>
  <si>
    <t>050172</t>
  </si>
  <si>
    <t>Convoy Live Fire/Entry Control Point Range</t>
  </si>
  <si>
    <t>SAIC</t>
  </si>
  <si>
    <t>060009</t>
  </si>
  <si>
    <t>Utilities Replacement Ph1</t>
  </si>
  <si>
    <t>Cox Construction Co.</t>
  </si>
  <si>
    <t>Camp San Luis Obispo</t>
  </si>
  <si>
    <t>060170</t>
  </si>
  <si>
    <t>Goshawk LLC</t>
  </si>
  <si>
    <t>060432</t>
  </si>
  <si>
    <t>WEP Enterprises</t>
  </si>
  <si>
    <t>FY07 Congressionally Directed, Used FY10 funds</t>
  </si>
  <si>
    <t>060438</t>
  </si>
  <si>
    <t>USPFO Contracting California</t>
  </si>
  <si>
    <t>080093</t>
  </si>
  <si>
    <t>Barracks Complex (ORTC)</t>
  </si>
  <si>
    <t>Jacob's</t>
  </si>
  <si>
    <t>Alamosa</t>
  </si>
  <si>
    <t>080126</t>
  </si>
  <si>
    <t>FCI Constructors, Inc.</t>
  </si>
  <si>
    <t>Aurora</t>
  </si>
  <si>
    <t>080206</t>
  </si>
  <si>
    <t>McCauley Constructors, Inc.</t>
  </si>
  <si>
    <t>Anacostia</t>
  </si>
  <si>
    <t>US Property &amp; Fiscal Office Add/Alt</t>
  </si>
  <si>
    <t>Allen &amp; Shariff Corporation</t>
  </si>
  <si>
    <t>Breaking Ground Constracting Co.</t>
  </si>
  <si>
    <t>STG Contracting Group</t>
  </si>
  <si>
    <t>Camp Blanding, Starke</t>
  </si>
  <si>
    <t>Unit Storage Building (TUAS)</t>
  </si>
  <si>
    <t>C. Young Construction</t>
  </si>
  <si>
    <t>Hinesville</t>
  </si>
  <si>
    <t>Maneuver Area Training &amp; Equipment Site Ph1</t>
  </si>
  <si>
    <t>USPFO - GA</t>
  </si>
  <si>
    <t>Macon</t>
  </si>
  <si>
    <t>Readiness Center Ph 1</t>
  </si>
  <si>
    <t>Juneau Construction Company, LLC</t>
  </si>
  <si>
    <t>Atlanta</t>
  </si>
  <si>
    <t>McKnight Construction Co, Inc.</t>
  </si>
  <si>
    <t>Dawson Technical, LLC</t>
  </si>
  <si>
    <t>Normal</t>
  </si>
  <si>
    <t>River City Construction</t>
  </si>
  <si>
    <t>Sparta</t>
  </si>
  <si>
    <t>Battalion Maintenance Shelter</t>
  </si>
  <si>
    <t>H&amp;N Construction</t>
  </si>
  <si>
    <t>Indianapolis</t>
  </si>
  <si>
    <t>JFHQ Add/Alt</t>
  </si>
  <si>
    <t>F.A. WILHELM Construction., Inc.</t>
  </si>
  <si>
    <t>PL 112-25 (Budget Control Act, 2011), Informal Reprogramming $2M FY09 project {PN: 040226) &amp; Formal Reprogramming  $7.271M funds from FY09 project savings {PNs: 040226 ($2.402M), 180116 (3.939M), 180137 (510K) &amp; 260211 (430K)}</t>
  </si>
  <si>
    <t>Railhead Expansion &amp; Container Facility</t>
  </si>
  <si>
    <t>Milestone Contractors, L.P.</t>
  </si>
  <si>
    <t>Deployment Processing Facility</t>
  </si>
  <si>
    <t>Operations Readiness Training Complex 1</t>
  </si>
  <si>
    <t>Hunt Construction Group, Inc.</t>
  </si>
  <si>
    <t>Operations Readiness Training Cmplx 2</t>
  </si>
  <si>
    <t>Waste Water Treatment Facility</t>
  </si>
  <si>
    <t>Max Foote Construction Co., Inc.</t>
  </si>
  <si>
    <t>ITSI Gibane</t>
  </si>
  <si>
    <t>Brunswick</t>
  </si>
  <si>
    <t>PL 112-25 (Budget Control Act, 2011), Informal Reprogramming</t>
  </si>
  <si>
    <t>Dundalk</t>
  </si>
  <si>
    <t>Readiness Center Add/Alt</t>
  </si>
  <si>
    <t>The Whiting Turner Contracting Company</t>
  </si>
  <si>
    <t>Westminster</t>
  </si>
  <si>
    <t>Harkins Builders</t>
  </si>
  <si>
    <t>La Plata</t>
  </si>
  <si>
    <t>Coakley &amp; Williams Construction Inc.</t>
  </si>
  <si>
    <t>Natick</t>
  </si>
  <si>
    <t>J &amp; J Contractors, Inc</t>
  </si>
  <si>
    <t>Camp Edwards</t>
  </si>
  <si>
    <t>J-1 Range North Pump and Treat Facility</t>
  </si>
  <si>
    <t>Tetra Tech/Mead &amp; Hunt JV</t>
  </si>
  <si>
    <t>Used FY13 funds</t>
  </si>
  <si>
    <t>W. Gohman Construction Co.</t>
  </si>
  <si>
    <t>Troop Housing (ORTC) Ph1</t>
  </si>
  <si>
    <t>DCD-YATES</t>
  </si>
  <si>
    <t>Hanco Corporation</t>
  </si>
  <si>
    <t>Operations Readiness Training Cmplx Ph1</t>
  </si>
  <si>
    <t>Grand Island</t>
  </si>
  <si>
    <t>Sampson Construction Company, Inc.</t>
  </si>
  <si>
    <t>Boyd Jones Construction</t>
  </si>
  <si>
    <t>Ashland</t>
  </si>
  <si>
    <t>CATS Waste Water Treatment Facility</t>
  </si>
  <si>
    <t>All Purpose Construction</t>
  </si>
  <si>
    <t>Las Vegas</t>
  </si>
  <si>
    <t>Milford</t>
  </si>
  <si>
    <t>Turnstone Corporation</t>
  </si>
  <si>
    <t>Lakehurst</t>
  </si>
  <si>
    <t>Senate Builders &amp; Construction Managers</t>
  </si>
  <si>
    <t>Greensboro</t>
  </si>
  <si>
    <t>Camp Gruber</t>
  </si>
  <si>
    <t>Upgrade-Combined Arms Collective Training Fac</t>
  </si>
  <si>
    <t>PentaCon, LLC</t>
  </si>
  <si>
    <t>The Dalles</t>
  </si>
  <si>
    <t>RB Construction Group Inc</t>
  </si>
  <si>
    <t>Allendale</t>
  </si>
  <si>
    <t>M. B. Kahn Construction Co., Inc.</t>
  </si>
  <si>
    <t>USPFO - UT</t>
  </si>
  <si>
    <t>Joint Forces Construction LLC</t>
  </si>
  <si>
    <t>Buckhannon</t>
  </si>
  <si>
    <t>Readiness Center Ph1</t>
  </si>
  <si>
    <t>Paramount Builders LLC</t>
  </si>
  <si>
    <t>Nuvo Construction Company Inc.</t>
  </si>
  <si>
    <t>Cheyenne</t>
  </si>
  <si>
    <t>Upgrade: Combined Arms Collective Training Facility</t>
  </si>
  <si>
    <t>Thomas May Construction Company</t>
  </si>
  <si>
    <t>Rochon Corporation of Iowa</t>
  </si>
  <si>
    <t>Topeka</t>
  </si>
  <si>
    <t>Taxiway, Ramp &amp; Hangar Alterations</t>
  </si>
  <si>
    <t>Senne &amp; Co</t>
  </si>
  <si>
    <t>PL 113-6 (Consolidated and Further Continuing Appropriations Act, 2013) &amp; PL 112-25 (Budget Control Act, 2011) Used FY09 funds</t>
  </si>
  <si>
    <t>Frankfort</t>
  </si>
  <si>
    <t>DW Wilburn</t>
  </si>
  <si>
    <t>Bourne                   (Camp Edwards)</t>
  </si>
  <si>
    <t>Water Well, Non-Potable</t>
  </si>
  <si>
    <t>Corps of Engineers, New England District</t>
  </si>
  <si>
    <t>Miles City</t>
  </si>
  <si>
    <t>Jackson Contractor Group, Inc.</t>
  </si>
  <si>
    <t>Delaware</t>
  </si>
  <si>
    <t>DIA</t>
  </si>
  <si>
    <t>P&amp;D for DIAC parking garage replacement</t>
  </si>
  <si>
    <t>Planning and Design (P&amp;D) Directive forwarded to NAVFAC end of May. $461K (CORRECTED AMOUNT) obligated as CAT I. Issues with Navy contracting has slowed the award of the A/E. NAVFAC awarded A/E  contract 7 June 2013.</t>
  </si>
  <si>
    <t>P&amp;D for DIAC chilled water project for data center</t>
  </si>
  <si>
    <t>Planning and Design (P&amp;D) Directive forwarded to NAVFAC. Funds sent to NAVFAC. Design Contract awarded 30 Jan 2013. Awaiting 35% design.</t>
  </si>
  <si>
    <t>P&amp;D for DIAC cooling tower for data center</t>
  </si>
  <si>
    <t>P&amp;D for UPS for data center installation</t>
  </si>
  <si>
    <t>Planning and Design (P&amp;D) Directive forwarded to NAVFAC. Funds sent to NAVFAC. Design Contract awarded 30 Jan 2013. 65% completed.</t>
  </si>
  <si>
    <t>P&amp;D for construction of JUIAF RDF</t>
  </si>
  <si>
    <t>$1,195 obligated as CAT I acceptance. Backcheck completed, final design expected 8 July 2013.</t>
  </si>
  <si>
    <t>DIAC</t>
  </si>
  <si>
    <t>Emergency Back Up Water System</t>
  </si>
  <si>
    <t>AKIMA Construction Services, LLC</t>
  </si>
  <si>
    <t>MSIC, Redstone Arsenal</t>
  </si>
  <si>
    <t>DIA10-002</t>
  </si>
  <si>
    <t>Design/build construction project to replace MSIC Explosive Ordnance Exploitation (EOE) complex</t>
  </si>
  <si>
    <t>Southeast Cherokee Construction Company</t>
  </si>
  <si>
    <t>K16 Air Field</t>
  </si>
  <si>
    <t>DIA10-001</t>
  </si>
  <si>
    <t>FOB-K renovation of two building to include administrative and SCIF space</t>
  </si>
  <si>
    <t>SEONG BO Construction Co, Ltd</t>
  </si>
  <si>
    <t>DIA11-002</t>
  </si>
  <si>
    <t>JBAB paving of gravel parking lot</t>
  </si>
  <si>
    <t>Grunley/Goel Joint Venture</t>
  </si>
  <si>
    <t>JUIAF</t>
  </si>
  <si>
    <t>DIA12000005</t>
  </si>
  <si>
    <t>Construction of Remote Delivery Facility (RDF) meeting SCIF standards</t>
  </si>
  <si>
    <t>DIA12000001</t>
  </si>
  <si>
    <t>DIAC parking garage replacement</t>
  </si>
  <si>
    <t>DIA12000003</t>
  </si>
  <si>
    <t>DIAC chilled water project for data center</t>
  </si>
  <si>
    <t>DIAC cooling tower for data center</t>
  </si>
  <si>
    <t>DIA12000002</t>
  </si>
  <si>
    <t>Uninterrupted Power Supply (UPS) for data center</t>
  </si>
  <si>
    <t>ECIP 120001</t>
  </si>
  <si>
    <t>Chiller Plant Optimization</t>
  </si>
  <si>
    <t xml:space="preserve">Approp. - $1,012 </t>
  </si>
  <si>
    <t>Approp. - $12,000; Bid Base amount $10,191,600.  Notice to Proceed issued on 12 July 2012.   All underground utilities are complete.  Project progressing well.  Several change orders are being evaluated, still well within the contingency funds available.  1,438 manhours worked with zero reportable incidents or lost time accidents.</t>
  </si>
  <si>
    <t>Reprogramming action completed and MIPR HHM402-2-0273 (for  FY10 $690K) added to current contract obligation.  Contract awarded and Notice to Proceed (NTP) issued 09 April 2012.   Installing tile work in bathrooms, sprinkler and plumbing pipes, HVAC systems duct work, HVAC components, curbs around new sidewalks.  ATS units arrived at site 19 June 2013.  Working on civil drain system, final cable tray installations and prep work for installing drop ceilings.</t>
  </si>
  <si>
    <t>Approp. $2994 - reprogramming action completed and MIPR HHM402-2-0273 for $690k deducted from current contract obligation.  Beneficial Occupancy Date (BOD)  was 25 July 2012, waiting on signed As-Built drawings. NAVFAC sending final DD Form 1354 and reimbursing unused funds to DIA.</t>
  </si>
  <si>
    <t>Approp. - $10,758;  Site Selected.  Working with USACE on requirements.  CAT I Reimbursable acceptance received on  17 Dec 2012.  100% design review meeting held 03 June 2013.  Backcheck complete, expect final on 8 July 2013.</t>
  </si>
  <si>
    <t>Approp. - $13,645 - $793,156 CAT I obligated.   JBAB has provided siting approval.  Initial post award meeting for the design contract held on 20 June 2013.  JBAB PWD Environmental is combining the environmental review of the parking garage with the review for the temporary parking lot.</t>
  </si>
  <si>
    <t>Approp. - $1,121 - NAVFAC awarded the design contract 30 Jan 2013.  Preliminary estimates indicate project costs exceed programmed amounts.  NAVFAC and DIA discussing options. Funds committed.</t>
  </si>
  <si>
    <t>Approp. - $941 - NAVFAC awarded the design contract 30 Jan 2013.  Preliminary estimates indicate project costs exceed programmed amounts.  NAVFAC and DIA discussing options. Funds committed.</t>
  </si>
  <si>
    <t>Approp. - $1,076 - NAVFAC awarded the design contract on 30 January 2013.  65% design under review.  Estimates indicate project costs exceed programmed amounts.  NAVFAC and DIA discussing options.</t>
  </si>
  <si>
    <t>Approp. $1,200 - MIPR sent and accepted by Huntsville COE in August 2012, however existing contract vehicle reached its ceiling, therefore a new contract vehicle had to be awarded.  Project solicitation issued, pre-bi walk-thru held 26 Feb 2013, proposals received were too high.  Project resolicitation proposals received were acceptable.  Award expected mid-July 2013.</t>
  </si>
  <si>
    <t>DISA</t>
  </si>
  <si>
    <t>DISA 853</t>
  </si>
  <si>
    <t>DISA Headquarters, Inc 1</t>
  </si>
  <si>
    <t>DISA Headquarters, Inc 2</t>
  </si>
  <si>
    <t xml:space="preserve">Hensel Phelps Contruction Company </t>
  </si>
  <si>
    <t>DISA Headquarters, Inc 3</t>
  </si>
  <si>
    <t>FORD ISLAND</t>
  </si>
  <si>
    <t>DISA10-02</t>
  </si>
  <si>
    <t>DISA PAC Facility Upgrades</t>
  </si>
  <si>
    <t>Bulltrack-Watts (Joint Venture)</t>
  </si>
  <si>
    <t>SCOTT AFB</t>
  </si>
  <si>
    <t>DISA10-01</t>
  </si>
  <si>
    <t>Field Command Facility Upgrade (Wing Enclosure)</t>
  </si>
  <si>
    <t>DWG &amp; Associates</t>
  </si>
  <si>
    <t>68120`</t>
  </si>
  <si>
    <t>Construct New Facility Scott AFB (DESIGN)</t>
  </si>
  <si>
    <t>Burns &amp; McDonnell</t>
  </si>
  <si>
    <t>Ford Island</t>
  </si>
  <si>
    <t>Pacific Operations Facility Upgrade</t>
  </si>
  <si>
    <t>Scott AFB</t>
  </si>
  <si>
    <t>Field Command Facility Upgrade</t>
  </si>
  <si>
    <t>STUTTGART-PATCH BARRACKS</t>
  </si>
  <si>
    <t>DISA10-03</t>
  </si>
  <si>
    <t>DISA Europe Facility Upgrades (Design)</t>
  </si>
  <si>
    <t xml:space="preserve">Buchart-Horn GMBH </t>
  </si>
  <si>
    <t>DISA Europe Facility Upgrades (Construction)</t>
  </si>
  <si>
    <t>Way SS &amp; Freytag Ingenieurbau AG</t>
  </si>
  <si>
    <t>VDYDS97032</t>
  </si>
  <si>
    <t xml:space="preserve">Construct New Facility Scott AFB                                                                      a. Soil Remediation                                                                                                                                           </t>
  </si>
  <si>
    <t xml:space="preserve">Plexus Scientific Corp.                                                                     </t>
  </si>
  <si>
    <t xml:space="preserve">Construct New Facility Scott AFB       
b. Facility  Construction      </t>
  </si>
  <si>
    <t>Construct New Facility Scott AFB       
c. Demolition of Bldg 3189</t>
  </si>
  <si>
    <t>DISA13-01</t>
  </si>
  <si>
    <t>DISA Europe Facility- Replace/Upgrade UPS and Paralleling Gear</t>
  </si>
  <si>
    <t xml:space="preserve">Incrementally Funded  for FY08 </t>
  </si>
  <si>
    <t>Incrementally Funded for FY09</t>
  </si>
  <si>
    <t>Incrementally Funded for FY10</t>
  </si>
  <si>
    <t>As of 27 June 2013, awaiting final invoice to be submitted from the Contractor before project can be financially closed out and remaining funds returned to DISA.</t>
  </si>
  <si>
    <t>PROJECT DESCOPED &gt;25% - SPRINKLER SYSTEM.  Unforeseen requirement to add double sprinkler heads due to false ceiling and additional water tank.</t>
  </si>
  <si>
    <t>Separate contracts for site soils remediation, base construction and demolition of old facility.</t>
  </si>
  <si>
    <t>No obligations to date,  Preparing funding package for USACE to transfer funds, Revised PA=$2.224 M based on Sequestration Budget Cut. Intial PA:  $2.413M</t>
  </si>
  <si>
    <t>O&amp;M</t>
  </si>
  <si>
    <t>Replace raised floor and clean and seal, bldg 2340</t>
  </si>
  <si>
    <t>97% complete</t>
  </si>
  <si>
    <t>NGA</t>
  </si>
  <si>
    <t>ARNOLD</t>
  </si>
  <si>
    <t>NGA021</t>
  </si>
  <si>
    <t>Data Ctr West #1 Power &amp; Cooling Upgrade</t>
  </si>
  <si>
    <t>Facility Defense Consultants d/b/a Hanke Constructors</t>
  </si>
  <si>
    <t>FORT BELVOIR</t>
  </si>
  <si>
    <t>NGA013</t>
  </si>
  <si>
    <t>Technology Center Third Floor Fit-out</t>
  </si>
  <si>
    <t>Clark/Balfour Beatty - NCE, A Joint Venture</t>
  </si>
  <si>
    <t>Infrastructure Increments 1-3; NGA HQ's</t>
  </si>
  <si>
    <t>65416</t>
  </si>
  <si>
    <t>NGA Headquarters,SCIF, ALL PHASES</t>
  </si>
  <si>
    <t>68472</t>
  </si>
  <si>
    <t>68474</t>
  </si>
  <si>
    <t>from NGA013</t>
  </si>
  <si>
    <t>to NGA021</t>
  </si>
  <si>
    <t>Const - Water Tank &amp; CDC Infrastructure contract continues</t>
  </si>
  <si>
    <t>Closeout efforts ongoing</t>
  </si>
  <si>
    <t>TMA</t>
  </si>
  <si>
    <t>Unspecified Minor Construction for projects &lt; $2.M</t>
  </si>
  <si>
    <t>MCA - P&amp;D</t>
  </si>
  <si>
    <t>Complete design of FY08 MILCON; design of FY07 Congressional Inserts; start design of FY09 MILCON; fund Congressionally directed designs; fund PACES cost engineering; fund other design requirements.</t>
  </si>
  <si>
    <t>Complete design of FY09 MILCON; design of FY08 Congressional Inserts; start design of FY10 MILCON; fund Congressionally directed designs; fund PACES cost engineering; fund other design requirements.</t>
  </si>
  <si>
    <t>Fort Sam Houston</t>
  </si>
  <si>
    <t>San Antonio Regional Medical Center, Inc 1</t>
  </si>
  <si>
    <t>Clark/Hunt Construction</t>
  </si>
  <si>
    <t>Brooke Army MEDCEN Increment 2</t>
  </si>
  <si>
    <t>Brooke Army MEDCEN Increment 3</t>
  </si>
  <si>
    <t>Brooke Army MEDCEN Increment 4</t>
  </si>
  <si>
    <t>Aberdeen Proving Ground</t>
  </si>
  <si>
    <t>USAMRICD Replacement, Inc 1</t>
  </si>
  <si>
    <t>Clark Construction Group, LLC (Contractor for main building)</t>
  </si>
  <si>
    <t>Clark Construction Group, LLC (Contract for main building)</t>
  </si>
  <si>
    <t>USAMRICD Replacement, Inc 2</t>
  </si>
  <si>
    <t>USAMRICD Replacement, Inc 3</t>
  </si>
  <si>
    <t xml:space="preserve">USAMRICD Replacement, Inc 4 </t>
  </si>
  <si>
    <t xml:space="preserve">USAMRIID Replacement Stage I, Increment 1    </t>
  </si>
  <si>
    <t>Con# 7 - SSP Equipment (John C. Grimberg Co., Inc.)</t>
  </si>
  <si>
    <t>USAMRIID Replacement, Incr 2</t>
  </si>
  <si>
    <t>Cont # 5 - USAMRIID Replacement Stage I, Phase I (Manhattan/Torcon JV)</t>
  </si>
  <si>
    <t>USAMRIID Replacement, Incr 3</t>
  </si>
  <si>
    <t>USAMRIID Replacement, Incr 4</t>
  </si>
  <si>
    <t>USAMRIID Replacement, Incr 5</t>
  </si>
  <si>
    <t>USAMRIID Replacement, Incr 6</t>
  </si>
  <si>
    <t>USAMRIID Replacement, Incr 7</t>
  </si>
  <si>
    <t>Joint Base Andrews</t>
  </si>
  <si>
    <t>Ambulatory Care Center</t>
  </si>
  <si>
    <t xml:space="preserve">Manhattan Hunt JV </t>
  </si>
  <si>
    <t>Fort Bliss Hospital Repl, Incr 1</t>
  </si>
  <si>
    <t>Hospital Const. Contract Award, CM JV</t>
  </si>
  <si>
    <t>Sundt Construction, Inc. - Infrastructure</t>
  </si>
  <si>
    <t>VEMAC - Parking Pkg A</t>
  </si>
  <si>
    <t>El Paso Water Utility</t>
  </si>
  <si>
    <t>El Paso Electrical Substation</t>
  </si>
  <si>
    <t>Fort Bliss Hospital Repl, Incr 2</t>
  </si>
  <si>
    <t>Fort Bliss Hospital Repl, Incr 3</t>
  </si>
  <si>
    <t>Fort Bliss Hospital Repl, Incr 4</t>
  </si>
  <si>
    <t>Hospital Contract (1st increment)</t>
  </si>
  <si>
    <t>Fort Bliss Hospital Repl, Incr 5</t>
  </si>
  <si>
    <t>Hospital Contract (2nd increment)</t>
  </si>
  <si>
    <t>Fort Bliss Hospital Repl, Incr 6</t>
  </si>
  <si>
    <t>Hospital Contract (3rd increment)</t>
  </si>
  <si>
    <t>Fort Bliss Hospital Repl, Incr 7</t>
  </si>
  <si>
    <t>Hospital Contract (4th increment)</t>
  </si>
  <si>
    <t>NAVHOSP Guam</t>
  </si>
  <si>
    <t xml:space="preserve">Hospital Replacement Increment 1 </t>
  </si>
  <si>
    <t>Watts Webcor Obayashi A JV</t>
  </si>
  <si>
    <t>Ambulatory Care Center Phase 3, Inc 1</t>
  </si>
  <si>
    <t xml:space="preserve">Fort Benning </t>
  </si>
  <si>
    <t>Hospital Replacement (w/FY09 BRAC PN 65081)</t>
  </si>
  <si>
    <t>Turner Construction Co., Inc</t>
  </si>
  <si>
    <t>Hospital Replacement</t>
  </si>
  <si>
    <t>Balfour Beatty/Walton JV</t>
  </si>
  <si>
    <t>Hospital Addition</t>
  </si>
  <si>
    <t>W.M. Jordan Company, Inc</t>
  </si>
  <si>
    <t>Health Clinic Add/Alt</t>
  </si>
  <si>
    <t>Bette &amp; Cring, LLC</t>
  </si>
  <si>
    <t>Burn Rehabilitation Center</t>
  </si>
  <si>
    <t>Clark/Hunt, A Joint Venture</t>
  </si>
  <si>
    <t>Hospital Replacement, (ARRA)</t>
  </si>
  <si>
    <t>Clark/McCarthy, A joint Venture</t>
  </si>
  <si>
    <t>Hospital Alteration (ARRA)</t>
  </si>
  <si>
    <t>Federal Contracting dba Bryan Construction</t>
  </si>
  <si>
    <t>Hospital Replacement (SUPPLEMENTAL)</t>
  </si>
  <si>
    <t>Turner Construction Company</t>
  </si>
  <si>
    <t>Eglin AFB (ARRA)</t>
  </si>
  <si>
    <t>Eglin Hospital Alteration</t>
  </si>
  <si>
    <t>JE Dunn Construction</t>
  </si>
  <si>
    <t>Primary Care Clinic Addition/Alteration</t>
  </si>
  <si>
    <t>MAXFour Weitz JV</t>
  </si>
  <si>
    <t>Hospital Renovation &amp; MRI Addition (Cong Add)</t>
  </si>
  <si>
    <t>UMA West Point</t>
  </si>
  <si>
    <t>Hospital Addition/Alteration (Supplemental)</t>
  </si>
  <si>
    <t>Morgan Construction Enterprises,Inc</t>
  </si>
  <si>
    <t>Wright-Patterson AFB</t>
  </si>
  <si>
    <t>Hospital Renovation (Supplemental)</t>
  </si>
  <si>
    <t>Walsh Butt Joint Venture</t>
  </si>
  <si>
    <t>Swing Space</t>
  </si>
  <si>
    <t>Custom Mechanical Systems Corp</t>
  </si>
  <si>
    <t>Tinker AFB</t>
  </si>
  <si>
    <t>Medical/Dental Clinic Replacement</t>
  </si>
  <si>
    <t>Hospital Replacement, Phase 1 (100% ARRA)</t>
  </si>
  <si>
    <t>Balfour Beatty-McCarthy</t>
  </si>
  <si>
    <t>Hospital Replacement, Phase 2 (100% ARRA)</t>
  </si>
  <si>
    <t>RMA Land Construction, Inc., Infrastructure, Electrical Distribution &amp; Telecomm</t>
  </si>
  <si>
    <t>New Stadium</t>
  </si>
  <si>
    <t>RMA Land Construction, Inc. New Stadium</t>
  </si>
  <si>
    <t>Boundary Gate at Nallin Pond</t>
  </si>
  <si>
    <t>John C. Grimberg Co. Inc.</t>
  </si>
  <si>
    <t>Emergency Service Center</t>
  </si>
  <si>
    <t>Lackland AFB</t>
  </si>
  <si>
    <t xml:space="preserve">Ambulatory Care Center, Phase 1 </t>
  </si>
  <si>
    <t>J E Dunn Construction Company (Bldg 1 &amp; CEP)</t>
  </si>
  <si>
    <t>J E Dunn Construction Company (Parking Structure &amp; Temp Parking))</t>
  </si>
  <si>
    <t>RAF Alconbury</t>
  </si>
  <si>
    <t>Medical/Dental Clinic Replacement - Sidewalk</t>
  </si>
  <si>
    <t xml:space="preserve">VolterFitzpatrick </t>
  </si>
  <si>
    <t>Health Clinic Addition/Alteration</t>
  </si>
  <si>
    <t>McCarthy Building Companies</t>
  </si>
  <si>
    <t>Mental Health Clinic Addition</t>
  </si>
  <si>
    <t>Watermark Environmental, Inc.</t>
  </si>
  <si>
    <t>Bethesda Naval Hospital</t>
  </si>
  <si>
    <t>NNMC Parking Expansion</t>
  </si>
  <si>
    <t>DCK/TTEC, LLC</t>
  </si>
  <si>
    <t>Transient Wounded Warrior Lodging</t>
  </si>
  <si>
    <t>Consolidated Logistics Facility</t>
  </si>
  <si>
    <t>Arrow Kinsley JV II</t>
  </si>
  <si>
    <t>Information Services Facility Expansion</t>
  </si>
  <si>
    <t>Tatitlek Construction Services, Inc.</t>
  </si>
  <si>
    <t>NIBC Security Fencing and Equipment</t>
  </si>
  <si>
    <t>Rich Moe Enterprises, LLC</t>
  </si>
  <si>
    <t>Supplemental Water Storage</t>
  </si>
  <si>
    <t>FutureNet Group</t>
  </si>
  <si>
    <t>Water Treatment Plant Repair</t>
  </si>
  <si>
    <t>Grimberg/Amatea GC JV</t>
  </si>
  <si>
    <t>Health and Dental Clinic</t>
  </si>
  <si>
    <t>Charpie-Korte Dsn-Bld JV S.B. L.L.</t>
  </si>
  <si>
    <t>Preventive Medicine Facility</t>
  </si>
  <si>
    <t>Charpie-Korte Group LLC</t>
  </si>
  <si>
    <t>Katterbach</t>
  </si>
  <si>
    <t>Health/Dental Clinic Replacement</t>
  </si>
  <si>
    <t>Vilseck</t>
  </si>
  <si>
    <t>Camp Carroll</t>
  </si>
  <si>
    <t>Ilsung Construction Co., Ltd.</t>
  </si>
  <si>
    <t>Ambulatory Care Center Phase 2</t>
  </si>
  <si>
    <t>SKANSKA USA Building Inc.</t>
  </si>
  <si>
    <t>RAF Croughton</t>
  </si>
  <si>
    <t>Medical Clinic</t>
  </si>
  <si>
    <t>BL Harbert International, LLC</t>
  </si>
  <si>
    <t>Ft Stewart</t>
  </si>
  <si>
    <t>Hospital Addition/Alteration Phase 2</t>
  </si>
  <si>
    <t>McCarthy Building Companies, Inc.</t>
  </si>
  <si>
    <t>NAVHOSP Great Lakes</t>
  </si>
  <si>
    <t>Naval Hospital Great Lakes Health Clinic Demolition</t>
  </si>
  <si>
    <t>Brandenburg Industrial Svc Co</t>
  </si>
  <si>
    <t>Hospital Addition/Alteration</t>
  </si>
  <si>
    <t xml:space="preserve">M.A. Mortenson Company (DBA: Mortenson Construction) </t>
  </si>
  <si>
    <t>NSA Bethesda (WRNMMC)</t>
  </si>
  <si>
    <t>Whiting Turner Contracting Co</t>
  </si>
  <si>
    <t>Dental Clinic Replacement</t>
  </si>
  <si>
    <t>NCBC Gulfport</t>
  </si>
  <si>
    <t>Branch Health Clinic</t>
  </si>
  <si>
    <t>Satterfield &amp; Pontikes Constr, Inc</t>
  </si>
  <si>
    <t>Hospital Alteration</t>
  </si>
  <si>
    <t>The Robins &amp; Morton Group</t>
  </si>
  <si>
    <t>Ft Drum</t>
  </si>
  <si>
    <t>Dental Clinic Addition /Alteration</t>
  </si>
  <si>
    <t>Medical Clinic (SFCC)</t>
  </si>
  <si>
    <t>Structural Associates. Inc.</t>
  </si>
  <si>
    <t>JB San Antonio</t>
  </si>
  <si>
    <t>Hospital Nutrition Care Department Add/Alt</t>
  </si>
  <si>
    <t>JE Dunn Construction Company</t>
  </si>
  <si>
    <t>Scott AFB, IL</t>
  </si>
  <si>
    <t>Medical Logistics Warehouse Replacement</t>
  </si>
  <si>
    <t>R&amp;W Builders</t>
  </si>
  <si>
    <t>Medical Clinic Addition</t>
  </si>
  <si>
    <t>Homeland Contracting Corp</t>
  </si>
  <si>
    <t>Shaw AFB, SC</t>
  </si>
  <si>
    <t>Medical Clinic Replacement</t>
  </si>
  <si>
    <t>Walsh Federal, LLC</t>
  </si>
  <si>
    <t>Kunsan AB</t>
  </si>
  <si>
    <t>Medical/Dental Clinic Addition</t>
  </si>
  <si>
    <t>Yuil Engineering &amp; Construction Co., Ltd.</t>
  </si>
  <si>
    <t xml:space="preserve">Navy-MC active </t>
  </si>
  <si>
    <t>Excluding OCOS:  Complete design of FY10 MILCON; design of FY09 Congressional Inserts; start design of FY11 MILCON; fund Congressionally directed designs</t>
  </si>
  <si>
    <t xml:space="preserve">Design funds in the amount of $3.5M withdrawn in May 2009 for transfer to the Federal Highway Administration to support the Guam Defense Access Road Improvement project, factored into the Current Obligated Amount. </t>
  </si>
  <si>
    <t>Complete design of FY11 MILCON; design of FY10 Congressional Inserts; start design of FY12 MILCON; fund Congressionally directed designs</t>
  </si>
  <si>
    <t xml:space="preserve">Design funds in the amount of $4.0M withdrawn in April/August/December 2010,  for transfer to the Federal Highway Administration to support one Camp Lejeune and two Guam Defense Access Road Improvement projects,  factored into the Current Obligated Amount. </t>
  </si>
  <si>
    <t>Complete design of FY12 MILCON; design of FY11 Congressional Inserts; start design of FY13 MILCON; fund Congressionally directed designs</t>
  </si>
  <si>
    <t>Complete design of FY13 MILCON; design of FY12 Congressional Inserts; start design of FY14 MILCON; fund Congressionally directed designs</t>
  </si>
  <si>
    <t>Complete design of FY14 MILCON; design of FY13 Congressional Inserts; start design of FY15 MILCON; fund Congressionally directed designs</t>
  </si>
  <si>
    <t>Complete design of FY10 MILCON; design of FY09 Congressional Inserts; start design of FY11 MILCON; fund Congressionally directed designs</t>
  </si>
  <si>
    <t>Navy-MC res</t>
  </si>
  <si>
    <t>Complete design of FY09 ARRA</t>
  </si>
  <si>
    <t>Design funds in the amount of $3.781M moved to construction to fund ARRA Add projects; remaining funds withdrawn by OSD after 12/31/12</t>
  </si>
  <si>
    <t>Complete design of FY09 OCOS</t>
  </si>
  <si>
    <t>Funds Diverted ($000) (if applicable)</t>
  </si>
  <si>
    <t>Navy-MC Active</t>
  </si>
  <si>
    <t>DJI</t>
  </si>
  <si>
    <t>DJIBOUTI</t>
  </si>
  <si>
    <t>CAMP LEMONNIER DJIBOUTI</t>
  </si>
  <si>
    <t>907</t>
  </si>
  <si>
    <t>AIRCRAFT MAINTENANCE HANGAR</t>
  </si>
  <si>
    <t>URS-IAP LLC</t>
  </si>
  <si>
    <t>909</t>
  </si>
  <si>
    <t>AIRCRAFT PARKING APRON</t>
  </si>
  <si>
    <t>910</t>
  </si>
  <si>
    <t>TELCOM FACILITY</t>
  </si>
  <si>
    <t>CBC GULFPORT MS</t>
  </si>
  <si>
    <t>208</t>
  </si>
  <si>
    <t>25TH NAVAL CONSTRUCTION REGIMENTAL HQ FAC</t>
  </si>
  <si>
    <t>DRACE CONSTRUCTION CORP.</t>
  </si>
  <si>
    <t>215</t>
  </si>
  <si>
    <t>BATTALION MAINTENANCE FAC &amp; EQUIPMENT YARD</t>
  </si>
  <si>
    <t>J.J. SOSA AND ASSOCIATES, INC.</t>
  </si>
  <si>
    <t>GREAT LAKES NAVAL STATION</t>
  </si>
  <si>
    <t>744</t>
  </si>
  <si>
    <t>RTC SPECIAL PROGRAMS BARRACKS</t>
  </si>
  <si>
    <t>CBZG DESIGN BUILDERS, LLC</t>
  </si>
  <si>
    <t>JBPHH PEARL HARBOR HI</t>
  </si>
  <si>
    <t>019</t>
  </si>
  <si>
    <t>CHILD DEVELOPMENT CENTER</t>
  </si>
  <si>
    <t>HAWAIIAN DREDGING CONTRUCTIONCOMPANY INC</t>
  </si>
  <si>
    <t>020</t>
  </si>
  <si>
    <t>RMA-ECC, A JOINT VENTURE</t>
  </si>
  <si>
    <t>202</t>
  </si>
  <si>
    <t>JOINT FORCES DEPLOYMENT STAGING AREA</t>
  </si>
  <si>
    <t>NAN INC. DBAOCEAN HOUSE BUILDERS</t>
  </si>
  <si>
    <t>578</t>
  </si>
  <si>
    <t>FITNESS CENTER, PEARL HARBOR</t>
  </si>
  <si>
    <t>KIEWIT BUILDING GROUP INC.</t>
  </si>
  <si>
    <t>587A</t>
  </si>
  <si>
    <t>SUB DRIVE-IN MSF, BECKONING POINT INC 2 OF 3</t>
  </si>
  <si>
    <t>WATTS-HEALY TIBBITTS A JV</t>
  </si>
  <si>
    <t>Navy-MC Res</t>
  </si>
  <si>
    <t>JNTEXPBASE LITTLE CREEK FS VA</t>
  </si>
  <si>
    <t>010</t>
  </si>
  <si>
    <t>EODMU TEN OPERATIONS FACILITY</t>
  </si>
  <si>
    <t>BAY ELECTRIC CO INC</t>
  </si>
  <si>
    <t>023</t>
  </si>
  <si>
    <t>THR ENTERPRISES, INC.</t>
  </si>
  <si>
    <t>MARCORPRCUITDEP SAN DIEGO CA</t>
  </si>
  <si>
    <t>293</t>
  </si>
  <si>
    <t>RECRUIT BARRACKS, SUPPORT BATTALION</t>
  </si>
  <si>
    <t>HARPER CONSTRUCTION COMPANY, INC</t>
  </si>
  <si>
    <t>294</t>
  </si>
  <si>
    <t>RECRUIT BARRACKS</t>
  </si>
  <si>
    <t>316</t>
  </si>
  <si>
    <t>RECRUIT RECONDITIONING FACILITY</t>
  </si>
  <si>
    <t>MARINE CORPS BASE QUANTICO VA</t>
  </si>
  <si>
    <t>443</t>
  </si>
  <si>
    <t>MESS HALL, OCS</t>
  </si>
  <si>
    <t>SAUER, INC.</t>
  </si>
  <si>
    <t>479</t>
  </si>
  <si>
    <t>INFRASTRUCTURE, RUSSELL ROAD, PHASE 1</t>
  </si>
  <si>
    <t>GDI/ALLEN &amp; SHARIFF JOINT VENTURE</t>
  </si>
  <si>
    <t>517</t>
  </si>
  <si>
    <t>AIRCRAFT MAINTENANCE HANGAR, TYPE II</t>
  </si>
  <si>
    <t>ARCHER WESTERN CONTRACTORS, LTD</t>
  </si>
  <si>
    <t>547</t>
  </si>
  <si>
    <t>STUDENT BARRACKS, THE BASIC SCHOOL PHASE 3</t>
  </si>
  <si>
    <t>HARKINS BUILDERS INC.</t>
  </si>
  <si>
    <t>555</t>
  </si>
  <si>
    <t>INSTRUCTION FACILITY, THE BASIC SCHOOL, PH 1</t>
  </si>
  <si>
    <t>570</t>
  </si>
  <si>
    <t>HEADQUARTERS FACILITY, OCS</t>
  </si>
  <si>
    <t>590</t>
  </si>
  <si>
    <t>BIG DESBUILD JOINT VENTURE INC.</t>
  </si>
  <si>
    <t>619</t>
  </si>
  <si>
    <t>INSTRUCTION FACILITY ADDITION, TBS</t>
  </si>
  <si>
    <t>012A</t>
  </si>
  <si>
    <t>COLLOCATE MILDEP INVESTIG AGENCIES INC 2 OF 2</t>
  </si>
  <si>
    <t>HENSEL PHELPS CONSTRUCTION CO.</t>
  </si>
  <si>
    <t>495A</t>
  </si>
  <si>
    <t>AIRCRAFT PARKING APRON - GREEN SIDE</t>
  </si>
  <si>
    <t>MCAGCC TWENTYNINE PALMS CA</t>
  </si>
  <si>
    <t>686</t>
  </si>
  <si>
    <t>BACHELOR ENLISTED QUARTERS/PARKING STRUCTURE</t>
  </si>
  <si>
    <t>STRAUB MARTIN A JOINT VENTURE</t>
  </si>
  <si>
    <t>908</t>
  </si>
  <si>
    <t>BACHELOR ENLISTED QUARTERS</t>
  </si>
  <si>
    <t>926</t>
  </si>
  <si>
    <t>LIFELONG LEARNING CENTER, PHASE 1</t>
  </si>
  <si>
    <t>HALBERT CONSTRUCTION</t>
  </si>
  <si>
    <t>971B</t>
  </si>
  <si>
    <t>COMBINED ARMS MOUT, PHASE 2</t>
  </si>
  <si>
    <t>SOLTEK PACIFIC CONSTRUCTION CO</t>
  </si>
  <si>
    <t>MCAS BEAUFORT SC</t>
  </si>
  <si>
    <t>428</t>
  </si>
  <si>
    <t>EOD/ORDNANCE OPERATIONS FACILITY</t>
  </si>
  <si>
    <t>TEAM CONSTRUCTION, LLC J/V MILITARY&amp; FEDERAL CONSTRUCTION CO.,INC/W.T</t>
  </si>
  <si>
    <t>MCAS CHERRY POINT NC</t>
  </si>
  <si>
    <t>135</t>
  </si>
  <si>
    <t>THE HASKELL COMPANY</t>
  </si>
  <si>
    <t>191</t>
  </si>
  <si>
    <t>2ND MAW COMMAND OPERATIONS FACILITY</t>
  </si>
  <si>
    <t>PCL CONSTRUCTION SERVICES, INC</t>
  </si>
  <si>
    <t>974</t>
  </si>
  <si>
    <t>ENGINEERING PRODUCT SUPPORT FACILITY</t>
  </si>
  <si>
    <t>MCAS MIRAMAR</t>
  </si>
  <si>
    <t>164</t>
  </si>
  <si>
    <t>COMBAT TRAINING TANK COMPLEX</t>
  </si>
  <si>
    <t>T. B. PENICK &amp; SONS, INC.</t>
  </si>
  <si>
    <t>165</t>
  </si>
  <si>
    <t>MILITARY WORKING DOG FACILITY</t>
  </si>
  <si>
    <t>177</t>
  </si>
  <si>
    <t>WASH RACK</t>
  </si>
  <si>
    <t>HAL HAYS CONSTRUCTION INC</t>
  </si>
  <si>
    <t>180</t>
  </si>
  <si>
    <t>IN-LINE FUELING STATION MODIFICATION</t>
  </si>
  <si>
    <t>BALDI BROS INC201 CALIFORNIA AVENUE</t>
  </si>
  <si>
    <t>176V</t>
  </si>
  <si>
    <t>HRSC CONSOLIDATION</t>
  </si>
  <si>
    <t>STRAUB CONSTRUCTION, INC.</t>
  </si>
  <si>
    <t>790V</t>
  </si>
  <si>
    <t>REGIONAL CONFINEMENT FACILITY</t>
  </si>
  <si>
    <t>CLARK CONSTRUCTION GROUP-CALIFORNIALP</t>
  </si>
  <si>
    <t>MCAS YUMA AZ</t>
  </si>
  <si>
    <t>495</t>
  </si>
  <si>
    <t>APPLIED INSTRUCTION FACILITY, MAWTS</t>
  </si>
  <si>
    <t>MCB CAMP LEJEUNE NC</t>
  </si>
  <si>
    <t>032</t>
  </si>
  <si>
    <t>INFANTRY PLATOON BATTLE COURSE SR-1</t>
  </si>
  <si>
    <t>WHITING-TURNER CONTRACTING CO</t>
  </si>
  <si>
    <t>615</t>
  </si>
  <si>
    <t>APRON EXPANSION, PHASE 1</t>
  </si>
  <si>
    <t>BARNES &amp; POWELL ELECTRICAL CO, INC</t>
  </si>
  <si>
    <t>620</t>
  </si>
  <si>
    <t>ENLISTED DINING FACILITY</t>
  </si>
  <si>
    <t>632</t>
  </si>
  <si>
    <t>BACHELOR ENLISTED QUARTERS, NEW RIVER</t>
  </si>
  <si>
    <t>CADDELL CONSTRUCTION COMPANY, INC.</t>
  </si>
  <si>
    <t>636</t>
  </si>
  <si>
    <t>715</t>
  </si>
  <si>
    <t>CHILD DEVELOPMENT CENTER ADDITION</t>
  </si>
  <si>
    <t>LIFECYCLE CONSTRUCTION SERVICES,LLC</t>
  </si>
  <si>
    <t>882</t>
  </si>
  <si>
    <t>CLAYCO, INC.</t>
  </si>
  <si>
    <t>1011</t>
  </si>
  <si>
    <t>BACHELOR ENLISTED QUARTERS, CAMP JOHNSON</t>
  </si>
  <si>
    <t>ARCHER WESTERN/RQ JOINT VENTURE</t>
  </si>
  <si>
    <t>1016</t>
  </si>
  <si>
    <t>1017</t>
  </si>
  <si>
    <t>BACHELOR ENLISTED QUARTERS, FRENCH CREEK</t>
  </si>
  <si>
    <t>1047</t>
  </si>
  <si>
    <t>BACHELOR ENLISTED QUARTERS, HADNOT POINT</t>
  </si>
  <si>
    <t>1104</t>
  </si>
  <si>
    <t>1113</t>
  </si>
  <si>
    <t>CHILD DEVELOPMENT CENTER, HADNOT POINT</t>
  </si>
  <si>
    <t>SHIEL SEXTON COMPANY, INC.</t>
  </si>
  <si>
    <t>1136</t>
  </si>
  <si>
    <t>MODIFICATIONS OF K-RANGES PHASE 2</t>
  </si>
  <si>
    <t>VIRTEXCO CORPORATION</t>
  </si>
  <si>
    <t>1142</t>
  </si>
  <si>
    <t>BACHELOR ENLISTED QUARTERS, COURTHOUSE BAY</t>
  </si>
  <si>
    <t>1188</t>
  </si>
  <si>
    <t>MARSOC CHILD DEVELOPMENT CENTER</t>
  </si>
  <si>
    <t>IKHANA-CHOATE-1 LLC</t>
  </si>
  <si>
    <t>1193</t>
  </si>
  <si>
    <t>1212</t>
  </si>
  <si>
    <t>MESS HALL, HADNOT POINT 400 AREA</t>
  </si>
  <si>
    <t>1330</t>
  </si>
  <si>
    <t>WOUNDED WARRIOR BATTALION HEADQUARTERS</t>
  </si>
  <si>
    <t>1357</t>
  </si>
  <si>
    <t>ARRA-CHILD DEVELOPMENT CENTER</t>
  </si>
  <si>
    <t>BLUE ROCK STRUCTURES, INC.P.O. BOX 129 (INVOICES/ACTIONS)</t>
  </si>
  <si>
    <t>1378</t>
  </si>
  <si>
    <t>MARINE RESOURCE AND RECOVERY CENTER</t>
  </si>
  <si>
    <t>103M</t>
  </si>
  <si>
    <t>ARRA-REPAIR BACHELOR ENLISTED QUARTERS</t>
  </si>
  <si>
    <t>ALDERMAN BUILDING CO., INC.</t>
  </si>
  <si>
    <t>857M</t>
  </si>
  <si>
    <t>ARRA-FACILITY AND PHOTOVOLTAIC ENERGY UPGRADES</t>
  </si>
  <si>
    <t>QUALITY ROOFERS &amp; GUTTERING</t>
  </si>
  <si>
    <t>MCB CAMP PENDLETON CA</t>
  </si>
  <si>
    <t>026</t>
  </si>
  <si>
    <t>BACHELOR ENLISTED QUARTERS, LAS PULGAS</t>
  </si>
  <si>
    <t>TURNER-PENICK</t>
  </si>
  <si>
    <t>043</t>
  </si>
  <si>
    <t>BACHELOR ENLISTED QUARTERS, PICO (24) AREA</t>
  </si>
  <si>
    <t>046</t>
  </si>
  <si>
    <t>BACHELOR ENLISTED QUARTERS, AREA 41</t>
  </si>
  <si>
    <t>051</t>
  </si>
  <si>
    <t>BACHELOR ENLISTED QUARTERS, HEADQUARTERS</t>
  </si>
  <si>
    <t>HENSEL PHELPS SOLTEK, JV</t>
  </si>
  <si>
    <t>052</t>
  </si>
  <si>
    <t>060</t>
  </si>
  <si>
    <t>BARNHART-BALFOUR BEATTY, INC.</t>
  </si>
  <si>
    <t>073</t>
  </si>
  <si>
    <t>BACHELOR ENLISTED QUARTERS, DEL MAR</t>
  </si>
  <si>
    <t>092</t>
  </si>
  <si>
    <t>INFANTRY TRAINING CENTER, SOI</t>
  </si>
  <si>
    <t>094</t>
  </si>
  <si>
    <t>BACHELOR ENLISTED QUARTERS, SAN MATEO AREA</t>
  </si>
  <si>
    <t>104</t>
  </si>
  <si>
    <t>COMM/ELEC MAINTENANCE &amp; STORAGE, HORNO</t>
  </si>
  <si>
    <t>113</t>
  </si>
  <si>
    <t>WATER/WW TDS/TOC CORROSION CONTROL</t>
  </si>
  <si>
    <t>CDM CONSTRUCTORS INC</t>
  </si>
  <si>
    <t>134</t>
  </si>
  <si>
    <t>159</t>
  </si>
  <si>
    <t>OPERATIONS ACCESS POINTS - RED BEACH</t>
  </si>
  <si>
    <t>160</t>
  </si>
  <si>
    <t>BACHELOR ENLISTED QUARTERS, DEL MAR (21) AREA</t>
  </si>
  <si>
    <t>161</t>
  </si>
  <si>
    <t>190</t>
  </si>
  <si>
    <t>242</t>
  </si>
  <si>
    <t>BACHELOR ENLISTED QUARTERS, PICO</t>
  </si>
  <si>
    <t>330</t>
  </si>
  <si>
    <t>PHYSICAL FITNESS CENTER, HORNO</t>
  </si>
  <si>
    <t>357</t>
  </si>
  <si>
    <t>BACHELOR ENLISTED QUARTERS, MARGARITA(33)AREA</t>
  </si>
  <si>
    <t>520</t>
  </si>
  <si>
    <t>BACHELOR ENLISTED QUARTERS, HORNO</t>
  </si>
  <si>
    <t>601</t>
  </si>
  <si>
    <t>604</t>
  </si>
  <si>
    <t>614</t>
  </si>
  <si>
    <t>SOTG BATTLE COURSE</t>
  </si>
  <si>
    <t>REYES CONSTRUCTION INC</t>
  </si>
  <si>
    <t>726</t>
  </si>
  <si>
    <t>REGIMENTAL MAINTENANCE SUPPLY PHASE 3</t>
  </si>
  <si>
    <t>1008</t>
  </si>
  <si>
    <t>BACHELOR ENLISTED QUARTERS, BASIC RECON COURSE</t>
  </si>
  <si>
    <t>1100</t>
  </si>
  <si>
    <t>1112</t>
  </si>
  <si>
    <t>BACHELOR ENLISTED QUARTERS, 22 AREA</t>
  </si>
  <si>
    <t>1114</t>
  </si>
  <si>
    <t>BACHELOR ENLISTED QUARTERS, 33 AREA</t>
  </si>
  <si>
    <t>1115</t>
  </si>
  <si>
    <t>BACHELOR ENLISTED QUARTERS, LAS PULGAS AREA</t>
  </si>
  <si>
    <t>1116</t>
  </si>
  <si>
    <t>BACHELOR ENLISTED QUARTERS, 62 AREA</t>
  </si>
  <si>
    <t>438M</t>
  </si>
  <si>
    <t>856M</t>
  </si>
  <si>
    <t>ARRA-PHOTOVOLTAIC SYSTEM</t>
  </si>
  <si>
    <t>SYNERGY ELECTRIC COMPANY INC</t>
  </si>
  <si>
    <t>MCB HAWAII KANEOHE</t>
  </si>
  <si>
    <t>750</t>
  </si>
  <si>
    <t>835</t>
  </si>
  <si>
    <t>AMEC - NAN JOINT VENTURE</t>
  </si>
  <si>
    <t>MCLB ALBANY GA</t>
  </si>
  <si>
    <t>942</t>
  </si>
  <si>
    <t>SUFFOLK CONSTRUCTION CO INC</t>
  </si>
  <si>
    <t>MCLB BARSTOW CA</t>
  </si>
  <si>
    <t>167</t>
  </si>
  <si>
    <t>SOLPAC INCDBA SOLTEK PACIFIC</t>
  </si>
  <si>
    <t>MCRD/BEAUFORT PI SC</t>
  </si>
  <si>
    <t>367</t>
  </si>
  <si>
    <t>RECRUIT BARRACKS - 3RD BATTALION, PHASE 2</t>
  </si>
  <si>
    <t>WALTON CONSTRUCTION - A CORECOMPANY, LLC</t>
  </si>
  <si>
    <t>371</t>
  </si>
  <si>
    <t>RECRUIT BARRACKS, 3RD BATTALION, PHASE 3</t>
  </si>
  <si>
    <t>396</t>
  </si>
  <si>
    <t>NAF EL CENTRO CA</t>
  </si>
  <si>
    <t>211</t>
  </si>
  <si>
    <t>NAS ATLANTA GA</t>
  </si>
  <si>
    <t>112</t>
  </si>
  <si>
    <t>MARINE CORPS RESERVE CENTER</t>
  </si>
  <si>
    <t>SLONE ASSOCIATES INC.</t>
  </si>
  <si>
    <t>NAS CORPUS CHRISTI TX</t>
  </si>
  <si>
    <t>448</t>
  </si>
  <si>
    <t>PARKING APRON RECAPITALIZATION</t>
  </si>
  <si>
    <t>GRACE PAVING &amp; CONSTRUCTION INC</t>
  </si>
  <si>
    <t>NAS JACKSONVILLE FL</t>
  </si>
  <si>
    <t>192</t>
  </si>
  <si>
    <t>623</t>
  </si>
  <si>
    <t>P-8A INTEGRATED TRAINING CENTER</t>
  </si>
  <si>
    <t>NAS KINGSVILLE TX</t>
  </si>
  <si>
    <t>279</t>
  </si>
  <si>
    <t>FITNESS CENTER KINGSVILLE</t>
  </si>
  <si>
    <t>THE ROSS GROUP CONSTRUCTION CORP.DBA THE ROSS GROUP</t>
  </si>
  <si>
    <t>NAS LEMOORE CA</t>
  </si>
  <si>
    <t>329</t>
  </si>
  <si>
    <t>ARRA-EXPAND CHILD DEVELOPMENT CENTER</t>
  </si>
  <si>
    <t>NAS MERIDIAN MS</t>
  </si>
  <si>
    <t>314</t>
  </si>
  <si>
    <t>FITNESS CENTER - MERIDIAN</t>
  </si>
  <si>
    <t>F AND T JOINT VENTURE</t>
  </si>
  <si>
    <t>319</t>
  </si>
  <si>
    <t>I LEETEX/HILL &amp; WILKINSON LLC</t>
  </si>
  <si>
    <t>NAS PATUXENT RIVER SEC DET</t>
  </si>
  <si>
    <t>024</t>
  </si>
  <si>
    <t>GRUNLEY/GOEL JV E LLC</t>
  </si>
  <si>
    <t>492</t>
  </si>
  <si>
    <t>ADDITION TO CHILD DEVELOPMENT CENTER</t>
  </si>
  <si>
    <t>NAS PENSACOLA FL</t>
  </si>
  <si>
    <t>793</t>
  </si>
  <si>
    <t>ARRA-CHILLER PLANT MODIFICATION B3903 &amp; 3291</t>
  </si>
  <si>
    <t>ONEIDA TOTAL INTEGRATED ENTERPRISESLLC</t>
  </si>
  <si>
    <t>NAS WHIDBEY ISLAND WA</t>
  </si>
  <si>
    <t>022</t>
  </si>
  <si>
    <t>VETERANS NORTHWEST CONSTRUCTION LLC</t>
  </si>
  <si>
    <t>206</t>
  </si>
  <si>
    <t>ACADEMIC FIRE INSTRUCTIONAL FACILITY</t>
  </si>
  <si>
    <t>CHEROKEE GENERAL CORPORATION</t>
  </si>
  <si>
    <t>236</t>
  </si>
  <si>
    <t>ARRA-REPLACE WATER DISTRIBUTION SYSTEM</t>
  </si>
  <si>
    <t>BULLTRACK-WATTS-II, A JOINT VENTUREKELLY GREGORY</t>
  </si>
  <si>
    <t>169A</t>
  </si>
  <si>
    <t>HANGAR 5 RECAPITALIZATION INC 2 OF 2</t>
  </si>
  <si>
    <t>KORTE CONSTRUCTION COMPANY DBAKORTE COMPANY, THE</t>
  </si>
  <si>
    <t>NAVAIRENGSTA LAKEHURST</t>
  </si>
  <si>
    <t>251</t>
  </si>
  <si>
    <t>ADVANCED ARRESTING GEAR TEST SITE</t>
  </si>
  <si>
    <t>RANCO CONSTRUCTION INC</t>
  </si>
  <si>
    <t>150A</t>
  </si>
  <si>
    <t>HELICOPTER HGRS &amp; MAG HQ (MCGUIRE AFB) 2 OF 2</t>
  </si>
  <si>
    <t>BORO DEVELOPERS INC</t>
  </si>
  <si>
    <t>151A</t>
  </si>
  <si>
    <t>FLEET LOGS OPS FAC (MCGUIRE AFB) INC 2 OF 2</t>
  </si>
  <si>
    <t>C-PYRAMID ENTERPRISES INC</t>
  </si>
  <si>
    <t>156V</t>
  </si>
  <si>
    <t>C-130 FLIGHT SIMULATOR FACILITY (MCGUIRE AFB)</t>
  </si>
  <si>
    <t>157V</t>
  </si>
  <si>
    <t>MUNITIONS MAINTENANCE SHOP (MCGUIRE AFB)</t>
  </si>
  <si>
    <t>INTERCONTINENTAL CNSTR CONTG</t>
  </si>
  <si>
    <t>161V</t>
  </si>
  <si>
    <t>AVIATION SUPT FAC HANGAR RENOV (MCGUIRE AFB)</t>
  </si>
  <si>
    <t>MAGNUM INC</t>
  </si>
  <si>
    <t>162V</t>
  </si>
  <si>
    <t>AIMD OPS FAC/AVIATION SUP DEPOT (MCGUIRE AFB)</t>
  </si>
  <si>
    <t>NAVAL BASE KITSAP BREMERTON WA</t>
  </si>
  <si>
    <t>402</t>
  </si>
  <si>
    <t>SALTWATER COOLING AND FIRE PROTECTION IMPRS</t>
  </si>
  <si>
    <t>WATTS CONSTRUCTORS, LLC</t>
  </si>
  <si>
    <t>973D</t>
  </si>
  <si>
    <t>LIMITED AREA PRODUCTION/STRG CMPLX INC 5 OF 7</t>
  </si>
  <si>
    <t>KIEWIT-GENERAL, A JOINT VENTURE</t>
  </si>
  <si>
    <t>NAVAL STATION NEWPORT RI</t>
  </si>
  <si>
    <t>082</t>
  </si>
  <si>
    <t>UNMANNED ASW SUPPORT FACILITY</t>
  </si>
  <si>
    <t>MARON CONSTRUCTION CO INC</t>
  </si>
  <si>
    <t>347</t>
  </si>
  <si>
    <t>FITNESS CENTER, NEWPORT</t>
  </si>
  <si>
    <t>CONSIGLI CONSTRUCTION CO., INC</t>
  </si>
  <si>
    <t>112V</t>
  </si>
  <si>
    <t>MARITIME SUBSURFACE SENSOR OPS FACILITY</t>
  </si>
  <si>
    <t>H.V. COLLINS COMPANY</t>
  </si>
  <si>
    <t>NAVAL SUPPORT ACTIVITY ORLANDO</t>
  </si>
  <si>
    <t>100</t>
  </si>
  <si>
    <t>JCSE SQUADRON FACILITY</t>
  </si>
  <si>
    <t>Awarded by Other Agency</t>
  </si>
  <si>
    <t>NAVAL SUPPORT ACTIVITY WASH</t>
  </si>
  <si>
    <t>AUTONOMOUS SYSTEMS RESEARCH LAB</t>
  </si>
  <si>
    <t>JOHN C. GRIMBERG CO., INC.</t>
  </si>
  <si>
    <t>003V</t>
  </si>
  <si>
    <t>NAVY SYSTEMS MANAGEMENT ACTIVITY RELOCATION</t>
  </si>
  <si>
    <t>ATLANTIC CONTINGENCY CONSTRUCTION,LLC</t>
  </si>
  <si>
    <t>006V</t>
  </si>
  <si>
    <t>NAVY SYSTEMS MANAGEMENT ACTIVITY WAREHOUSE</t>
  </si>
  <si>
    <t>339B</t>
  </si>
  <si>
    <t>NATIONAL MARITIME INTEL CENTER INC 3 OF 3</t>
  </si>
  <si>
    <t>NAVAL WEAPONS STATION EARLE NJ</t>
  </si>
  <si>
    <t>034</t>
  </si>
  <si>
    <t>MAIN GATE SECURITY IMPROVEMENTS</t>
  </si>
  <si>
    <t>P&amp;S CONSTRUCTION, INC.</t>
  </si>
  <si>
    <t>NAVAL WEAPONS STATION YORKTOWN</t>
  </si>
  <si>
    <t>ORDNANCE HANDLING CARGO OPS &amp; TRNG SUPT CTR</t>
  </si>
  <si>
    <t>NAVBASE CORONADO</t>
  </si>
  <si>
    <t>503</t>
  </si>
  <si>
    <t>704</t>
  </si>
  <si>
    <t>BERTH LIMA CONVERSION</t>
  </si>
  <si>
    <t>740</t>
  </si>
  <si>
    <t>BACHELOR ENLISTED QUARTERS, SAN CLEMENTE</t>
  </si>
  <si>
    <t>STRONGHOLD ENGINEERING INC</t>
  </si>
  <si>
    <t>753</t>
  </si>
  <si>
    <t>POOL REPLACEMENT AT NAS NORTH ISLAND</t>
  </si>
  <si>
    <t>NAVBASE CORONADO SAN DIEGO CA</t>
  </si>
  <si>
    <t>741</t>
  </si>
  <si>
    <t>ARRA-COMBINED BACHELOR QUARTERS, SAN CLEMENTE ISLAND</t>
  </si>
  <si>
    <t>742</t>
  </si>
  <si>
    <t>ARRA-BACHELOR ENLISTED QUARTERS</t>
  </si>
  <si>
    <t>HENSEL PHELPS CONSTRUCTION CO</t>
  </si>
  <si>
    <t>901</t>
  </si>
  <si>
    <t>ARRA-CHILD CARE CENTER 24/7</t>
  </si>
  <si>
    <t>HUGO ALONSO INC.</t>
  </si>
  <si>
    <t>NAVBASE GUAM</t>
  </si>
  <si>
    <t>469</t>
  </si>
  <si>
    <t>BACHELOR ENLISTED QUARTERS, MAIN BASE</t>
  </si>
  <si>
    <t>534</t>
  </si>
  <si>
    <t>WSTEWTR COLLECTION SYS REPAIRS &amp; UPGR PHASE 1</t>
  </si>
  <si>
    <t>CORE TECH INTERNATIONAL CORPORATION</t>
  </si>
  <si>
    <t>502A</t>
  </si>
  <si>
    <t>KILO WHARF EXTENSION INC 2 OF 2</t>
  </si>
  <si>
    <t>IBC/TOA CORPORATION</t>
  </si>
  <si>
    <t>NAVBASE POINT LOMA</t>
  </si>
  <si>
    <t>518</t>
  </si>
  <si>
    <t>CUB</t>
  </si>
  <si>
    <t>CUBA</t>
  </si>
  <si>
    <t>NAVSTA GUANTANAMO BAY</t>
  </si>
  <si>
    <t>535</t>
  </si>
  <si>
    <t>FITNESS CENTER, GUANTANAMO</t>
  </si>
  <si>
    <t>BRDC, A JOINT VENTURE</t>
  </si>
  <si>
    <t>NAVSTA MAYPORT FL</t>
  </si>
  <si>
    <t>AIRCRAFT REFUELING</t>
  </si>
  <si>
    <t>AKEA, INC.</t>
  </si>
  <si>
    <t>761</t>
  </si>
  <si>
    <t>912</t>
  </si>
  <si>
    <t>ARRA-CONSTRUCT WATERFRONT STEAM PLANT</t>
  </si>
  <si>
    <t>KAISERKANE, INC.</t>
  </si>
  <si>
    <t>999</t>
  </si>
  <si>
    <t>ALPHA WHARF IMPROVEMENTS</t>
  </si>
  <si>
    <t>MISENER MARINE CONSTRUCTION, INC.</t>
  </si>
  <si>
    <t>NAVSTA NORFOLK VA</t>
  </si>
  <si>
    <t>114</t>
  </si>
  <si>
    <t>ARRA-INSTALL PHOTOVOLTAIC SYSTEMS</t>
  </si>
  <si>
    <t>115</t>
  </si>
  <si>
    <t>ARRA-REPLACE STEAM LINE</t>
  </si>
  <si>
    <t>PIPELINE &amp; INDUSTRIAL GROUP, INC</t>
  </si>
  <si>
    <t>116</t>
  </si>
  <si>
    <t>ARRA-STEAM PLANT DECENTRALIZATION</t>
  </si>
  <si>
    <t>TESORO CORPORATION</t>
  </si>
  <si>
    <t>701</t>
  </si>
  <si>
    <t>FIRE STATION</t>
  </si>
  <si>
    <t>Z-CORP</t>
  </si>
  <si>
    <t>879</t>
  </si>
  <si>
    <t>NORFOLK HARBOR CHANNEL DREDGING</t>
  </si>
  <si>
    <t>NORFOLK DREDGING COMPANY</t>
  </si>
  <si>
    <t>923</t>
  </si>
  <si>
    <t>223V</t>
  </si>
  <si>
    <t>RENOVATE V47 FOR COMBAT CRAFT FACILITY</t>
  </si>
  <si>
    <t>COAKLEY &amp; WILLIAMS CONSTR CO</t>
  </si>
  <si>
    <t>NAVSUBASE NEW LONDON CT</t>
  </si>
  <si>
    <t>248</t>
  </si>
  <si>
    <t>ARRA-REPLACE STEAM AND CONDENSATE PIPING</t>
  </si>
  <si>
    <t>VETERANS CONSTRUCTION, LLC</t>
  </si>
  <si>
    <t>464</t>
  </si>
  <si>
    <t>PIER 31 REPLACEMENT</t>
  </si>
  <si>
    <t>AMERICAN BRIDGE COMPANY</t>
  </si>
  <si>
    <t>481</t>
  </si>
  <si>
    <t>INDOOR SMALL ARMS RANGE</t>
  </si>
  <si>
    <t>WATERMARK ENVIRONMENTAL, INC.</t>
  </si>
  <si>
    <t>NAVSUPPACT ANNAPOLIS</t>
  </si>
  <si>
    <t>327</t>
  </si>
  <si>
    <t>HASCON, LLC</t>
  </si>
  <si>
    <t>613</t>
  </si>
  <si>
    <t>ARRA-REPLACE STEAM GENERATION PLANT</t>
  </si>
  <si>
    <t>NAVSUPPACT HAMPTON ROADS VA</t>
  </si>
  <si>
    <t>208V</t>
  </si>
  <si>
    <t>JOINT REGIONAL CORRECTIONAL FAC INC 1 OF 2</t>
  </si>
  <si>
    <t>BALFOUR BEATTY CONSTRUCTION, LLCBALFOUR BEATTY CONSTRUCTION</t>
  </si>
  <si>
    <t>NAVSUPPACT MECHANICSBURG PA</t>
  </si>
  <si>
    <t>205</t>
  </si>
  <si>
    <t>FULL SCALE ELECTRIC DRIVE TEST FACILITY</t>
  </si>
  <si>
    <t>WHITING-TURNER CONTRACTING</t>
  </si>
  <si>
    <t>602</t>
  </si>
  <si>
    <t>ARMED FORCES RESERVE CENTER</t>
  </si>
  <si>
    <t>212V</t>
  </si>
  <si>
    <t>BUILDING 9 RENOVATION</t>
  </si>
  <si>
    <t>DTC ENGINEERS AND CONSTRUCTORS LLC</t>
  </si>
  <si>
    <t>234V</t>
  </si>
  <si>
    <t>MCRC MOUNDVILLE TO NMCRC PITTSBURGH</t>
  </si>
  <si>
    <t>EAGLE DESIGN INC</t>
  </si>
  <si>
    <t>948V</t>
  </si>
  <si>
    <t>RADAR MAINTENANCE FACILITY (TOBYHANNA)</t>
  </si>
  <si>
    <t>NAVSUPPACT MIDSOUTH MEMPHIS TN</t>
  </si>
  <si>
    <t>SHERRICK CONSTRUCTION INC.</t>
  </si>
  <si>
    <t>NAVSUPPACT MONTEREY CA</t>
  </si>
  <si>
    <t>197</t>
  </si>
  <si>
    <t>EDUCATION FACILITY GSB&amp;PP</t>
  </si>
  <si>
    <t>DGA</t>
  </si>
  <si>
    <t>DIEGO GARCIA</t>
  </si>
  <si>
    <t>NAVSUPPFAC DIEGO GARCIA IO</t>
  </si>
  <si>
    <t>181</t>
  </si>
  <si>
    <t>WHARF UPGRADES &amp; WAREHOUSE</t>
  </si>
  <si>
    <t>BLACK CONSTRUCTION CORP.</t>
  </si>
  <si>
    <t>NAWS CHINA LAKE</t>
  </si>
  <si>
    <t>704V</t>
  </si>
  <si>
    <t>RENOVATE FACILITIES - ORDNANCE AREA</t>
  </si>
  <si>
    <t>712V</t>
  </si>
  <si>
    <t>ORDNANCE STORAGE FACILITIES</t>
  </si>
  <si>
    <t>719V</t>
  </si>
  <si>
    <t>WEAPONS AND ARMAMENT FACILITY</t>
  </si>
  <si>
    <t>780V</t>
  </si>
  <si>
    <t>CONSTRUCT ORDNANCE STORAGE FACILITIES #2</t>
  </si>
  <si>
    <t>NSA NORFOLK NAVY SHIPYARD</t>
  </si>
  <si>
    <t>247</t>
  </si>
  <si>
    <t>ARRA-RELACE SUBSTATION Q10</t>
  </si>
  <si>
    <t>YORK RIVER ELECTRIC, INC.</t>
  </si>
  <si>
    <t>581</t>
  </si>
  <si>
    <t>INDUSTRIAL ACCESS IMPROVEMENTS, MAIN GATE 15</t>
  </si>
  <si>
    <t>NSA NORTH POTOMAC</t>
  </si>
  <si>
    <t>121</t>
  </si>
  <si>
    <t>ARRA-REPLACE UNDERGROUND STEAM LINES</t>
  </si>
  <si>
    <t>MARADA CONTRACTING, INC</t>
  </si>
  <si>
    <t>188</t>
  </si>
  <si>
    <t>RDT&amp;E SUPPORT FACILITY</t>
  </si>
  <si>
    <t>NSA SOUTH POTOMAC</t>
  </si>
  <si>
    <t>166</t>
  </si>
  <si>
    <t>ENERGETICS SYSTEMS &amp; TECH. LAB COMPLEX - PH 1</t>
  </si>
  <si>
    <t>AMATEA/GRIMBERG JV</t>
  </si>
  <si>
    <t>200</t>
  </si>
  <si>
    <t>SEWAGE TREATMENT PLANT UPGRADES</t>
  </si>
  <si>
    <t>NSS PORTSMOUTH NAVY SHIPYARD</t>
  </si>
  <si>
    <t>268</t>
  </si>
  <si>
    <t>DD#3 WATERFRONT SUPPORT FACILITY</t>
  </si>
  <si>
    <t>282</t>
  </si>
  <si>
    <t>CONSOLIDATE GLOBAL SUB COMPLEX FACILITY</t>
  </si>
  <si>
    <t>J. C. N. CONST. CO., INC.</t>
  </si>
  <si>
    <t>327V</t>
  </si>
  <si>
    <t>SPECIAL PURPOSE BN OPERATIONS FACILITY</t>
  </si>
  <si>
    <t>ENVIRONMENTAL CHEMICAL CORPORATIONDBA ECC REMEDIATION SERVICES</t>
  </si>
  <si>
    <t>PACMISRANFAC HAWAIIAN AREA</t>
  </si>
  <si>
    <t>422</t>
  </si>
  <si>
    <t>ADVANCED RADAR DETECTION LABORATORY</t>
  </si>
  <si>
    <t>TOMCO CORP</t>
  </si>
  <si>
    <t>SUBASE KINGS BAY GA</t>
  </si>
  <si>
    <t>REACTION FORCE FACILITY COMMUNICATIONS ADDN</t>
  </si>
  <si>
    <t>DCK NORTH AMERICA, LLC</t>
  </si>
  <si>
    <t>Z/VARLOCS MILCON</t>
  </si>
  <si>
    <t>JOINT OPERATIONS &amp; SUPPORT COMPLEX</t>
  </si>
  <si>
    <t>WATTS-OBAYASHI A JV</t>
  </si>
  <si>
    <t>218</t>
  </si>
  <si>
    <t>DATA CENTER</t>
  </si>
  <si>
    <t>NISHIMATSU CONSTRUCTION CO.,LTD</t>
  </si>
  <si>
    <t>MFH Construction</t>
  </si>
  <si>
    <t>H541</t>
  </si>
  <si>
    <t>REPLACE GRANADILLO CIRCLE HOUSING</t>
  </si>
  <si>
    <t>H543</t>
  </si>
  <si>
    <t>REPLACE GRANADILLO POINT HOUSING</t>
  </si>
  <si>
    <t>H544</t>
  </si>
  <si>
    <t>REPLACE BARGO HOUSING</t>
  </si>
  <si>
    <t>MFH Improvement</t>
  </si>
  <si>
    <t>COMNAVMARIANAS GUAM</t>
  </si>
  <si>
    <t>0203</t>
  </si>
  <si>
    <t>Reconfigure Interior of 6 Homes at Flag Circle</t>
  </si>
  <si>
    <t>BME &amp; SONS, INC</t>
  </si>
  <si>
    <t>MCAS IWAKUNI JA</t>
  </si>
  <si>
    <t>0701</t>
  </si>
  <si>
    <t>WHOLEHOUSE RESTORATION, MONZEN TOWNHOUSES, PH-2</t>
  </si>
  <si>
    <t>NIPPO CORPORATION</t>
  </si>
  <si>
    <t>NMC EAD DET SASEBO</t>
  </si>
  <si>
    <t>0202</t>
  </si>
  <si>
    <t>W/H Revitalization - Dragon Crest (44 APTS)</t>
  </si>
  <si>
    <t>PENTA-OCEAN CONSTRUCTION CO.,LTD.</t>
  </si>
  <si>
    <t>1502</t>
  </si>
  <si>
    <t>W/H REVITALIZATION - SAKURA TOWER (68 APTS)</t>
  </si>
  <si>
    <t>1602</t>
  </si>
  <si>
    <t>W/H Improv't-Hario Village &amp; Main Base Townhomes</t>
  </si>
  <si>
    <t>TOA CORPORATION</t>
  </si>
  <si>
    <t>COMFLEACT YOKOSUKA JA</t>
  </si>
  <si>
    <t>997</t>
  </si>
  <si>
    <t>SSN 21/774 SUPPORT AT CFAY BERTH 13</t>
  </si>
  <si>
    <t>PENTA-OCEAN DREDGING CO.,LTD.</t>
  </si>
  <si>
    <t>874</t>
  </si>
  <si>
    <t>BUILDING 830 RENOVATION</t>
  </si>
  <si>
    <t>RICHARD BRADY AND ASSOCIATES INC</t>
  </si>
  <si>
    <t>462</t>
  </si>
  <si>
    <t>FIRE STATION/CRASH CREW FACILITY</t>
  </si>
  <si>
    <t>THE DLP GROUP INCDLP CONSULTING</t>
  </si>
  <si>
    <t>424</t>
  </si>
  <si>
    <t>DRY DOCK 5 INTEGRATAED WATER TREATMENT SYSTEM</t>
  </si>
  <si>
    <t>899</t>
  </si>
  <si>
    <t>STAND ALONE SWITCHGEAR FOR B-1482</t>
  </si>
  <si>
    <t>ENGINEERING PARTNERS, INC., THE</t>
  </si>
  <si>
    <t>511</t>
  </si>
  <si>
    <t>CONSTRUCT MARINE MAMMAL PIER</t>
  </si>
  <si>
    <t>ALLEN ENGINEERING CONTRACTOR, INC</t>
  </si>
  <si>
    <t>105</t>
  </si>
  <si>
    <t>NETWARCOM FACILITY, BLDG LF-18, NSN</t>
  </si>
  <si>
    <t>ARMORY</t>
  </si>
  <si>
    <t>310</t>
  </si>
  <si>
    <t>LASER SYSTEM DEVELOPMENT LABORATORY</t>
  </si>
  <si>
    <t>GRUNLEY/GOEL JV, LLC</t>
  </si>
  <si>
    <t>Djibouti</t>
  </si>
  <si>
    <t>220</t>
  </si>
  <si>
    <t>AMMUNITION SUPPLY POINT</t>
  </si>
  <si>
    <t>CH2M HILL-METAG JOINT VENTURE</t>
  </si>
  <si>
    <t>235</t>
  </si>
  <si>
    <t>SECURITY FENCING 1</t>
  </si>
  <si>
    <t>ECC MEZZ LLC</t>
  </si>
  <si>
    <t>237</t>
  </si>
  <si>
    <t>UNITED INFRASTRUCTURE PROJECTS FZCO</t>
  </si>
  <si>
    <t>916</t>
  </si>
  <si>
    <t>INTERIOR PAVED ROADS</t>
  </si>
  <si>
    <t>133</t>
  </si>
  <si>
    <t>NOSC CONSOLIDATION BATTLE CREEK MI</t>
  </si>
  <si>
    <t>FACILITY DEFENSE CONSULTANTS INC.DBA HANKE CONSTRUCTORS</t>
  </si>
  <si>
    <t>630V</t>
  </si>
  <si>
    <t>BETTER BUILT + CLARK LLC</t>
  </si>
  <si>
    <t>HDQTRS 4TH MARDIV NEW ORLEANS</t>
  </si>
  <si>
    <t>048</t>
  </si>
  <si>
    <t>RESERVE CENTER, JOLIET IL</t>
  </si>
  <si>
    <t>CHARPIE-KORTE JOINT VENTURE</t>
  </si>
  <si>
    <t>HDQTRS 4TH MAW NEW ORLEANS LA</t>
  </si>
  <si>
    <t>196</t>
  </si>
  <si>
    <t>RESERVE VEHICLE MAINTENANCE FACILITY</t>
  </si>
  <si>
    <t>004</t>
  </si>
  <si>
    <t>APCSS CONFERENCE &amp; TECHNOLOGY LEARNING CENTER</t>
  </si>
  <si>
    <t>182</t>
  </si>
  <si>
    <t>MISSILE MAGAZINES, WEST LOCH</t>
  </si>
  <si>
    <t>DCK PACIFIC CONSTRUCTION, LLC</t>
  </si>
  <si>
    <t>307</t>
  </si>
  <si>
    <t>PRODUCTION SERVICES SUPPORT FACILITY</t>
  </si>
  <si>
    <t>MANSON-NAN HAWAII JV</t>
  </si>
  <si>
    <t>587B</t>
  </si>
  <si>
    <t>SUB DRIVE-IN MSF, BECKONING POINT INC 3 OF 3</t>
  </si>
  <si>
    <t>851</t>
  </si>
  <si>
    <t>NAVAL CONSTRUCTION DIV OPERATIONS CONTROL FAC</t>
  </si>
  <si>
    <t>NOAH ENTERPRISES AND MID EASTERNBUILDERS INC JV1</t>
  </si>
  <si>
    <t>221V</t>
  </si>
  <si>
    <t>BUILDING 1558 RENOVATIONS FOR SPAWAR</t>
  </si>
  <si>
    <t>NOAH ENTERPRISES, INC.</t>
  </si>
  <si>
    <t>296</t>
  </si>
  <si>
    <t>MESSHALL EXPANSION</t>
  </si>
  <si>
    <t>R A BURCH CONSTRUCTION CO INC</t>
  </si>
  <si>
    <t>406</t>
  </si>
  <si>
    <t>OPERATIONAL FLIGHT SIMULATOR</t>
  </si>
  <si>
    <t>548</t>
  </si>
  <si>
    <t>STUDENT DINING FACILITY, THE BASIC SCHOOL</t>
  </si>
  <si>
    <t>565</t>
  </si>
  <si>
    <t>STUDENT QUARTERS, THE BASIC SCHOOL, PHASE 4</t>
  </si>
  <si>
    <t>SOUTH MAINSIDE ELECTRICAL SUBSTATION</t>
  </si>
  <si>
    <t>BATTALION TRAINING FACILITY, MSGBN</t>
  </si>
  <si>
    <t>625</t>
  </si>
  <si>
    <t>MC INFORMATION OPERATIONS CENTER</t>
  </si>
  <si>
    <t>101</t>
  </si>
  <si>
    <t>MAINTENANCE SHOP, WHEELED</t>
  </si>
  <si>
    <t>I E PACIFIC INC</t>
  </si>
  <si>
    <t>103</t>
  </si>
  <si>
    <t>MAINTENANCE SUNSHADES, WHEELED</t>
  </si>
  <si>
    <t>107</t>
  </si>
  <si>
    <t>COMM/ELECT MAINTENANCE/STORAGE</t>
  </si>
  <si>
    <t>DINING FACILITY, NORTH MAINSIDE</t>
  </si>
  <si>
    <t>BACHELOR ENLISTED QUARTERS, 1ST TANKS</t>
  </si>
  <si>
    <t>MAINTENANCE SHOP, TRACKED</t>
  </si>
  <si>
    <t>126</t>
  </si>
  <si>
    <t>STATION COMM FACILITY &amp; INFRASTRUCTURE</t>
  </si>
  <si>
    <t>127</t>
  </si>
  <si>
    <t>SUB-STATION AND ELECTRICAL UPGRADES</t>
  </si>
  <si>
    <t>128</t>
  </si>
  <si>
    <t>ELEC INFRASTRUCTURE UPGRADE, 34.5KV TO 115KV</t>
  </si>
  <si>
    <t>SOUTHERN CALIFORNIA EDISON</t>
  </si>
  <si>
    <t>129</t>
  </si>
  <si>
    <t>ELEC POWER PLANT/CO-GEN/GAS TURBINE</t>
  </si>
  <si>
    <t>130</t>
  </si>
  <si>
    <t>WATER IMPROVEMENTS AND STORAGE TANK</t>
  </si>
  <si>
    <t>131</t>
  </si>
  <si>
    <t>SEWAGE SYSTEM IMPROVEMENTS</t>
  </si>
  <si>
    <t>132</t>
  </si>
  <si>
    <t>HTHW/CHILLED WATER SYSTEM</t>
  </si>
  <si>
    <t>NATURAL GAS SYSTEM EXTENSION</t>
  </si>
  <si>
    <t>143</t>
  </si>
  <si>
    <t>CONSTRUCT ROADS, NORTH MAINSIDE</t>
  </si>
  <si>
    <t>146</t>
  </si>
  <si>
    <t>INDUSTRIAL WASTE WATER IMPROVEMENTS</t>
  </si>
  <si>
    <t>170</t>
  </si>
  <si>
    <t>171</t>
  </si>
  <si>
    <t>LAYDOWN SITE WORK, NORTH MAINSIDE</t>
  </si>
  <si>
    <t>172</t>
  </si>
  <si>
    <t>SECONDARY ELEC DISTRIBUTION, NORTH MAINSIDE</t>
  </si>
  <si>
    <t>173</t>
  </si>
  <si>
    <t>ARMORY, 1ST TANKS</t>
  </si>
  <si>
    <t>COMMISSARY, MWTC</t>
  </si>
  <si>
    <t>KBR FEDERAL SERVICES,LLC</t>
  </si>
  <si>
    <t>550</t>
  </si>
  <si>
    <t>FIRE STATION RENOVATION, MWTC</t>
  </si>
  <si>
    <t>J I GARCIA CONSTRUCTION INC</t>
  </si>
  <si>
    <t>441</t>
  </si>
  <si>
    <t>WIDE BODY AIRCRAFT FUEL LANE</t>
  </si>
  <si>
    <t>SMALL BUSINESS GROUP, INC</t>
  </si>
  <si>
    <t>MCAS CAMP PENDLETON CA</t>
  </si>
  <si>
    <t>086</t>
  </si>
  <si>
    <t>EXPAND COMBAT AIRCRAFT LOADING APRON</t>
  </si>
  <si>
    <t>AVIATION TRANSMITTER/RECEIVER SITE</t>
  </si>
  <si>
    <t>RQ-BERG JV</t>
  </si>
  <si>
    <t>141</t>
  </si>
  <si>
    <t>EMS/FIRE VEHICLE FACILITY</t>
  </si>
  <si>
    <t>CHAVIS' INC.</t>
  </si>
  <si>
    <t>ORDNANCE MAGAZINES</t>
  </si>
  <si>
    <t>178</t>
  </si>
  <si>
    <t>AIRCRAFT PARKING APRON MODIFICATION</t>
  </si>
  <si>
    <t>BATTALION SQUADRON HEADQUARTERS</t>
  </si>
  <si>
    <t>447</t>
  </si>
  <si>
    <t>AIRCRAFT MAINTENANCE HANGAR, PHASE 1 (JSF)</t>
  </si>
  <si>
    <t>556</t>
  </si>
  <si>
    <t>AIRFIELD ELECTRICAL DISTRIBUTION &amp; CONTROL</t>
  </si>
  <si>
    <t>MAC ELECTRIC INC</t>
  </si>
  <si>
    <t>311</t>
  </si>
  <si>
    <t>PARALLEL TAXIWAY</t>
  </si>
  <si>
    <t>TACTICAL SUPPORT VAN PAD ADDITION</t>
  </si>
  <si>
    <t>652</t>
  </si>
  <si>
    <t>VMMT-204 MAINTENANCE HANGAR, PHASE 3</t>
  </si>
  <si>
    <t>F &amp; S MECHANICAL AND PLUMBINGSERVICES, INC.</t>
  </si>
  <si>
    <t>688</t>
  </si>
  <si>
    <t>APRON EXPANSION, PHASE 2</t>
  </si>
  <si>
    <t>714</t>
  </si>
  <si>
    <t>GYMNASIUM/OUTDOOR POOL</t>
  </si>
  <si>
    <t>1160</t>
  </si>
  <si>
    <t>PHYSICAL FITNESS CENTER</t>
  </si>
  <si>
    <t>1194</t>
  </si>
  <si>
    <t>BACHELOR ENLISTED QUARTERS, WALLACE CREEK</t>
  </si>
  <si>
    <t>1195</t>
  </si>
  <si>
    <t>1196</t>
  </si>
  <si>
    <t>1197</t>
  </si>
  <si>
    <t>1233</t>
  </si>
  <si>
    <t>MAINTENANCE/OPERATIONS COMPLEX</t>
  </si>
  <si>
    <t>1247</t>
  </si>
  <si>
    <t>1266</t>
  </si>
  <si>
    <t>UTILITY EXPANSION COURTHOUSE BAY</t>
  </si>
  <si>
    <t>WALBRIDGE ALDINGER COMPANY, INC.</t>
  </si>
  <si>
    <t>1268</t>
  </si>
  <si>
    <t>SOI EAST FACILITIES, CAMP GEIGER</t>
  </si>
  <si>
    <t>1269</t>
  </si>
  <si>
    <t>FIELD TRAINING FACILITY, DEVIL DOG SOI</t>
  </si>
  <si>
    <t>1297</t>
  </si>
  <si>
    <t>4TH INFANTRY BATTALION OPS COMPLEX</t>
  </si>
  <si>
    <t>1298</t>
  </si>
  <si>
    <t>ROAD NETWORK, WALLACE CREEK</t>
  </si>
  <si>
    <t>1304</t>
  </si>
  <si>
    <t>MP WORKING DOG KENNEL RELOCATION</t>
  </si>
  <si>
    <t>1310</t>
  </si>
  <si>
    <t>PRE-TRIAL DETAINEE FACILITY</t>
  </si>
  <si>
    <t>TEAM ENVIRO JOINT VENTURE II</t>
  </si>
  <si>
    <t>1311</t>
  </si>
  <si>
    <t>CONSOLIDATED INFOTECH/TELCOM COMPLEX</t>
  </si>
  <si>
    <t>DANIELS &amp; DANIELS GRUNLEYJOINT VENTURE</t>
  </si>
  <si>
    <t>1382</t>
  </si>
  <si>
    <t>NEW BASE ENTRY POINT AND ROAD PHASE 1</t>
  </si>
  <si>
    <t>SKANSKA USA CIVIL SOUTHEAST INC</t>
  </si>
  <si>
    <t>610</t>
  </si>
  <si>
    <t>RECRUIT MARKSMANSHIP TRAINING FACILITY</t>
  </si>
  <si>
    <t>A&amp;D GC INC</t>
  </si>
  <si>
    <t>1012</t>
  </si>
  <si>
    <t>ANGLICO OPERATIONS COMPLEX</t>
  </si>
  <si>
    <t>WEBCOR/ RA BURCH A JV</t>
  </si>
  <si>
    <t>RECONNAISANCE BN OPERATIONS COMPLEX</t>
  </si>
  <si>
    <t>1019</t>
  </si>
  <si>
    <t>COMM/ELEC MAINTENANCE FACILITIES</t>
  </si>
  <si>
    <t>RQ CONSTRUCTION, LLC</t>
  </si>
  <si>
    <t>1029</t>
  </si>
  <si>
    <t>WFTBN SUPPORT FACILITIES, EDSON RANGE</t>
  </si>
  <si>
    <t>BILBRO CONSTRUCTION COMPANY</t>
  </si>
  <si>
    <t>1033</t>
  </si>
  <si>
    <t>ENLISTED DINING FACILITY, EDSON RANGE</t>
  </si>
  <si>
    <t>1041</t>
  </si>
  <si>
    <t>EXPANSION OF SRTTP TO 7.5 MGD</t>
  </si>
  <si>
    <t>CDM-FILANC JV</t>
  </si>
  <si>
    <t>1043</t>
  </si>
  <si>
    <t>NORTH REGION TERITARY TREATMENT PLANT INC 1 OF 2</t>
  </si>
  <si>
    <t>1048</t>
  </si>
  <si>
    <t>GAS/ELECTRICAL UPGRADES</t>
  </si>
  <si>
    <t>1067</t>
  </si>
  <si>
    <t>BACHELOR ENLISTED QUARTERS, LAS FLORES</t>
  </si>
  <si>
    <t>1069</t>
  </si>
  <si>
    <t>RECRUIT BARRACKS, EDSON RANGE</t>
  </si>
  <si>
    <t>1084</t>
  </si>
  <si>
    <t>1086</t>
  </si>
  <si>
    <t>RECRUIT BARRACKS, FIELD/K-SPAN</t>
  </si>
  <si>
    <t>1093</t>
  </si>
  <si>
    <t>COMMUNICATIONS UPGRADES</t>
  </si>
  <si>
    <t>URS GROUP, INC.</t>
  </si>
  <si>
    <t>1094</t>
  </si>
  <si>
    <t>ELECTRICAL DISTRIBUTION SYSTEM</t>
  </si>
  <si>
    <t>159A</t>
  </si>
  <si>
    <t>OPERATION ACCESS POINTS</t>
  </si>
  <si>
    <t>839</t>
  </si>
  <si>
    <t>RANGE, 1000 YARDS, PUULOA</t>
  </si>
  <si>
    <t>NIKING CORP.</t>
  </si>
  <si>
    <t>930</t>
  </si>
  <si>
    <t>MCA HARDSTAND, PHASE 1</t>
  </si>
  <si>
    <t>HCR/CAPE JV, LLC</t>
  </si>
  <si>
    <t>947V</t>
  </si>
  <si>
    <t>INDUSTRIAL MACHINE SHOP FACILITY</t>
  </si>
  <si>
    <t>360</t>
  </si>
  <si>
    <t>ELECTRICAL SUBSTATION AND SYSTEM UPGRADE</t>
  </si>
  <si>
    <t>MCSF BLOUNT ISLAND</t>
  </si>
  <si>
    <t>006</t>
  </si>
  <si>
    <t>PORT OPERATIONS FACILITY</t>
  </si>
  <si>
    <t>CMS CORP/TOLTEST JV IV</t>
  </si>
  <si>
    <t>600</t>
  </si>
  <si>
    <t>RESERVE CENTER MOVE TO LUKE AFB, NOSC PHOENIX</t>
  </si>
  <si>
    <t>NAS BRUNSWICK ME</t>
  </si>
  <si>
    <t>028V</t>
  </si>
  <si>
    <t>NUTMEG COMPANIES, INC., THE</t>
  </si>
  <si>
    <t>RESERVE TRAINING CENTER</t>
  </si>
  <si>
    <t>GIDEON MARSHALL JOINT VENTURE</t>
  </si>
  <si>
    <t>437</t>
  </si>
  <si>
    <t>OPERATIONAL FACILITIES FOR T-6, GOLIAD OLF</t>
  </si>
  <si>
    <t>NAS FALLON NV</t>
  </si>
  <si>
    <t>306</t>
  </si>
  <si>
    <t>WARRIOR PHYSICAL TRAINING FACILITY (FITNESS CENTER)</t>
  </si>
  <si>
    <t>629</t>
  </si>
  <si>
    <t>630</t>
  </si>
  <si>
    <t>P-8A (MMA) FACILITIES MODIFICATION</t>
  </si>
  <si>
    <t>NAS JRB FT WORTH TX</t>
  </si>
  <si>
    <t>039</t>
  </si>
  <si>
    <t>REPLACE JOINT BASE COMMUNICATIONS BLDG</t>
  </si>
  <si>
    <t>055</t>
  </si>
  <si>
    <t>JOINT RESERVE CENTER</t>
  </si>
  <si>
    <t>287</t>
  </si>
  <si>
    <t>RENEWABLE ENERGY DEMO PROJECT - SOLAR PANEL ARRAY</t>
  </si>
  <si>
    <t>CHEVRON U.S.A. INC.</t>
  </si>
  <si>
    <t>049</t>
  </si>
  <si>
    <t>RESERVE CENTER ADDITION, ALAMEDA</t>
  </si>
  <si>
    <t>NAS OCEANA VA</t>
  </si>
  <si>
    <t>SOF CAFETERIA</t>
  </si>
  <si>
    <t>837</t>
  </si>
  <si>
    <t>C-40 HANGAR</t>
  </si>
  <si>
    <t>HOURIGAN CONSTRUCTION CORPORATION</t>
  </si>
  <si>
    <t>724</t>
  </si>
  <si>
    <t>CORRY 'A' SCHOOL BACHELOR ENLISTED QUARTERS</t>
  </si>
  <si>
    <t>ANDERSON DRACE JOINT VENTURE</t>
  </si>
  <si>
    <t>782</t>
  </si>
  <si>
    <t>SIMULATOR ADDITION FOR UMFO PROGRAM</t>
  </si>
  <si>
    <t>NAS WHITING FLD MILTON FL</t>
  </si>
  <si>
    <t>273</t>
  </si>
  <si>
    <t>T-6B JPATS TRAINING OPS PARALOFT FACILITY</t>
  </si>
  <si>
    <t>ARROW-IMC, JOINT VENTURE</t>
  </si>
  <si>
    <t>925</t>
  </si>
  <si>
    <t>BEQ EOD SCHOOL, PHASE 2</t>
  </si>
  <si>
    <t>NAVAL AIR STATION PAX RIVER</t>
  </si>
  <si>
    <t>140</t>
  </si>
  <si>
    <t>SPECIAL COMMUNICATIONS REQUIREMENTS ENGINEERING FACILITY</t>
  </si>
  <si>
    <t>G-W MANAGEMENT SERVICES, LLC</t>
  </si>
  <si>
    <t>356A</t>
  </si>
  <si>
    <t>CVN MAINTENANCE PIER REPLACEMENT INC 2 OF 2</t>
  </si>
  <si>
    <t>NOVA GROUP/TUTOR-SALIBAA JOINT VENTURE</t>
  </si>
  <si>
    <t>973E</t>
  </si>
  <si>
    <t>LIMITED AREA PRODUCTION/STRG CMPLX INC 6 OF 7</t>
  </si>
  <si>
    <t>977A</t>
  </si>
  <si>
    <t>ENCLAVE FENCING/PARKING</t>
  </si>
  <si>
    <t>WATTS-GRANITE A JV</t>
  </si>
  <si>
    <t>451</t>
  </si>
  <si>
    <t>OFFICER TRAINING COMMAND QUARTERS</t>
  </si>
  <si>
    <t>ABSHER CONSTRUCTION CO</t>
  </si>
  <si>
    <t>482</t>
  </si>
  <si>
    <t>RENOVATION OF SENIOR ENLISTED ACADEMY (BLDG 1269)</t>
  </si>
  <si>
    <t>CUTTER ENTERPRISES, LLC</t>
  </si>
  <si>
    <t>485</t>
  </si>
  <si>
    <t>RENOVATIONS TO PERRY HALL (NAPS TRAINING SUPPORT SPACE)</t>
  </si>
  <si>
    <t>NAVAL SUPPORT ACTIVITY CRANE</t>
  </si>
  <si>
    <t>340</t>
  </si>
  <si>
    <t>STRATEGIC WEAPONS SYSTEM ENGINEERING</t>
  </si>
  <si>
    <t>CANT BE BEAT FENCE ANDCONSTRUCTION, LLC</t>
  </si>
  <si>
    <t>001V</t>
  </si>
  <si>
    <t>CRYSTAL PARK 5 MOVE TO ARLINGTON SERVICE CENT</t>
  </si>
  <si>
    <t>HITT CONTRACTING, INC</t>
  </si>
  <si>
    <t>003A</t>
  </si>
  <si>
    <t>NAVY SYSTEMS MGMT ACTIVITY RELOCATION INC 2</t>
  </si>
  <si>
    <t>183V</t>
  </si>
  <si>
    <t>WNY-A-12 BRAC Relocation to Bldg 183</t>
  </si>
  <si>
    <t>ALLEN AND SHARIFF CORP</t>
  </si>
  <si>
    <t>220V</t>
  </si>
  <si>
    <t>WNY-220, PEO-EIS PMW 200 &amp; 240 BRAC TO BLDG 220</t>
  </si>
  <si>
    <t>ARRIBA CORPORATION</t>
  </si>
  <si>
    <t>NAVAL SUPPORT ACTY CHASN</t>
  </si>
  <si>
    <t>300V</t>
  </si>
  <si>
    <t>CONSOLIDATED BRIG ADDITION</t>
  </si>
  <si>
    <t>HUNT CONSTRUCTION GROUP, INC.</t>
  </si>
  <si>
    <t>301V</t>
  </si>
  <si>
    <t>SPAWAR DATA CENTER</t>
  </si>
  <si>
    <t>204</t>
  </si>
  <si>
    <t>APRA HARBOR WHARF IMPROVEMENT, INC 1 OF 2</t>
  </si>
  <si>
    <t>GUAM MACC BUILDERS A JV</t>
  </si>
  <si>
    <t>465</t>
  </si>
  <si>
    <t>CONSOLIDATED SLC TRAINING &amp; CSS-15 HQ FAC</t>
  </si>
  <si>
    <t>DCK-ECC PACIFIC GUAM, LLC</t>
  </si>
  <si>
    <t>528</t>
  </si>
  <si>
    <t>TORPEDO EXERCISE SUPPORT BUILDING</t>
  </si>
  <si>
    <t>1003</t>
  </si>
  <si>
    <t>MILITARY WORKING DOG RELOCATION, APRA HARBOR</t>
  </si>
  <si>
    <t>PACIFIC WEST BUILDERS</t>
  </si>
  <si>
    <t>1006</t>
  </si>
  <si>
    <t>DEFENSE ACCESS ROAD IMPROVEMENTS</t>
  </si>
  <si>
    <t>Department of Transportation, Federal Highway Administration</t>
  </si>
  <si>
    <t>PUBLIC WORKS SHOPS CONSOLIDATION</t>
  </si>
  <si>
    <t>ADD/ALTER MARINE MAMMAL SURGICAL CENTER</t>
  </si>
  <si>
    <t>SYNERGY SYSTEMS INC</t>
  </si>
  <si>
    <t>NAVMAG INDIAN ISLAND WA</t>
  </si>
  <si>
    <t>605</t>
  </si>
  <si>
    <t>ORDNANCE STORAGE PADS WITH COVERS (2)</t>
  </si>
  <si>
    <t>ADVANCED TECHNOLOGY CONSTRUCTION</t>
  </si>
  <si>
    <t>NAVSTA EVERETT WA</t>
  </si>
  <si>
    <t>SMALL CRAFT LAUNCH</t>
  </si>
  <si>
    <t>MANSON CONSTRUCTION CO</t>
  </si>
  <si>
    <t>702</t>
  </si>
  <si>
    <t>SPECIALIZED SERE TRAINING AREA</t>
  </si>
  <si>
    <t>LCC-MZT TEAM II</t>
  </si>
  <si>
    <t>187</t>
  </si>
  <si>
    <t>CHANNEL DREDGING</t>
  </si>
  <si>
    <t>760</t>
  </si>
  <si>
    <t>FITNESS CENTER ADDITION, MAYPORT</t>
  </si>
  <si>
    <t>777</t>
  </si>
  <si>
    <t>WHARF CHARLIE REPLACEMENT</t>
  </si>
  <si>
    <t>016</t>
  </si>
  <si>
    <t>E-2D AIRCREW TRAINER FACILITY</t>
  </si>
  <si>
    <t>838</t>
  </si>
  <si>
    <t>E-2D FACILITIES UPGRADE</t>
  </si>
  <si>
    <t>ESP</t>
  </si>
  <si>
    <t>SPAIN</t>
  </si>
  <si>
    <t>NAVSTA ROTA SP</t>
  </si>
  <si>
    <t>898</t>
  </si>
  <si>
    <t>PROVIDE RECEPTION AIRFIELD FACILITIES</t>
  </si>
  <si>
    <t>COPCISA SA ELECNOR SA U.T.E.</t>
  </si>
  <si>
    <t>848</t>
  </si>
  <si>
    <t>MK-48 TORPEDO MAGAZINE</t>
  </si>
  <si>
    <t>LAROSA BUILDING GROUP, LLC</t>
  </si>
  <si>
    <t>BHR</t>
  </si>
  <si>
    <t>BAHRAIN</t>
  </si>
  <si>
    <t>NAVSUPPACT BAHRAIN</t>
  </si>
  <si>
    <t>928</t>
  </si>
  <si>
    <t>WATERFRONT DEVELOPMENT PHASE 2</t>
  </si>
  <si>
    <t>NAVY STANDARD DOCUMENT</t>
  </si>
  <si>
    <t>208A</t>
  </si>
  <si>
    <t>JOINT REGIONAL CORRECTIONAL FAC INC 2 OF 2</t>
  </si>
  <si>
    <t>MULTI-PURPOSE FLIGHT SIMULATOR</t>
  </si>
  <si>
    <t>952</t>
  </si>
  <si>
    <t>INSTALL HVAC SYSTEM AT NOSC AVOCA PA</t>
  </si>
  <si>
    <t>WU &amp; ASSOCIATES INC</t>
  </si>
  <si>
    <t>174</t>
  </si>
  <si>
    <t>MARINE METEOROLOGY CENTER</t>
  </si>
  <si>
    <t>NAVWPNSTA SEAL BEACH</t>
  </si>
  <si>
    <t>063</t>
  </si>
  <si>
    <t>MARINE CORPS RESERVE TRAINING CENTER</t>
  </si>
  <si>
    <t>RMA LAND CONSTRUCTION, INC.</t>
  </si>
  <si>
    <t>777V</t>
  </si>
  <si>
    <t>WEAPONS DYNAMICS RDT&amp;E CENTER</t>
  </si>
  <si>
    <t>VANDER WERFF, PETER CONSTRUCTION</t>
  </si>
  <si>
    <t>908F</t>
  </si>
  <si>
    <t>F-35 EDWARDS RAMP EXTENSION (EDWARDS AFB)</t>
  </si>
  <si>
    <t>NIOC SUGAR GROVE WV</t>
  </si>
  <si>
    <t>EMERGENCY SERVICES CENTER</t>
  </si>
  <si>
    <t>NSA ANDERSEN GUAM</t>
  </si>
  <si>
    <t>NORTH RAMP UTILITIES, INC 1 OF 2</t>
  </si>
  <si>
    <t>GUAM PACIFIC INTERNATIONAL, LLCDBA CMS CORP TOLTEST JV</t>
  </si>
  <si>
    <t>NORTH RAMP PARKING, INC 1 OF 2</t>
  </si>
  <si>
    <t>PERINI/NORTON A JOINT VENTURE</t>
  </si>
  <si>
    <t>NSA NEW ORLEANS LA</t>
  </si>
  <si>
    <t>506V</t>
  </si>
  <si>
    <t>FLAG HOUSING - QUARTERS A</t>
  </si>
  <si>
    <t>AMERICAN CONTRACTOR AND TECHNOLOGY</t>
  </si>
  <si>
    <t>516</t>
  </si>
  <si>
    <t>SHIP REPAIR PIER REPLACEMENT INC 1 OF 2</t>
  </si>
  <si>
    <t>189</t>
  </si>
  <si>
    <t>149V</t>
  </si>
  <si>
    <t>CRYSTAL PARK 5 TO ARLINGTON SERVICE CENTER</t>
  </si>
  <si>
    <t>ELECTROMAGNETIC RESEARCH &amp; ENGINEERING FAC ADDITION PHASE 2</t>
  </si>
  <si>
    <t>280</t>
  </si>
  <si>
    <t>GATE 2 IMPROVEMENTS</t>
  </si>
  <si>
    <t>MCC CONSTRUCTION CORPORATION</t>
  </si>
  <si>
    <t>H952</t>
  </si>
  <si>
    <t>REPLACEMENT, 30 UNITS AT NORTH TIPALAO, PH3</t>
  </si>
  <si>
    <t>FED-CON A JV</t>
  </si>
  <si>
    <t>FLEET ACTIVITIES CHINHAE KS</t>
  </si>
  <si>
    <t>H115</t>
  </si>
  <si>
    <t>CONSTRUCT FH WELCOME CENTER , WAREHOUSE, SELF-HELP</t>
  </si>
  <si>
    <t>TIME ENGINEERING &amp; CONSTRUCTIONCO.,LTD</t>
  </si>
  <si>
    <t>1210</t>
  </si>
  <si>
    <t>INSTALL WINDOW SHUTTERS, 146 UNITS AT NEW APRA</t>
  </si>
  <si>
    <t>SERRANO CONSTRUCTION ANDDEVELOPMENT CORPORATION</t>
  </si>
  <si>
    <t>1411</t>
  </si>
  <si>
    <t>INSTALL WINDOW SHUTTERS PH III AND IV , LOCKWOOD TERRACE</t>
  </si>
  <si>
    <t>GPPC, INC.</t>
  </si>
  <si>
    <t>MARBKS WASHINGTON DC</t>
  </si>
  <si>
    <t>1001</t>
  </si>
  <si>
    <t>WHOLE HOUSE REVITAL'N TO "HOME OF THE COMMANDANTS"</t>
  </si>
  <si>
    <t>0801</t>
  </si>
  <si>
    <t>WholeHouse Restoration, Family Housing Midrise # 1200</t>
  </si>
  <si>
    <t>0803</t>
  </si>
  <si>
    <t>DUPLEX CONVERSION PH II</t>
  </si>
  <si>
    <t>UTE CASTELLANO COBRA MATOC</t>
  </si>
  <si>
    <t>120</t>
  </si>
  <si>
    <t>CONSTRUCT ADDITIONAL BERTHING FOR SOCOM</t>
  </si>
  <si>
    <t>PRIME PROJECTS INTERNATIONAL</t>
  </si>
  <si>
    <t>678X</t>
  </si>
  <si>
    <t>AIR TRAFFIC CONTROL TOWER EXTENSION</t>
  </si>
  <si>
    <t>044</t>
  </si>
  <si>
    <t>HAZARDOUS MATERIAL STOREHOUSE</t>
  </si>
  <si>
    <t>AFFILIATED WESTERN, INC</t>
  </si>
  <si>
    <t>RELOCATE SECURITY</t>
  </si>
  <si>
    <t>TOMPCO-TRITON</t>
  </si>
  <si>
    <t>521</t>
  </si>
  <si>
    <t>CONSTRUCT EOD FACILITY</t>
  </si>
  <si>
    <t>RORE, INC.</t>
  </si>
  <si>
    <t>878</t>
  </si>
  <si>
    <t>AUTOMOTIVE ORGANIZATIONAL SHOP</t>
  </si>
  <si>
    <t>CLARK ENTERPRISES, INC., J.W.</t>
  </si>
  <si>
    <t>992</t>
  </si>
  <si>
    <t>COMMISSARY UTILITIES</t>
  </si>
  <si>
    <t>219</t>
  </si>
  <si>
    <t>GENERAL WAREHOUSE</t>
  </si>
  <si>
    <t>PAVE EXTERNAL ROADS</t>
  </si>
  <si>
    <t>005</t>
  </si>
  <si>
    <t>JOINT POW/MIA ACCOUNTING, USPACOM</t>
  </si>
  <si>
    <t>056</t>
  </si>
  <si>
    <t>CENTER FOR DISASTER MANAGEMENT/HUMANITARIAN ASSISTANCE</t>
  </si>
  <si>
    <t>FOPCO, INC</t>
  </si>
  <si>
    <t>400</t>
  </si>
  <si>
    <t>MARINE CORPS ENERGY INITIATIVE</t>
  </si>
  <si>
    <t>DYNALECTRIC COMPANY INC</t>
  </si>
  <si>
    <t>541</t>
  </si>
  <si>
    <t>ADDITION, MCU RESEARCH CENTER</t>
  </si>
  <si>
    <t>CDM SMITH/COAKLEY WILLIAMS, JV</t>
  </si>
  <si>
    <t>566</t>
  </si>
  <si>
    <t>STUDENT QUARTERS, THE BASIC SCHOOL, PHASE 5</t>
  </si>
  <si>
    <t>599</t>
  </si>
  <si>
    <t>BACHELOR ENLISTED QUARTERS, THE BASIC SCHOOL</t>
  </si>
  <si>
    <t>SNCO ACADEMIC FACILITY ADDITION</t>
  </si>
  <si>
    <t>TTEC-TESORO JOINT VENTURE</t>
  </si>
  <si>
    <t>TANK VEHICLE MAINTENANCE FACILITY</t>
  </si>
  <si>
    <t>163</t>
  </si>
  <si>
    <t>420</t>
  </si>
  <si>
    <t>PHYSICAL FITNESS CENTER, BEAUFORT</t>
  </si>
  <si>
    <t>HIGHTOWER CONSTRUCTION CO., INC.</t>
  </si>
  <si>
    <t>444</t>
  </si>
  <si>
    <t>TRAINING AND SIMULATOR FACILITY</t>
  </si>
  <si>
    <t>454</t>
  </si>
  <si>
    <t>F-35B AIRCRAFT HANGAR FOR FRS-2</t>
  </si>
  <si>
    <t>109</t>
  </si>
  <si>
    <t>CNAT/FRS AVIATION TRAINING AND BEQ</t>
  </si>
  <si>
    <t>111</t>
  </si>
  <si>
    <t>MALS-39 MAINTENANCE HANGAR EXPANSION</t>
  </si>
  <si>
    <t>136</t>
  </si>
  <si>
    <t>KISAQ-RQ 8A 2 JV</t>
  </si>
  <si>
    <t>148</t>
  </si>
  <si>
    <t>MISSILE MAGAZINE</t>
  </si>
  <si>
    <t>MARINER'S BAY LAND ACQUISITION BOGUE</t>
  </si>
  <si>
    <t>LAND ACQUISITION</t>
  </si>
  <si>
    <t>176</t>
  </si>
  <si>
    <t>STATION INFRASTRUCTURE UPGRADES</t>
  </si>
  <si>
    <t>QUADRANT CONSTRUCTION, INC</t>
  </si>
  <si>
    <t>152</t>
  </si>
  <si>
    <t>PARKING APRON/TAXIWAY EXPANSION</t>
  </si>
  <si>
    <t>HENSEL PHELPS GRANITE HANGAR JOINT</t>
  </si>
  <si>
    <t>185</t>
  </si>
  <si>
    <t>HANGAR 4 ADDITION</t>
  </si>
  <si>
    <t>GTF-HANGAR MODIFICATION (HMT-302)</t>
  </si>
  <si>
    <t>460</t>
  </si>
  <si>
    <t>AIRCRAFT MAINTENANCE HANGAR, PHASE 2 (JSF)</t>
  </si>
  <si>
    <t>533</t>
  </si>
  <si>
    <t>SIMULATOR FACILITY (JSF)</t>
  </si>
  <si>
    <t>SUNDT CONSTRUCTION, INC.</t>
  </si>
  <si>
    <t>546</t>
  </si>
  <si>
    <t>UTILITY UPGRADES (JSF)</t>
  </si>
  <si>
    <t>573</t>
  </si>
  <si>
    <t>INTERMEDIATE MAINT ACTIVITY FACILITY (JSF)</t>
  </si>
  <si>
    <t>VAN PAD RELOCATION (JSF)</t>
  </si>
  <si>
    <t>583</t>
  </si>
  <si>
    <t>COMMUNICATION INFRASTRUCTURE UPGRADE (JSF)</t>
  </si>
  <si>
    <t>447A</t>
  </si>
  <si>
    <t>AIRCRAFT MAINTENANCE HANGAR (JSF)</t>
  </si>
  <si>
    <t>MOTOR TRANSPORTATION/COMM MAINTENANCE FAC</t>
  </si>
  <si>
    <t>683</t>
  </si>
  <si>
    <t>HANGAR</t>
  </si>
  <si>
    <t>687</t>
  </si>
  <si>
    <t>MV-22 MAINTENANCE HANGAR (HMLA)</t>
  </si>
  <si>
    <t>1034</t>
  </si>
  <si>
    <t>2ND INTEL BN OPERATIONS COMPLEX</t>
  </si>
  <si>
    <t>UNIVERSAL CONSTRUCTION COMPANY INC.DBA TURNER/UNIVERSAL</t>
  </si>
  <si>
    <t>1240</t>
  </si>
  <si>
    <t>MAINTENANCE/OPS COMPLEX, 2ND ANGLICO</t>
  </si>
  <si>
    <t>1246</t>
  </si>
  <si>
    <t>EOD ADDITION, 2ND MARINE LOGISTICS GROUP</t>
  </si>
  <si>
    <t>JOYCE &amp; ASSOCIATES CONSTRUCTION INC</t>
  </si>
  <si>
    <t>1249</t>
  </si>
  <si>
    <t>BACHELOR ENLISTED QUARTERS, WALLACE CREEK NORTH</t>
  </si>
  <si>
    <t>RQ/BRASFIELD GORRIE JV</t>
  </si>
  <si>
    <t>1251</t>
  </si>
  <si>
    <t>1254</t>
  </si>
  <si>
    <t>1256</t>
  </si>
  <si>
    <t>MESS HALL ADDITION, COURTHOUSE BAY</t>
  </si>
  <si>
    <t>DANIEL AND DANIELS CONSTRUCTIONCOMPANY INC</t>
  </si>
  <si>
    <t>1264</t>
  </si>
  <si>
    <t>UTILITY EXPANSION, HADNOT POINT</t>
  </si>
  <si>
    <t>S. T. WOOTEN CORPORATION</t>
  </si>
  <si>
    <t>1265</t>
  </si>
  <si>
    <t>UTILITY EXPANSION, FRENCH CREEK</t>
  </si>
  <si>
    <t>1267</t>
  </si>
  <si>
    <t>MESS HALL, FRENCH CREEK</t>
  </si>
  <si>
    <t>ENVIRO AGSCIENCE, INC</t>
  </si>
  <si>
    <t>1286</t>
  </si>
  <si>
    <t>BACHELOR ENLISTED QUARTERS, RIFLE RANGE</t>
  </si>
  <si>
    <t>1317</t>
  </si>
  <si>
    <t>ANDALE-SUNDT, A JOINT VENTURE</t>
  </si>
  <si>
    <t>1319</t>
  </si>
  <si>
    <t>1322</t>
  </si>
  <si>
    <t>1323</t>
  </si>
  <si>
    <t>ARMORY II MEF, WALLACE CREEK</t>
  </si>
  <si>
    <t>1400</t>
  </si>
  <si>
    <t>SMALL ARMS MAGAZINE, EDSON RANGE</t>
  </si>
  <si>
    <t>KOO CONSTRUCTION INC</t>
  </si>
  <si>
    <t>1014</t>
  </si>
  <si>
    <t>TRUCK COMPANY OPERATIONS COMPLEX</t>
  </si>
  <si>
    <t>STRAUB-DRIVER A JOINT VENTURE</t>
  </si>
  <si>
    <t>1044</t>
  </si>
  <si>
    <t>CONVEYANCE/WATER TREATMENT</t>
  </si>
  <si>
    <t>CH2M HILL CONSTRUCTORS, INC.</t>
  </si>
  <si>
    <t>1109</t>
  </si>
  <si>
    <t>BACHELOR ENLISTED QUARTERS, 24 AREA</t>
  </si>
  <si>
    <t>1200</t>
  </si>
  <si>
    <t>1043A</t>
  </si>
  <si>
    <t>NORTH REGION TERTIARY TREATMENT PLANT INC 2 OF 2</t>
  </si>
  <si>
    <t>PHYSICAL FITNESS CENTER, CAMP SMITH</t>
  </si>
  <si>
    <t>816</t>
  </si>
  <si>
    <t>WATERFRONT OPERATIONS FACILITY</t>
  </si>
  <si>
    <t>858</t>
  </si>
  <si>
    <t>PAINT AND BLAST FACILITY</t>
  </si>
  <si>
    <t>012</t>
  </si>
  <si>
    <t>CONTAINER STAGING AND LOADING LOT</t>
  </si>
  <si>
    <t>MCCARTHY IMPROVEMENT COMPANY</t>
  </si>
  <si>
    <t>017</t>
  </si>
  <si>
    <t>HARDSTAND EXTENSION</t>
  </si>
  <si>
    <t>CONSOLIDATED WAREHOUSE FACILITY</t>
  </si>
  <si>
    <t>WASHRACK EXPANSION</t>
  </si>
  <si>
    <t>BARLOVENTO L.L.C.</t>
  </si>
  <si>
    <t>CONTAINER STORAGE LOT</t>
  </si>
  <si>
    <t>NAF ATSUGI JA</t>
  </si>
  <si>
    <t>203</t>
  </si>
  <si>
    <t>AVIATION SIMULATOR TRAINING FACILITY</t>
  </si>
  <si>
    <t>260</t>
  </si>
  <si>
    <t>LAND ACQUISITION OF PARCEL 52-A &amp; 52-C</t>
  </si>
  <si>
    <t>NAS JRB NEW ORLEANS LA</t>
  </si>
  <si>
    <t>477</t>
  </si>
  <si>
    <t>CONSTRUCT JOINT AIR TRAFFIC CONTROL FACILITY</t>
  </si>
  <si>
    <t>J. KOKOLAKIS CONTRACTING, INC.</t>
  </si>
  <si>
    <t>266</t>
  </si>
  <si>
    <t>PROVIDE T-6 SOLO CAPABLE OUTLYING LANDING FIELD</t>
  </si>
  <si>
    <t>HEAD, INC.</t>
  </si>
  <si>
    <t>263</t>
  </si>
  <si>
    <t>BROAD AREA MARITIME SURVEILLANCE T&amp;E FAC</t>
  </si>
  <si>
    <t>843</t>
  </si>
  <si>
    <t>CSDS-5 LABORATORY EXPANSION PHASE !</t>
  </si>
  <si>
    <t>SAN JUAN CONSTRUCTION INC</t>
  </si>
  <si>
    <t>WATERFRONT RESTRICTED AREA EMERGENCY POWER</t>
  </si>
  <si>
    <t>WALSH CONSTRUCTIONCOMPANY OF ILLINOIS</t>
  </si>
  <si>
    <t>987</t>
  </si>
  <si>
    <t>EMERGENCY GENERATOR, LIMITED AREA</t>
  </si>
  <si>
    <t>973F</t>
  </si>
  <si>
    <t>LIMITED AREA PRODUCTION/STRG CMPLX INC 7 OF 7</t>
  </si>
  <si>
    <t>068</t>
  </si>
  <si>
    <t>ELECTROMAGNETIC SENSOR FACILITY</t>
  </si>
  <si>
    <t>015</t>
  </si>
  <si>
    <t>CALIBRATION FACILITY LAND ACQUISITION</t>
  </si>
  <si>
    <t>743</t>
  </si>
  <si>
    <t>NAVY ORD CARGO LOGISTICS TRAINING COMPLEX</t>
  </si>
  <si>
    <t>BALLARD, S.B., INC.DBA S.B. BALLARD CONSTRUCTION CO.</t>
  </si>
  <si>
    <t>ROTARY HANGAR</t>
  </si>
  <si>
    <t>204A</t>
  </si>
  <si>
    <t>APRA HARBOR WHARF IMPROVEMENT, INC 2 OF 2</t>
  </si>
  <si>
    <t>OVERLAND FEDERAL, LLC</t>
  </si>
  <si>
    <t>NAVBASE SAN DIEGO</t>
  </si>
  <si>
    <t>BERTHING PIER 12 REPL &amp; DREDGING</t>
  </si>
  <si>
    <t>405</t>
  </si>
  <si>
    <t>BACHELOR QUARTERS HOMEPORT ASHORE</t>
  </si>
  <si>
    <t>828</t>
  </si>
  <si>
    <t>DDG 1000 UPGRADES TO PIERS 9 AND 10 UPGRADE</t>
  </si>
  <si>
    <t>CONSTRUCTION DEVELOPMENT SERVICES5900 E VIRGINIA BEACH BLVD</t>
  </si>
  <si>
    <t>862</t>
  </si>
  <si>
    <t>PIER 1 UPGRADES TO BERTH USNS COMFORT</t>
  </si>
  <si>
    <t>W.F. MAGANN CORPORATION</t>
  </si>
  <si>
    <t>897</t>
  </si>
  <si>
    <t>AIR TRAFFIC CONTROL TOWER</t>
  </si>
  <si>
    <t>SACYR SA</t>
  </si>
  <si>
    <t>CONSOLIDATED OPERATIONS &amp; SUPPORT FACILITY</t>
  </si>
  <si>
    <t>954</t>
  </si>
  <si>
    <t>WATERFRONT DEVELOPMENT, PHASE 3</t>
  </si>
  <si>
    <t>516A</t>
  </si>
  <si>
    <t>SHIP REPAIR PIER REPLACEMENT INC 2 OF 2</t>
  </si>
  <si>
    <t>162</t>
  </si>
  <si>
    <t>AGILE CHEMICAL FACILITY PHASE 2</t>
  </si>
  <si>
    <t>SECURITY ENCLAVE AND VEHICLE BARRIER</t>
  </si>
  <si>
    <t>WATERFRONT EMERGENCY GENERATORS</t>
  </si>
  <si>
    <t>H106</t>
  </si>
  <si>
    <t>REPLACE BASE HOUSING</t>
  </si>
  <si>
    <t>LAKESHORE TOLTEST JV, LLC</t>
  </si>
  <si>
    <t>1101</t>
  </si>
  <si>
    <t>WHOLEHOUSE REVITALIZATION - SAKURA TOWER</t>
  </si>
  <si>
    <t>REPLACE INTERIOR PASSENGER LIFT QUARTERS #6</t>
  </si>
  <si>
    <t>0501</t>
  </si>
  <si>
    <t>WHOLEHOUSE REVITALIZATION MIDRISE 906</t>
  </si>
  <si>
    <t>1102</t>
  </si>
  <si>
    <t>WHOLEHOUSE IMPROVEMENT</t>
  </si>
  <si>
    <t>CONSTRUCT NACCC ADDITION</t>
  </si>
  <si>
    <t>SUMIYOKO MITOMO JV</t>
  </si>
  <si>
    <t>071</t>
  </si>
  <si>
    <t>INSTALL EMERGENCY NOTIFICATION &amp; ALARM SYSTEM (RED HILL)</t>
  </si>
  <si>
    <t>ENVIRONET, INC.</t>
  </si>
  <si>
    <t>201</t>
  </si>
  <si>
    <t>RIVERINE SQUADRON TWO BOAT &amp; VEHICLE MAINTENANCE FACILITY</t>
  </si>
  <si>
    <t>JESSICO, INC</t>
  </si>
  <si>
    <t>ELECTRICAL UPGRADES TO PIERS 16, 17, AND DOGLEG</t>
  </si>
  <si>
    <t>331</t>
  </si>
  <si>
    <t>WATER WELL</t>
  </si>
  <si>
    <t>EPC CORPORATION</t>
  </si>
  <si>
    <t>CONSTRUCT DISPATCH CENTER</t>
  </si>
  <si>
    <t>RIVERINE SQUADRON THREE BOAT STORAGE BUILDING</t>
  </si>
  <si>
    <t>ROAD IMPROVEMENTS CAMP ALLEN AREA</t>
  </si>
  <si>
    <t>EMERGENCY EGRESS FOR NFPC BRIDGE CRANES</t>
  </si>
  <si>
    <t>FREITAS CONSTRUCTION CORPORATION</t>
  </si>
  <si>
    <t>DECENTRALIZE STEAM SYSTEM</t>
  </si>
  <si>
    <t>KROESCHELL ESG LLC, JV</t>
  </si>
  <si>
    <t>030</t>
  </si>
  <si>
    <t>RESERVE CENTER TRAINING CENTER - MEMPHIS</t>
  </si>
  <si>
    <t>LEEBCOR SERVICES LLC</t>
  </si>
  <si>
    <t>041</t>
  </si>
  <si>
    <t>NAVY INFORMATION OPERATIONS COMMAND FES FACILITY</t>
  </si>
  <si>
    <t>RAASS BROTHERS INC.</t>
  </si>
  <si>
    <t>499</t>
  </si>
  <si>
    <t>POWER DISTRIBUTION UPGRADES</t>
  </si>
  <si>
    <t>DRISKILL, J. C., INC.</t>
  </si>
  <si>
    <t>543</t>
  </si>
  <si>
    <t>WASTE WATER TREATMENT PLANT, CAMPT UPSHUR</t>
  </si>
  <si>
    <t>567</t>
  </si>
  <si>
    <t>THE BASIC SCHOOL STUDENT QUARTERS, PHASE 6</t>
  </si>
  <si>
    <t>571</t>
  </si>
  <si>
    <t>REALIGN PURVIS RD/RUSSELL RD INTERSECTION</t>
  </si>
  <si>
    <t>CORINTHIAN CONTRACTORS, INC</t>
  </si>
  <si>
    <t>611</t>
  </si>
  <si>
    <t>612</t>
  </si>
  <si>
    <t>621</t>
  </si>
  <si>
    <t>EMBASSY SECURITY GROUP FACILITIES</t>
  </si>
  <si>
    <t>ACADEMIC INSTRUCTION FACILITY</t>
  </si>
  <si>
    <t>TRACKED VEHICLE MAINTENANCE COVER</t>
  </si>
  <si>
    <t>MULTI-USE OPERATIONAL FITNESS AREA</t>
  </si>
  <si>
    <t>212</t>
  </si>
  <si>
    <t>MULTI-PURPOSE BUILDING ADDITION</t>
  </si>
  <si>
    <t>442</t>
  </si>
  <si>
    <t>VERTICAL LANDING PADS FOR F-35B</t>
  </si>
  <si>
    <t>MV-22 DOUBLE HANGAR REPLACEMENT</t>
  </si>
  <si>
    <t>MV-22 AVIATION PAVEMENT</t>
  </si>
  <si>
    <t>PAVE-TECH INC</t>
  </si>
  <si>
    <t>991</t>
  </si>
  <si>
    <t>H-1 HELICOPTER GEARBOX REPAIR &amp; TEST FACILITY</t>
  </si>
  <si>
    <t>545</t>
  </si>
  <si>
    <t>DOUBLE AIRCRAFT MAINTENANCE HANGAR (JSF)</t>
  </si>
  <si>
    <t>575</t>
  </si>
  <si>
    <t>AUXILIARY LANDING FIELD (JSF)</t>
  </si>
  <si>
    <t>SQUAD BATTLE COURSE</t>
  </si>
  <si>
    <t>138</t>
  </si>
  <si>
    <t>BACHELOR ENLISTED QUARTERS , WALLACE CREEK</t>
  </si>
  <si>
    <t>HOMELAND CONTRACTING CORP</t>
  </si>
  <si>
    <t>705</t>
  </si>
  <si>
    <t>AIRCRAFT MAINTENANCE HANGAR AND APRON</t>
  </si>
  <si>
    <t>M A MORTENSON COMPANY</t>
  </si>
  <si>
    <t>710</t>
  </si>
  <si>
    <t>ORDNANCE LOADING AREA ADDITION</t>
  </si>
  <si>
    <t>1253</t>
  </si>
  <si>
    <t>2D COMBAT ENGINEER MAINTENANCE/OPS CENTER</t>
  </si>
  <si>
    <t>1383</t>
  </si>
  <si>
    <t>BASE ENTRY POINT AND ROAD</t>
  </si>
  <si>
    <t>DRAGADOS USA, INC.</t>
  </si>
  <si>
    <t>532</t>
  </si>
  <si>
    <t>ARMORY, 1ST MARINE DIVISION</t>
  </si>
  <si>
    <t>1037</t>
  </si>
  <si>
    <t>INDIVIDUAL EQUIPMENT ISSUE WAREHOUSE</t>
  </si>
  <si>
    <t>1040</t>
  </si>
  <si>
    <t>INTERSECTION BRIDGE AND IMPROVEMENTS</t>
  </si>
  <si>
    <t>1045</t>
  </si>
  <si>
    <t>NEW POTABLE WATER CONVEYANCE</t>
  </si>
  <si>
    <t>FILANC-ORION JOINT VENTURE</t>
  </si>
  <si>
    <t>822</t>
  </si>
  <si>
    <t>MCAS OPERATIONS COMPLEX</t>
  </si>
  <si>
    <t>DIP TANK CLEANING FACILITY</t>
  </si>
  <si>
    <t>153</t>
  </si>
  <si>
    <t>BAMS UAS OPERATOR TRAINING FACILITY</t>
  </si>
  <si>
    <t>ELKINS CONSTRUCTORS, INC.</t>
  </si>
  <si>
    <t>624</t>
  </si>
  <si>
    <t>P-8A TRAINING FACILITY</t>
  </si>
  <si>
    <t>527</t>
  </si>
  <si>
    <t>SOF PERIMETER SECURITY &amp; MAIN ENTRY IMPROVEMENTS</t>
  </si>
  <si>
    <t>927</t>
  </si>
  <si>
    <t>APPLIED INSTRUCTION FACILITIES, EOD COURSE</t>
  </si>
  <si>
    <t>419</t>
  </si>
  <si>
    <t>INTEGRATED DRY DOCK WATER TREATMENT FAC, PHASE 1</t>
  </si>
  <si>
    <t>NOVA GROUP INC</t>
  </si>
  <si>
    <t>913</t>
  </si>
  <si>
    <t>EHW SECURITY FORCE FACILITY</t>
  </si>
  <si>
    <t>LCC-MZT TEAM IV</t>
  </si>
  <si>
    <t>985</t>
  </si>
  <si>
    <t>WRA VEHICLE BARRIERS</t>
  </si>
  <si>
    <t>WASHINGTON PATRIOT CONSTRUCTION LLC</t>
  </si>
  <si>
    <t>990</t>
  </si>
  <si>
    <t>EXPLOSIVES HANDLING WHARF #2 INC 1 OF 4</t>
  </si>
  <si>
    <t>EHW CONSTRUCTORS, A JOINT VENTURE</t>
  </si>
  <si>
    <t>110</t>
  </si>
  <si>
    <t>REPLACE CONDEMNED COATINGS LABORATORY</t>
  </si>
  <si>
    <t>FITNESS CENTER, NORTH ISLAND</t>
  </si>
  <si>
    <t>880</t>
  </si>
  <si>
    <t>ROTARY AIRCRAFT DEPOT MAINTENANCE FAC, NORTH ISLAND</t>
  </si>
  <si>
    <t>NAVBASE VENTURA CTY PT MUGU CA</t>
  </si>
  <si>
    <t>559</t>
  </si>
  <si>
    <t>E-2D AIRCREW TRAINING FACILITY</t>
  </si>
  <si>
    <t>MASSEY AVENUE CORRIDOR IMPROVEMENTS</t>
  </si>
  <si>
    <t>TMG SERVICES, INC</t>
  </si>
  <si>
    <t>123</t>
  </si>
  <si>
    <t>BACHELOR QUARTERS, HOMEPORT ASHORE</t>
  </si>
  <si>
    <t>860</t>
  </si>
  <si>
    <t>ARMED FORCES RESERVE CENTER, PITTSBURGH</t>
  </si>
  <si>
    <t>CPM-PJD MPA JV</t>
  </si>
  <si>
    <t>184</t>
  </si>
  <si>
    <t>POTABLE WATER PLANT MODERNIZATION</t>
  </si>
  <si>
    <t>BLACK CONSTRUCTION/MACE INTERNATIONAL JOINT VENTURE</t>
  </si>
  <si>
    <t>383</t>
  </si>
  <si>
    <t>CONTROLLED INDUSTRIAL FACILITY</t>
  </si>
  <si>
    <t>MEB GENERAL CONTRACTORS, INC.</t>
  </si>
  <si>
    <t>222</t>
  </si>
  <si>
    <t>CLARK/BELL, A JOINT VENTURE</t>
  </si>
  <si>
    <t>NORTH LOOP ELECTRICAL REPLACEMENT</t>
  </si>
  <si>
    <t>SUMO-NAN JV II LLC</t>
  </si>
  <si>
    <t>1201</t>
  </si>
  <si>
    <t>WHOLEHOUSE REVITALIZATION, HIMAWARI HEIGHTS HI RISE (4309)</t>
  </si>
  <si>
    <t>1202</t>
  </si>
  <si>
    <t>WHOLEHOUSE REVITALIZATION, TOWNHOUSES, PHASE 1</t>
  </si>
  <si>
    <t>0601</t>
  </si>
  <si>
    <t>WHOLEHOUSE REVITALIZATION MIDRISE 955</t>
  </si>
  <si>
    <t>REVITALIZE NORTH SIDE TOWNHOUSES, PHASE 1</t>
  </si>
  <si>
    <t>CONVERSION, ON-BASE HIGH RISE (3042) FROM 2 BR TO 4 BR</t>
  </si>
  <si>
    <t>ICHIBO CO., LTD.</t>
  </si>
  <si>
    <t>WHOLEHOUSE REVITALIZATION, HIGH RISE (BLDG 3050)</t>
  </si>
  <si>
    <t>199</t>
  </si>
  <si>
    <t>MSRON FOUR BOAT STORAGE BUILDING</t>
  </si>
  <si>
    <t>1425</t>
  </si>
  <si>
    <t>OVERHEAD RANGE BAFFLE SYSTEM</t>
  </si>
  <si>
    <t>MILITARY &amp; FEDERAL CONSTRUCTION CO, INC.</t>
  </si>
  <si>
    <t>CONNECT TO KINGSVILLE WATER SYSTEM</t>
  </si>
  <si>
    <t>GLOBAL ENGINEERING &amp; CONSTRUCTION,LLC</t>
  </si>
  <si>
    <t>363</t>
  </si>
  <si>
    <t>MAINTENANCE HANGAR SPACE FOR NEW SAR IN FY13</t>
  </si>
  <si>
    <t>T SIMONS CO INC</t>
  </si>
  <si>
    <t>364</t>
  </si>
  <si>
    <t>HANGAR 1 ALTERATIONS FOR F/A 18 REALIGNMENT</t>
  </si>
  <si>
    <t>ANDERSON BURTON CONSTRUCTION, INC.</t>
  </si>
  <si>
    <t>791</t>
  </si>
  <si>
    <t>HVAC JOINT AVIATION SURVIVAL TRAINING</t>
  </si>
  <si>
    <t>R L BURNS INC.</t>
  </si>
  <si>
    <t>RENOVATE LOWER BASE FIRE STATION</t>
  </si>
  <si>
    <t>PERFORMANCE SYSTEMS INC.</t>
  </si>
  <si>
    <t>NAVELSG RESERVE FORCES MARSHALLING YARDS</t>
  </si>
  <si>
    <t>OCEAN CONSTRUCTION SERVICES</t>
  </si>
  <si>
    <t>896</t>
  </si>
  <si>
    <t>MESG-1 CONSOLIDATED BOAT MAINTENANCE FACILITY</t>
  </si>
  <si>
    <t>NEI CONTRACTING AND ENGINEERING INC</t>
  </si>
  <si>
    <t>563</t>
  </si>
  <si>
    <t>PURE WATER DIST SYS PIERS 5000, 5002 &amp; 5003</t>
  </si>
  <si>
    <t>NOVA R M F</t>
  </si>
  <si>
    <t>456</t>
  </si>
  <si>
    <t>SIMULATED LHD FLIGHT DECK</t>
  </si>
  <si>
    <t>MV-22 SIMULATOR BUILDING</t>
  </si>
  <si>
    <t>1384</t>
  </si>
  <si>
    <t>BASE ACCESS AND ROAD, PHASE 3</t>
  </si>
  <si>
    <t>582</t>
  </si>
  <si>
    <t>UNDERSEA SURVEILLANCE SCIF FACILITY</t>
  </si>
  <si>
    <t>245</t>
  </si>
  <si>
    <t>EA-18G FLIGHT SIMULATOR FACILITY</t>
  </si>
  <si>
    <t>990A</t>
  </si>
  <si>
    <t>EXPLOSIVES HANDLING WHARF #2 INC 2 OF 4</t>
  </si>
  <si>
    <t>255</t>
  </si>
  <si>
    <t>FIELD CARRIER LANDING PRACTICE DECK FOR E2/C2</t>
  </si>
  <si>
    <t>CONSTRUCTION DEVELOPMENT SERVICES</t>
  </si>
  <si>
    <t>857</t>
  </si>
  <si>
    <t>FLOATING LABORATORY, MOORING DOLPHINS</t>
  </si>
  <si>
    <t>VPT TEST FACILITY</t>
  </si>
  <si>
    <t>SGP</t>
  </si>
  <si>
    <t>SINGAPORE</t>
  </si>
  <si>
    <t>SINGAPORE AREA COORDINATOR</t>
  </si>
  <si>
    <t>TEMPORARY LCS SUSTAINMENT FACILITY</t>
  </si>
  <si>
    <t>PAE SINGAPORE PTE LTD.</t>
  </si>
  <si>
    <t>Data as of Date</t>
  </si>
  <si>
    <t>WHS</t>
  </si>
  <si>
    <t>Pentagon</t>
  </si>
  <si>
    <t>2009-1</t>
  </si>
  <si>
    <t>Pentagon Athletic Club (PAC) Phase II</t>
  </si>
  <si>
    <t>HSU</t>
  </si>
  <si>
    <t>2009-3</t>
  </si>
  <si>
    <t>Pentagon Emergency Response Center (PERC)</t>
  </si>
  <si>
    <t>THE CHRISTMAN COMPANY</t>
  </si>
  <si>
    <t>Upgrade Electrical System</t>
  </si>
  <si>
    <t>RRMC</t>
  </si>
  <si>
    <t>Secondary UPS System</t>
  </si>
  <si>
    <t>IRON BRIDGE CONSTRUCTION</t>
  </si>
  <si>
    <t>Power Plant Modernization Phase 3 West Power Plant</t>
  </si>
  <si>
    <t>Grunley Construction Company, Inc</t>
  </si>
  <si>
    <t>Metro Entrance &amp; Corridor 8</t>
  </si>
  <si>
    <t>Secure Access Lane (SAL)</t>
  </si>
  <si>
    <t>Pentagon Heliport Control Tower and Fire Station</t>
  </si>
  <si>
    <t>Pentagon West-End Safety Upgrade</t>
  </si>
  <si>
    <t>$.400.83K to SAL ($99K remaining)</t>
  </si>
  <si>
    <t>$683.49K to SAL</t>
  </si>
  <si>
    <t>PERC-$437, Fuel Storage Fac-$200, Secondary UPS-$300, FY11 P&amp;D-$3,782</t>
  </si>
  <si>
    <t>DoDEA</t>
  </si>
  <si>
    <t>AM 856 07</t>
  </si>
  <si>
    <t xml:space="preserve">New Elementary School </t>
  </si>
  <si>
    <t>Sauer, Inc</t>
  </si>
  <si>
    <t>Ramstein AB</t>
  </si>
  <si>
    <t>EUR 8197 02</t>
  </si>
  <si>
    <t xml:space="preserve">Multi-Purpose Room, Bus Area &amp; Sports Fields  (Kaiserslautern Complex)    </t>
  </si>
  <si>
    <t>USAG Stuttgart</t>
  </si>
  <si>
    <t>EUR 8320 03</t>
  </si>
  <si>
    <t>Replace School (Boblingen ES)</t>
  </si>
  <si>
    <t>Staatliches Hochbauamt Reutlingen</t>
  </si>
  <si>
    <t>BEL</t>
  </si>
  <si>
    <t>BELGIUM</t>
  </si>
  <si>
    <t>USAG Benelux</t>
  </si>
  <si>
    <t>EUR 8318 09</t>
  </si>
  <si>
    <t>Replace School (SHAPE ES)</t>
  </si>
  <si>
    <t>Besix SA</t>
  </si>
  <si>
    <t>West Point MILRES</t>
  </si>
  <si>
    <t>AM2455205</t>
  </si>
  <si>
    <t>Construct Addition and Renovate MS</t>
  </si>
  <si>
    <t>Bernard Associates</t>
  </si>
  <si>
    <t>D9124-1</t>
  </si>
  <si>
    <t>Replace Schools (SHAPE MS/HS)</t>
  </si>
  <si>
    <t>AM2455207</t>
  </si>
  <si>
    <t>Replace School (Addition to Tarawa Terrace II)</t>
  </si>
  <si>
    <t>Kisaq-RQ</t>
  </si>
  <si>
    <t>AM8193 01</t>
  </si>
  <si>
    <t>Replace Elementary School (Antilles ES)</t>
  </si>
  <si>
    <t>MCB Quantico</t>
  </si>
  <si>
    <t>AM2455206</t>
  </si>
  <si>
    <t>Replace/Consolidate Elementary Schools</t>
  </si>
  <si>
    <t>Homeland Contracting Corp.</t>
  </si>
  <si>
    <t>AM100801</t>
  </si>
  <si>
    <t>Replace Elementary School (Murray ES)</t>
  </si>
  <si>
    <t>Brasfield &amp; Gorrie, LLC</t>
  </si>
  <si>
    <t>AMD02051</t>
  </si>
  <si>
    <t>Replace Elementary School ( McNair ES)</t>
  </si>
  <si>
    <t>DODEA</t>
  </si>
  <si>
    <t>Yokota Air Base, Japan</t>
  </si>
  <si>
    <t>PA00019</t>
  </si>
  <si>
    <t>OTH PA00019 Replace Temp Classroom Bldg, JK Mendel ES, Yokota AB</t>
  </si>
  <si>
    <t>Hibiya Engineering, Ltd.</t>
  </si>
  <si>
    <t xml:space="preserve">AM00022 </t>
  </si>
  <si>
    <t>Replace Facility (DSO)</t>
  </si>
  <si>
    <t>Guerrero Builders, LLC</t>
  </si>
  <si>
    <t>P&amp;D - RCI Funds (Army Funded)</t>
  </si>
  <si>
    <t>Design Efforts FY09 RCI MILCON projects</t>
  </si>
  <si>
    <t>P&amp;D-FAD from OSD May 2009</t>
  </si>
  <si>
    <t>Design efforts for FY 08/09/ 10/11/12 MILCON projects</t>
  </si>
  <si>
    <t>Design efforts for FY 09/10/ 11/12/13 MILCON projects</t>
  </si>
  <si>
    <t>P&amp;D-FAD from OSD May 2010</t>
  </si>
  <si>
    <t>P&amp;D-FAD from OSD Jan 2010</t>
  </si>
  <si>
    <t>Design efforts for FY 10/11/ 12/13 MILCON projects</t>
  </si>
  <si>
    <t>P&amp;D-FAD from OSD 24 Feb 2011</t>
  </si>
  <si>
    <t>Design efforts for FY 11/12/ 13 MILCON projects</t>
  </si>
  <si>
    <t>P&amp;D-FAD from ODS 2 June 2011</t>
  </si>
  <si>
    <t>Design efforts for FY 11/12/13 MILCON projects</t>
  </si>
  <si>
    <t>P&amp;D-FAD from OSD 6 Jan 2012</t>
  </si>
  <si>
    <t>Design efforts for FY 12/13 MILCON projects</t>
  </si>
  <si>
    <t>RCI-Residential Communities Initiative</t>
  </si>
  <si>
    <t>Reflects Sequestration Reduction</t>
  </si>
  <si>
    <t xml:space="preserve">$4K for lost claim settlement, FY88 Multi-Purpose Room, Spangdahlem High School, </t>
  </si>
  <si>
    <t>DLA</t>
  </si>
  <si>
    <t>Design efforts for FY 10/11/12 MILCON projects</t>
  </si>
  <si>
    <t>Design efforts for FY 12/13/14 MILCON projects</t>
  </si>
  <si>
    <t>Design efforts for FY 13/14/15 MILCON projects</t>
  </si>
  <si>
    <t>OSD provided additional P&amp;D 15 Jun 11</t>
  </si>
  <si>
    <t>OSD provided additional P&amp;D 07 Mar 12</t>
  </si>
  <si>
    <t>OSD provided additional P&amp;D 22 Nov 12</t>
  </si>
  <si>
    <t>NAV SUP Fleet Logistics Center San Diego, Point Loma</t>
  </si>
  <si>
    <t>DESC0704</t>
  </si>
  <si>
    <t>Replace Fuel Storage Facilities INCR#1  (of 4 Increments)</t>
  </si>
  <si>
    <t>Nova Group Inc - Underground Construction Company - AJV</t>
  </si>
  <si>
    <t>DLA Distribution New Cumberland</t>
  </si>
  <si>
    <t>DDCX0702</t>
  </si>
  <si>
    <t>Replace Central Heat Plant</t>
  </si>
  <si>
    <t>John C. Grimberg Company</t>
  </si>
  <si>
    <t>DLA Distribution Depot San Joaquin at Tracy</t>
  </si>
  <si>
    <t>DDCX1002</t>
  </si>
  <si>
    <t>Replace General Purpose Warehouse</t>
  </si>
  <si>
    <t>Whiting Turner Contracting Co.</t>
  </si>
  <si>
    <t>NAV SUP Fleet Logistics Center Jacksonville</t>
  </si>
  <si>
    <t>DESC0801</t>
  </si>
  <si>
    <t>Replace Fuel Storage Tanks</t>
  </si>
  <si>
    <t>Mid Eastern Builders INC</t>
  </si>
  <si>
    <t>DLA Distribution Europe at Germersheim</t>
  </si>
  <si>
    <t>DDCX0904</t>
  </si>
  <si>
    <t>Logistics Distribution Center</t>
  </si>
  <si>
    <t>Wolfe &amp; Muller Regionalbau GmbH &amp; Co. / Peter Gross GmbH &amp; Co.</t>
  </si>
  <si>
    <t>NAV SUP Fleet Logistics Center Pearl Harbor</t>
  </si>
  <si>
    <t>DESC0808</t>
  </si>
  <si>
    <t>Replace Fuel Pipeline</t>
  </si>
  <si>
    <t>Watts Construction LLC</t>
  </si>
  <si>
    <t>Kirtland Air Force Base</t>
  </si>
  <si>
    <t>DESC0802</t>
  </si>
  <si>
    <t>Kinley Construction</t>
  </si>
  <si>
    <t>Hill Air Force Base</t>
  </si>
  <si>
    <t>DESC0608</t>
  </si>
  <si>
    <t>Hydrant Fuel System</t>
  </si>
  <si>
    <t>Rockford Corp</t>
  </si>
  <si>
    <t>Defense Fuel Support Point Craney Island</t>
  </si>
  <si>
    <t>DESC0703</t>
  </si>
  <si>
    <t>Replace Fuel Storage Facilities INCR#2 (of 4 Increments)</t>
  </si>
  <si>
    <t>Travis Air Force Base</t>
  </si>
  <si>
    <t>DESC0803</t>
  </si>
  <si>
    <t>Replace Fuel Distribution System</t>
  </si>
  <si>
    <t>Jacksonville International Airport</t>
  </si>
  <si>
    <t>DESC0908</t>
  </si>
  <si>
    <t>Replace Jet Fuel Storage Complex</t>
  </si>
  <si>
    <t>Reliable Contracting Group</t>
  </si>
  <si>
    <t>Duluth Air National Guard</t>
  </si>
  <si>
    <t>DESC1002</t>
  </si>
  <si>
    <t>Talon Industries Inc.</t>
  </si>
  <si>
    <t>Marine Corps Air Station New River</t>
  </si>
  <si>
    <t>DESC11S3</t>
  </si>
  <si>
    <t>Replace Pump Station</t>
  </si>
  <si>
    <t>North State Mechanical Inc.</t>
  </si>
  <si>
    <t>Naval Station Guantanamo Bay</t>
  </si>
  <si>
    <t>DESC0904</t>
  </si>
  <si>
    <t>Replace Fuel Storage Tank</t>
  </si>
  <si>
    <t>Toltest, Inc</t>
  </si>
  <si>
    <t>GRC</t>
  </si>
  <si>
    <t>GREECE</t>
  </si>
  <si>
    <t>Naval Support Activity Souda Bay, Crete</t>
  </si>
  <si>
    <t>DESC0707A</t>
  </si>
  <si>
    <t>Fuel Tanks and Pipeline Replacement</t>
  </si>
  <si>
    <t>AKTORS, S.A.</t>
  </si>
  <si>
    <t>Osan Air Base</t>
  </si>
  <si>
    <t>DESC0907</t>
  </si>
  <si>
    <t>Namwha Construction Co.</t>
  </si>
  <si>
    <t>Royal Air Force Base Mildenhall</t>
  </si>
  <si>
    <t>DESC0910</t>
  </si>
  <si>
    <t>Connect Fuel Tank to Distribution Pipeline</t>
  </si>
  <si>
    <t>Entrepose Industrial Services</t>
  </si>
  <si>
    <t>Replace Fuel Storage Facilities incr#3 (of 4 Increments)</t>
  </si>
  <si>
    <t>Naval Base Ventura County, Point Mugu</t>
  </si>
  <si>
    <t>DESC10S4</t>
  </si>
  <si>
    <t>Aircraft Direct Fueling Station</t>
  </si>
  <si>
    <t>Edwards Air Force Base</t>
  </si>
  <si>
    <t>DESC11U1</t>
  </si>
  <si>
    <t>Truck Offload Facility</t>
  </si>
  <si>
    <t>Kinley Construction Company</t>
  </si>
  <si>
    <t>Hunter Army Arifield</t>
  </si>
  <si>
    <t>DESC11S4</t>
  </si>
  <si>
    <t>Fuel Unload Facility</t>
  </si>
  <si>
    <t>Ponds Constructors, Inc</t>
  </si>
  <si>
    <t>Hickam Air Force Base</t>
  </si>
  <si>
    <t>DESC1190</t>
  </si>
  <si>
    <t>Alter Fuel Storage Tanks</t>
  </si>
  <si>
    <t>Reliable Contracting Group, LLC</t>
  </si>
  <si>
    <t>Mountain Home Air Force Base</t>
  </si>
  <si>
    <t>DESC1113</t>
  </si>
  <si>
    <t>Andrews Air Force Base</t>
  </si>
  <si>
    <t>DESC1003</t>
  </si>
  <si>
    <t>Replace Fuel Storage and Distribution Facilities</t>
  </si>
  <si>
    <t>MEB General Contractors</t>
  </si>
  <si>
    <t>DDCX0802</t>
  </si>
  <si>
    <t>Replace Headquarters Facility</t>
  </si>
  <si>
    <t>Walsh Construction</t>
  </si>
  <si>
    <t>DLA Land and Maritime Columbus</t>
  </si>
  <si>
    <t>DSCC0802</t>
  </si>
  <si>
    <t>Replace Public Safety Facility</t>
  </si>
  <si>
    <t>Industria Paschen Group JV</t>
  </si>
  <si>
    <t>DESC0909</t>
  </si>
  <si>
    <t>Replace Fuel Pier</t>
  </si>
  <si>
    <t>Mclean Contracting Company</t>
  </si>
  <si>
    <t>Kadena Air Base Okinawa</t>
  </si>
  <si>
    <t>DESC11S1</t>
  </si>
  <si>
    <t>Install Fuel Filter/Separators</t>
  </si>
  <si>
    <t>Nippo Corporation</t>
  </si>
  <si>
    <t>Misawa Air Base</t>
  </si>
  <si>
    <t>DESC0503</t>
  </si>
  <si>
    <t>Tokyo Construction Co., Ltd.</t>
  </si>
  <si>
    <t>DESC0905</t>
  </si>
  <si>
    <t>Replace Hydrant Fuel System</t>
  </si>
  <si>
    <t>Spiecapag</t>
  </si>
  <si>
    <t>Eielson Air Force Base</t>
  </si>
  <si>
    <t>DESC1108</t>
  </si>
  <si>
    <t>Upgrade Rail Line</t>
  </si>
  <si>
    <t>G2 Construction, Inc.</t>
  </si>
  <si>
    <t>Davis Monthan Air Force Base</t>
  </si>
  <si>
    <t>DESC1103</t>
  </si>
  <si>
    <t>Nova Group Inc.</t>
  </si>
  <si>
    <t>NAVBASE Coronado, San Clemente Island</t>
  </si>
  <si>
    <t>DESC1205</t>
  </si>
  <si>
    <t>Replace Fuel Facilities</t>
  </si>
  <si>
    <t>Replace Fuel Storage Facilities INCR#4  (of 4 Increments)</t>
  </si>
  <si>
    <t>DLA Distribution Tracy</t>
  </si>
  <si>
    <t>DDCX1102</t>
  </si>
  <si>
    <t>Public Safety Facility</t>
  </si>
  <si>
    <t>MASCON, INC</t>
  </si>
  <si>
    <t>Naval Air Station Whiting Field</t>
  </si>
  <si>
    <t>DESC12S3</t>
  </si>
  <si>
    <t>Truck Load/Unload Facility</t>
  </si>
  <si>
    <t>Weston Solutions Inc.</t>
  </si>
  <si>
    <t>Joint Base Pearl Harbor-Hickam</t>
  </si>
  <si>
    <t>DESC12S5</t>
  </si>
  <si>
    <t>Upgrade Refueler Parking Area</t>
  </si>
  <si>
    <t>RAASS Brothers INC</t>
  </si>
  <si>
    <t>DESC1101</t>
  </si>
  <si>
    <t>Alter Warehouse Space</t>
  </si>
  <si>
    <t xml:space="preserve">GSI-ASI JV, LLC </t>
  </si>
  <si>
    <t>Barksdale Air Force Base</t>
  </si>
  <si>
    <t>DESC1106</t>
  </si>
  <si>
    <t>Thrash Commercial Contractors INC</t>
  </si>
  <si>
    <t>Westover Air Reserve Base</t>
  </si>
  <si>
    <t>DESC1102</t>
  </si>
  <si>
    <t>Upgrade Hydrant Fuel System</t>
  </si>
  <si>
    <t>Columbus Air Force Base</t>
  </si>
  <si>
    <t>DESC11S2</t>
  </si>
  <si>
    <t>Replace Refueler Parking Facility</t>
  </si>
  <si>
    <t>DLA Land &amp; Maritime Columbus</t>
  </si>
  <si>
    <t>DSCC1201</t>
  </si>
  <si>
    <t>Security Enhancements</t>
  </si>
  <si>
    <t>Pinnacle Construction Development Group</t>
  </si>
  <si>
    <t>Altus Air Force Base</t>
  </si>
  <si>
    <t>DESC1201</t>
  </si>
  <si>
    <t>Replace Fuel Transfer Pipeline</t>
  </si>
  <si>
    <t>DLA Troop Support Philadelphia</t>
  </si>
  <si>
    <t>DSCP1201</t>
  </si>
  <si>
    <t>Upgrade HVAC System</t>
  </si>
  <si>
    <t>WU &amp; Associates, Inc</t>
  </si>
  <si>
    <t xml:space="preserve">Charleston Air Force Base </t>
  </si>
  <si>
    <t>Replace Fuel Storage Facility</t>
  </si>
  <si>
    <t>MEB General Contractors Inc.</t>
  </si>
  <si>
    <t>McChord Air Force Base</t>
  </si>
  <si>
    <t>DESC1004</t>
  </si>
  <si>
    <t>NAS Whidbey Island</t>
  </si>
  <si>
    <t>DESC1104</t>
  </si>
  <si>
    <t>DESC12S1</t>
  </si>
  <si>
    <t>DRMS12U2</t>
  </si>
  <si>
    <t>Warehouse 6 Distribution</t>
  </si>
  <si>
    <t>Increments 1-3 awarded</t>
  </si>
  <si>
    <t>Rescinded per PL 111-117</t>
  </si>
  <si>
    <t>Rescinded by 0SD 24 May 11A, PROJECT COMPLETE</t>
  </si>
  <si>
    <t>Rescinded per PL 111-117, PROJECT COMPLETE</t>
  </si>
  <si>
    <t>Rescinded by 0SD 18 May 11A</t>
  </si>
  <si>
    <t>Rescinded by 0SD 18 May 11A, PROJECT COMPLETE</t>
  </si>
  <si>
    <t>PROJECT COMPLETE</t>
  </si>
  <si>
    <t>Design/Build 35% 11/01/11</t>
  </si>
  <si>
    <t>Rescinded by OSD 23 Mar 12A, Design-Build Effort</t>
  </si>
  <si>
    <t>Rescinded by OSD 23 Mar 12A</t>
  </si>
  <si>
    <t>Diverted to Altus</t>
  </si>
  <si>
    <t>Additional funds Formal Reprogramming FY09 Germersheim</t>
  </si>
  <si>
    <t>10 USC 2853 submitted 23 Apr 12.  Increments 1-4 awarded</t>
  </si>
  <si>
    <t>Additional funds from FY 09 Bid Savings</t>
  </si>
  <si>
    <t>Reprogrammed fund OSD withholds</t>
  </si>
  <si>
    <t>Additional funds from Davis Monthan</t>
  </si>
  <si>
    <t>Additional funds from Formal Reprogramming</t>
  </si>
  <si>
    <t>Bethesda</t>
  </si>
  <si>
    <t>401V</t>
  </si>
  <si>
    <t>Traffic Mitigation Increment 1</t>
  </si>
  <si>
    <t>Clark/Balfour Beatty, Joint Venture, Gates N&amp;S Wood Dr</t>
  </si>
  <si>
    <t>Whiting-Turner, University Road &amp; Perimeter Road/Palmer Road</t>
  </si>
  <si>
    <t>401A</t>
  </si>
  <si>
    <t>Traffic Mitigation Increment 2</t>
  </si>
  <si>
    <t>RMA Land Construction Inc, Gates Gunnell &amp; Grier</t>
  </si>
  <si>
    <t>Hospital Replacement, Increment 1</t>
  </si>
  <si>
    <t>Turner/Gilbane JV</t>
  </si>
  <si>
    <t>005V</t>
  </si>
  <si>
    <t>Medical Center Addition/Alteration, Inc 1</t>
  </si>
  <si>
    <t>Clark/Balfour Beatty, JV</t>
  </si>
  <si>
    <t>Dental Clinic</t>
  </si>
  <si>
    <t>Forrester Construction Company</t>
  </si>
  <si>
    <t>Keesler AFB</t>
  </si>
  <si>
    <t>478V</t>
  </si>
  <si>
    <t>Community Hospital</t>
  </si>
  <si>
    <t>W.G. Yates &amp; Sons Constuction Co</t>
  </si>
  <si>
    <t>020V</t>
  </si>
  <si>
    <t>Site Utility Infra Upgrade for NICoE</t>
  </si>
  <si>
    <t>Health Clinic</t>
  </si>
  <si>
    <t>Satterfield &amp; Pontikes Construction</t>
  </si>
  <si>
    <t xml:space="preserve">Bethesda  </t>
  </si>
  <si>
    <t>796V</t>
  </si>
  <si>
    <t>Supt Fac for WTC Admin Ctr (BQ/Dining)</t>
  </si>
  <si>
    <t>Whiting-Turner</t>
  </si>
  <si>
    <t>701V</t>
  </si>
  <si>
    <t>Consolidation of Administration Spaces (WTU Admin)</t>
  </si>
  <si>
    <t>Total Engineering for Site Package</t>
  </si>
  <si>
    <t>BGE for Gas Line Contract</t>
  </si>
  <si>
    <t>Cont # 1 - Offiste San Sewer &amp; Storm (James Construction)</t>
  </si>
  <si>
    <t xml:space="preserve"> Con # 2 - Storm Lat 1&amp;3A (James Construction)</t>
  </si>
  <si>
    <t>Con# 3 - IMP Pond (James Corporation)</t>
  </si>
  <si>
    <t>Cont # 4 - Early Site/Utility (Grunley/Goel JVA LLC)</t>
  </si>
  <si>
    <t>Janco - Water Tower</t>
  </si>
  <si>
    <t xml:space="preserve">Clinic Replacement        </t>
  </si>
  <si>
    <t>Caddell Construction Co., Inc</t>
  </si>
  <si>
    <t>Clinic Replacement, Inc II</t>
  </si>
  <si>
    <t>Bristol Design Build Services LLC</t>
  </si>
  <si>
    <t>Dental Clinic Addition/Alteration</t>
  </si>
  <si>
    <t>NH Great Lakes</t>
  </si>
  <si>
    <t xml:space="preserve">Fed Health Care, (Parking Structure) (Total Auth = $133M)                            </t>
  </si>
  <si>
    <t>Joseph J Henderson &amp; Son, Inc</t>
  </si>
  <si>
    <t>NS Pearl Harbor</t>
  </si>
  <si>
    <t>EPMU 6 Replacement Facility</t>
  </si>
  <si>
    <t>Primatech Construction, Inc</t>
  </si>
  <si>
    <t xml:space="preserve">Dental Clinic </t>
  </si>
  <si>
    <t>SLR Contracting &amp; Service Co., Inc</t>
  </si>
  <si>
    <t>Women's Health Add/Alt</t>
  </si>
  <si>
    <t>Akima Construction Services</t>
  </si>
  <si>
    <t>Vicenza</t>
  </si>
  <si>
    <t xml:space="preserve">Enhanced Health Service Center Foreign Currency </t>
  </si>
  <si>
    <t>Consorzio Bilfinger Berger Pizzarotti</t>
  </si>
  <si>
    <t>Pharmacare Addition/Alteration</t>
  </si>
  <si>
    <t xml:space="preserve">J2 Engineering, Inc </t>
  </si>
  <si>
    <t>Federal Healthcare Facility</t>
  </si>
  <si>
    <t>Flannery Fire Protection</t>
  </si>
  <si>
    <t>Walsh Construction Company of Illinois</t>
  </si>
  <si>
    <t>Camp Bullis</t>
  </si>
  <si>
    <t>Health Clinic Replacement</t>
  </si>
  <si>
    <t>NS Norfolk</t>
  </si>
  <si>
    <t>Environ. Prev. Med Unit 2 Replacement</t>
  </si>
  <si>
    <t>Virtexco Corporation</t>
  </si>
  <si>
    <t>Medical/Dental Clinic</t>
  </si>
  <si>
    <t>Spangdahlem AB</t>
  </si>
  <si>
    <t xml:space="preserve">Medical Clinic Replacement </t>
  </si>
  <si>
    <t>Buckley AFB</t>
  </si>
  <si>
    <t>Satellite Pharmacy</t>
  </si>
  <si>
    <t>Liberty-Mass II</t>
  </si>
  <si>
    <t>NAS Jacksonville</t>
  </si>
  <si>
    <t>Consolidated Troop Medical Clinic</t>
  </si>
  <si>
    <t xml:space="preserve">Mathis and Sons, Inc. </t>
  </si>
  <si>
    <t>Vision Center of Excellence</t>
  </si>
  <si>
    <t>Clark/Balfour Beatty, Joint Venture</t>
  </si>
  <si>
    <t>Tree Cutting</t>
  </si>
  <si>
    <t>A1 Tree Service</t>
  </si>
  <si>
    <t>Sanitary Sewer</t>
  </si>
  <si>
    <t>American Water Ops &amp; Mtc, Sanitary Sewer</t>
  </si>
  <si>
    <t xml:space="preserve"> Relocation of Gas &amp; Electric Utilities</t>
  </si>
  <si>
    <t>TTG Utilities, LP, Relocation of Gas &amp; Electric Utilities</t>
  </si>
  <si>
    <t>Demolition of Hood Stadium</t>
  </si>
  <si>
    <t>Charter Environmental, Inc., Demolition of Hood Stadium</t>
  </si>
  <si>
    <t>Medical Instructional Facility</t>
  </si>
  <si>
    <t>Innovative Technology Solutions, Inc</t>
  </si>
  <si>
    <t>NH Guam</t>
  </si>
  <si>
    <t xml:space="preserve">Central Utility Plant </t>
  </si>
  <si>
    <t>PDI - HSW Joint Venture</t>
  </si>
  <si>
    <t>Elmendorf AFB</t>
  </si>
  <si>
    <t>Aeromedical Services/Mental Health Clinic</t>
  </si>
  <si>
    <t>Davis Constructors &amp; Engineers, Inc.</t>
  </si>
  <si>
    <t>Health and Dental Clinics</t>
  </si>
  <si>
    <t>Blood Donor Center Replacement</t>
  </si>
  <si>
    <t>IAP-Leopardo</t>
  </si>
  <si>
    <t>EJS Contracting, Inc.</t>
  </si>
  <si>
    <t>Brafield &amp; Gorrie, LLC</t>
  </si>
  <si>
    <t>NIBC Truck Inspection Station &amp; Road</t>
  </si>
  <si>
    <t>CFM Engineering</t>
  </si>
  <si>
    <t>TMG Services</t>
  </si>
  <si>
    <t>Consolidated Health Clinic</t>
  </si>
  <si>
    <t>Behavioral Health Clinic 
(NDAA 2011 change to BHC)</t>
  </si>
  <si>
    <t>Hensel-Phelps Const. Co.</t>
  </si>
  <si>
    <t>LEC-CMS, LP</t>
  </si>
  <si>
    <t>J E Dunn Construction Company</t>
  </si>
  <si>
    <t>Health and Dental Clinic Additions</t>
  </si>
  <si>
    <t>Vet Industrial of Bremerton, WA</t>
  </si>
  <si>
    <t>Vinci Construction UK</t>
  </si>
  <si>
    <t>Major Construction - BRAC</t>
  </si>
  <si>
    <t>State (2-Alpha)/ Country (3-Alpha)</t>
  </si>
  <si>
    <t>NGA Headquarters,SCIF, Incremental Funding</t>
  </si>
  <si>
    <t>Incremental Funding, see PN 65416</t>
  </si>
  <si>
    <t xml:space="preserve">Minor Construction </t>
  </si>
  <si>
    <t>Major Construction - Incremental</t>
  </si>
  <si>
    <t>Major Construction - ARRA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</si>
</sst>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42" formatCode="_(&quot;$&quot;* #,##0_);_(&quot;$&quot;* \(#,##0\);_(&quot;$&quot;* &quot;-&quot;_);_(@_)"/>
    <numFmt numFmtId="44" formatCode="_(&quot;$&quot;* #,##0.00_);_(&quot;$&quot;* \(#,##0.00\);_(&quot;$&quot;* &quot;-&quot;??_);_(@_)"/>
    <numFmt numFmtId="164" formatCode="#,##0_);[Red]\(#,##0\);\-"/>
    <numFmt numFmtId="165" formatCode="[$-409]d\-mmm\-yy;@"/>
    <numFmt numFmtId="166" formatCode="[$-409]d\-mmm\-yyyy;@"/>
    <numFmt numFmtId="167" formatCode="&quot;$&quot;#,##0.00"/>
    <numFmt numFmtId="168" formatCode="_([$$-409]* #,##0_);_([$$-409]* \(#,##0\);_([$$-409]* &quot;-&quot;_);_(@_)"/>
    <numFmt numFmtId="169" formatCode="_(&quot;$&quot;* #,##0_);_(&quot;$&quot;* \(#,##0\);_(&quot;$&quot;* &quot;-&quot;??_);_(@_)"/>
    <numFmt numFmtId="170" formatCode="[$-409]dd\-mmm\-yy;@"/>
    <numFmt numFmtId="171" formatCode="&quot;$&quot;#,##0"/>
    <numFmt numFmtId="172" formatCode="dd\-mmm\-yy"/>
    <numFmt numFmtId="173" formatCode="0.0"/>
  </numFmts>
  <fonts count="20"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rgb="FF9C6500"/>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indexed="10"/>
      <name val="Calibri"/>
      <family val="2"/>
      <scheme val="minor"/>
    </font>
    <font>
      <sz val="11"/>
      <color indexed="8"/>
      <name val="Calibri"/>
      <family val="2"/>
      <scheme val="minor"/>
    </font>
    <font>
      <sz val="11"/>
      <color rgb="FF000000"/>
      <name val="Calibri"/>
      <family val="2"/>
      <scheme val="minor"/>
    </font>
    <font>
      <i/>
      <sz val="11"/>
      <color indexed="10"/>
      <name val="Calibri"/>
      <family val="2"/>
      <scheme val="minor"/>
    </font>
    <font>
      <i/>
      <sz val="11"/>
      <name val="Calibri"/>
      <family val="2"/>
      <scheme val="minor"/>
    </font>
    <font>
      <b/>
      <sz val="11"/>
      <color rgb="FF000000"/>
      <name val="Calibri"/>
      <family val="2"/>
      <scheme val="minor"/>
    </font>
    <font>
      <b/>
      <sz val="11"/>
      <color rgb="FFFF0000"/>
      <name val="Calibri"/>
      <family val="2"/>
      <scheme val="minor"/>
    </font>
    <font>
      <b/>
      <sz val="11"/>
      <color theme="3" tint="-0.24994659260841701"/>
      <name val="Calibri"/>
      <family val="2"/>
      <scheme val="minor"/>
    </font>
    <font>
      <sz val="10"/>
      <color theme="1"/>
      <name val="Arial"/>
      <family val="2"/>
    </font>
    <font>
      <sz val="12"/>
      <name val="Calibri"/>
      <family val="2"/>
      <scheme val="minor"/>
    </font>
  </fonts>
  <fills count="7">
    <fill>
      <patternFill patternType="none"/>
    </fill>
    <fill>
      <patternFill patternType="gray125"/>
    </fill>
    <fill>
      <patternFill patternType="solid">
        <fgColor rgb="FFFFEB9C"/>
      </patternFill>
    </fill>
    <fill>
      <gradientFill degree="90">
        <stop position="0">
          <color theme="0"/>
        </stop>
        <stop position="1">
          <color theme="0"/>
        </stop>
      </gradientFill>
    </fill>
    <fill>
      <patternFill patternType="solid">
        <fgColor theme="0"/>
        <bgColor indexed="64"/>
      </patternFill>
    </fill>
    <fill>
      <patternFill patternType="solid">
        <fgColor rgb="FF00FFFF"/>
        <bgColor indexed="64"/>
      </patternFill>
    </fill>
    <fill>
      <patternFill patternType="solid">
        <fgColor rgb="FF00FFFF"/>
        <bgColor rgb="FFC0C0C0"/>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9">
    <xf numFmtId="0" fontId="0" fillId="0" borderId="0"/>
    <xf numFmtId="44" fontId="4" fillId="0" borderId="0" applyFont="0" applyFill="0" applyBorder="0" applyAlignment="0" applyProtection="0"/>
    <xf numFmtId="0" fontId="5" fillId="2" borderId="0" applyNumberFormat="0" applyBorder="0" applyAlignment="0" applyProtection="0"/>
    <xf numFmtId="0" fontId="1" fillId="0" borderId="0"/>
    <xf numFmtId="0" fontId="1" fillId="0" borderId="0"/>
    <xf numFmtId="165" fontId="1" fillId="0" borderId="0"/>
    <xf numFmtId="0" fontId="4" fillId="0" borderId="0"/>
    <xf numFmtId="0" fontId="1" fillId="0" borderId="0"/>
    <xf numFmtId="0" fontId="3" fillId="0" borderId="0"/>
  </cellStyleXfs>
  <cellXfs count="398">
    <xf numFmtId="0" fontId="0" fillId="0" borderId="0" xfId="0"/>
    <xf numFmtId="0" fontId="6" fillId="0" borderId="0" xfId="0" applyFont="1" applyBorder="1" applyAlignment="1">
      <alignment horizontal="center"/>
    </xf>
    <xf numFmtId="169" fontId="8" fillId="0" borderId="1" xfId="0" applyNumberFormat="1" applyFont="1" applyBorder="1" applyAlignment="1">
      <alignment horizontal="center" vertical="top"/>
    </xf>
    <xf numFmtId="168" fontId="0" fillId="3" borderId="1" xfId="0" applyNumberFormat="1" applyFont="1" applyFill="1" applyBorder="1" applyAlignment="1">
      <alignment vertical="top"/>
    </xf>
    <xf numFmtId="0" fontId="8"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0" fillId="0" borderId="1" xfId="0" applyFont="1" applyBorder="1" applyAlignment="1">
      <alignment horizontal="center" vertical="center"/>
    </xf>
    <xf numFmtId="14" fontId="8" fillId="0" borderId="1" xfId="3" applyNumberFormat="1" applyFont="1" applyFill="1" applyBorder="1" applyAlignment="1">
      <alignment horizontal="right" vertical="top" wrapText="1"/>
    </xf>
    <xf numFmtId="0" fontId="8" fillId="0" borderId="1" xfId="0" applyFont="1" applyFill="1" applyBorder="1" applyAlignment="1">
      <alignment horizontal="left" vertical="center" wrapText="1"/>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0" fillId="4" borderId="1" xfId="0" applyFont="1" applyFill="1" applyBorder="1" applyAlignment="1">
      <alignment horizontal="left"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14" fontId="0" fillId="0" borderId="2" xfId="0" applyNumberFormat="1" applyFont="1" applyFill="1" applyBorder="1"/>
    <xf numFmtId="14" fontId="0" fillId="0" borderId="1" xfId="0" applyNumberFormat="1" applyFont="1" applyFill="1" applyBorder="1"/>
    <xf numFmtId="0" fontId="0" fillId="0" borderId="3" xfId="0" applyFont="1" applyBorder="1"/>
    <xf numFmtId="169" fontId="8" fillId="0" borderId="1" xfId="0" applyNumberFormat="1" applyFont="1" applyBorder="1" applyAlignment="1">
      <alignment horizontal="left" vertical="top"/>
    </xf>
    <xf numFmtId="0" fontId="0" fillId="0" borderId="3" xfId="0" applyFont="1" applyBorder="1" applyAlignment="1">
      <alignment horizontal="left"/>
    </xf>
    <xf numFmtId="0" fontId="0" fillId="0" borderId="1" xfId="0" applyFont="1" applyFill="1" applyBorder="1" applyAlignment="1">
      <alignment horizontal="center"/>
    </xf>
    <xf numFmtId="0" fontId="0" fillId="0" borderId="1" xfId="0" applyFont="1" applyFill="1" applyBorder="1" applyAlignment="1">
      <alignment horizontal="left"/>
    </xf>
    <xf numFmtId="0" fontId="0" fillId="0" borderId="1" xfId="0" applyFont="1" applyFill="1" applyBorder="1"/>
    <xf numFmtId="0" fontId="0" fillId="0" borderId="0" xfId="0" applyFont="1"/>
    <xf numFmtId="0" fontId="0" fillId="0" borderId="1" xfId="0" applyFont="1" applyFill="1" applyBorder="1" applyAlignment="1">
      <alignment wrapText="1"/>
    </xf>
    <xf numFmtId="0" fontId="8" fillId="0" borderId="1" xfId="0" applyFont="1" applyBorder="1" applyAlignment="1">
      <alignment horizontal="center"/>
    </xf>
    <xf numFmtId="0" fontId="8" fillId="0" borderId="1" xfId="0" applyFont="1" applyBorder="1" applyAlignment="1">
      <alignment horizontal="left"/>
    </xf>
    <xf numFmtId="0" fontId="8" fillId="0" borderId="1" xfId="0" applyFont="1" applyBorder="1" applyAlignment="1">
      <alignment wrapText="1"/>
    </xf>
    <xf numFmtId="14" fontId="0" fillId="0" borderId="1" xfId="0" applyNumberFormat="1" applyFont="1" applyFill="1" applyBorder="1" applyAlignment="1">
      <alignment horizontal="right"/>
    </xf>
    <xf numFmtId="0" fontId="0" fillId="0" borderId="3" xfId="0" applyFont="1" applyFill="1" applyBorder="1"/>
    <xf numFmtId="49" fontId="8" fillId="0" borderId="1" xfId="0" applyNumberFormat="1" applyFont="1" applyFill="1" applyBorder="1" applyAlignment="1">
      <alignment horizontal="center" vertical="center"/>
    </xf>
    <xf numFmtId="49" fontId="8" fillId="0" borderId="1" xfId="0" applyNumberFormat="1" applyFont="1" applyFill="1" applyBorder="1" applyAlignment="1">
      <alignment horizontal="left" vertical="center"/>
    </xf>
    <xf numFmtId="49" fontId="8" fillId="0" borderId="1" xfId="0" applyNumberFormat="1" applyFont="1" applyFill="1" applyBorder="1" applyAlignment="1">
      <alignment horizontal="left" vertical="center" wrapText="1"/>
    </xf>
    <xf numFmtId="3" fontId="8" fillId="0" borderId="1" xfId="4" applyNumberFormat="1" applyFont="1" applyFill="1" applyBorder="1" applyAlignment="1">
      <alignment horizontal="right" vertical="center"/>
    </xf>
    <xf numFmtId="49" fontId="8" fillId="0" borderId="1" xfId="4" applyNumberFormat="1" applyFont="1" applyFill="1" applyBorder="1" applyAlignment="1">
      <alignment horizontal="center" vertical="center"/>
    </xf>
    <xf numFmtId="49" fontId="8" fillId="0" borderId="1" xfId="4" applyNumberFormat="1" applyFont="1" applyFill="1" applyBorder="1" applyAlignment="1">
      <alignment horizontal="left" vertical="center"/>
    </xf>
    <xf numFmtId="49" fontId="8" fillId="0" borderId="1" xfId="4" applyNumberFormat="1" applyFont="1" applyFill="1" applyBorder="1" applyAlignment="1">
      <alignment horizontal="left" vertical="center" wrapText="1"/>
    </xf>
    <xf numFmtId="0" fontId="0" fillId="0" borderId="3" xfId="0" applyFont="1" applyFill="1" applyBorder="1" applyAlignment="1">
      <alignment wrapText="1"/>
    </xf>
    <xf numFmtId="0" fontId="0" fillId="0" borderId="0" xfId="0" applyFont="1" applyBorder="1"/>
    <xf numFmtId="14" fontId="0" fillId="0" borderId="2" xfId="0" applyNumberFormat="1" applyFont="1" applyBorder="1" applyAlignment="1">
      <alignment horizontal="right"/>
    </xf>
    <xf numFmtId="0" fontId="0" fillId="0" borderId="0" xfId="0" applyFont="1" applyBorder="1" applyAlignment="1">
      <alignment wrapText="1"/>
    </xf>
    <xf numFmtId="164" fontId="0" fillId="0" borderId="0" xfId="0" applyNumberFormat="1" applyFont="1" applyBorder="1"/>
    <xf numFmtId="0" fontId="6" fillId="5" borderId="4" xfId="0" applyFont="1" applyFill="1" applyBorder="1" applyAlignment="1">
      <alignment horizontal="center" wrapText="1"/>
    </xf>
    <xf numFmtId="0" fontId="6" fillId="5" borderId="5" xfId="0" applyFont="1" applyFill="1" applyBorder="1" applyAlignment="1">
      <alignment horizontal="center" wrapText="1"/>
    </xf>
    <xf numFmtId="0" fontId="6" fillId="5" borderId="5" xfId="0" applyFont="1" applyFill="1" applyBorder="1" applyAlignment="1">
      <alignment horizontal="center"/>
    </xf>
    <xf numFmtId="164" fontId="6" fillId="5" borderId="5" xfId="0" applyNumberFormat="1" applyFont="1" applyFill="1" applyBorder="1" applyAlignment="1">
      <alignment horizontal="center"/>
    </xf>
    <xf numFmtId="0" fontId="6" fillId="5" borderId="6" xfId="0" applyFont="1" applyFill="1" applyBorder="1" applyAlignment="1">
      <alignment horizontal="center"/>
    </xf>
    <xf numFmtId="0" fontId="8" fillId="0" borderId="3" xfId="0" applyFont="1" applyBorder="1"/>
    <xf numFmtId="0" fontId="8" fillId="0" borderId="1" xfId="0" applyFont="1" applyFill="1" applyBorder="1" applyAlignment="1">
      <alignment wrapText="1"/>
    </xf>
    <xf numFmtId="3" fontId="0" fillId="0" borderId="3" xfId="0" applyNumberFormat="1" applyFont="1" applyBorder="1" applyAlignment="1">
      <alignment horizontal="left" vertical="center"/>
    </xf>
    <xf numFmtId="14" fontId="0" fillId="0" borderId="1" xfId="0" applyNumberFormat="1" applyFont="1" applyBorder="1" applyAlignment="1">
      <alignment horizontal="right"/>
    </xf>
    <xf numFmtId="0" fontId="0" fillId="0" borderId="1" xfId="0" applyFont="1" applyFill="1" applyBorder="1" applyAlignment="1">
      <alignment horizontal="left" wrapText="1"/>
    </xf>
    <xf numFmtId="0" fontId="0" fillId="0" borderId="0" xfId="0" applyFont="1" applyBorder="1" applyAlignment="1">
      <alignment horizontal="right"/>
    </xf>
    <xf numFmtId="0" fontId="0" fillId="0" borderId="0" xfId="0" applyFont="1" applyBorder="1" applyAlignment="1">
      <alignment horizontal="center"/>
    </xf>
    <xf numFmtId="0" fontId="0" fillId="0" borderId="0" xfId="0" applyFont="1" applyBorder="1" applyAlignment="1">
      <alignment horizontal="left"/>
    </xf>
    <xf numFmtId="0" fontId="0" fillId="0" borderId="0" xfId="0" applyFont="1" applyBorder="1" applyAlignment="1">
      <alignment horizontal="left" wrapText="1"/>
    </xf>
    <xf numFmtId="3" fontId="0" fillId="0" borderId="1" xfId="0" applyNumberFormat="1" applyFont="1" applyBorder="1"/>
    <xf numFmtId="0" fontId="0" fillId="0" borderId="1" xfId="0" applyFont="1" applyBorder="1" applyAlignment="1">
      <alignment horizontal="center"/>
    </xf>
    <xf numFmtId="0" fontId="8" fillId="0" borderId="1" xfId="0" applyFont="1" applyBorder="1" applyAlignment="1">
      <alignment horizontal="center" wrapText="1"/>
    </xf>
    <xf numFmtId="0" fontId="8" fillId="0" borderId="1" xfId="0" applyFont="1" applyBorder="1" applyAlignment="1">
      <alignment horizontal="left" wrapText="1"/>
    </xf>
    <xf numFmtId="0" fontId="8" fillId="0" borderId="3" xfId="0" applyFont="1" applyBorder="1" applyAlignment="1">
      <alignment horizontal="left" wrapText="1"/>
    </xf>
    <xf numFmtId="0" fontId="8" fillId="0" borderId="3" xfId="0" applyFont="1" applyBorder="1" applyAlignment="1">
      <alignment horizontal="left"/>
    </xf>
    <xf numFmtId="15" fontId="8" fillId="0" borderId="3" xfId="5" applyNumberFormat="1" applyFont="1" applyFill="1" applyBorder="1" applyAlignment="1">
      <alignment horizontal="left" wrapText="1"/>
    </xf>
    <xf numFmtId="0" fontId="0" fillId="0" borderId="3" xfId="0" applyFont="1" applyBorder="1" applyAlignment="1">
      <alignment horizontal="left" wrapText="1"/>
    </xf>
    <xf numFmtId="14" fontId="8" fillId="0" borderId="2" xfId="5" applyNumberFormat="1" applyFont="1" applyFill="1" applyBorder="1"/>
    <xf numFmtId="14" fontId="8" fillId="0" borderId="1" xfId="5" applyNumberFormat="1" applyFont="1" applyFill="1" applyBorder="1"/>
    <xf numFmtId="0" fontId="11" fillId="0" borderId="1" xfId="0" applyFont="1" applyBorder="1" applyAlignment="1">
      <alignment horizontal="left" wrapText="1"/>
    </xf>
    <xf numFmtId="0" fontId="6" fillId="0" borderId="3" xfId="0" applyFont="1" applyFill="1" applyBorder="1" applyAlignment="1">
      <alignment horizontal="left" vertical="center" wrapText="1"/>
    </xf>
    <xf numFmtId="0" fontId="0" fillId="0" borderId="3" xfId="0" applyFont="1" applyBorder="1" applyAlignment="1">
      <alignment horizontal="left" vertical="center" wrapText="1"/>
    </xf>
    <xf numFmtId="0" fontId="8" fillId="0" borderId="3" xfId="0" applyFont="1" applyBorder="1" applyAlignment="1">
      <alignment horizontal="left" vertical="center" wrapText="1"/>
    </xf>
    <xf numFmtId="0" fontId="0" fillId="4" borderId="3" xfId="0" applyFont="1" applyFill="1" applyBorder="1" applyAlignment="1">
      <alignment horizontal="left" vertical="center"/>
    </xf>
    <xf numFmtId="0" fontId="0" fillId="0" borderId="3" xfId="0" applyFont="1" applyBorder="1" applyAlignment="1">
      <alignment horizontal="left" vertical="center"/>
    </xf>
    <xf numFmtId="0" fontId="0" fillId="0" borderId="3" xfId="0" applyFont="1" applyFill="1" applyBorder="1" applyAlignment="1">
      <alignment horizontal="left"/>
    </xf>
    <xf numFmtId="0" fontId="8" fillId="0" borderId="1" xfId="4" applyFont="1" applyFill="1" applyBorder="1" applyAlignment="1">
      <alignment horizontal="center" vertical="center" wrapText="1"/>
    </xf>
    <xf numFmtId="0" fontId="8" fillId="0" borderId="1" xfId="4" applyFont="1" applyFill="1" applyBorder="1" applyAlignment="1">
      <alignment horizontal="center" vertical="center"/>
    </xf>
    <xf numFmtId="0" fontId="8" fillId="0" borderId="1" xfId="4" applyFont="1" applyFill="1" applyBorder="1" applyAlignment="1">
      <alignment horizontal="left" vertical="center" wrapText="1"/>
    </xf>
    <xf numFmtId="165" fontId="8" fillId="0" borderId="1" xfId="5" applyFont="1" applyFill="1" applyBorder="1" applyAlignment="1">
      <alignment horizontal="center" vertical="center"/>
    </xf>
    <xf numFmtId="0" fontId="6" fillId="5" borderId="5" xfId="0" applyFont="1" applyFill="1" applyBorder="1" applyAlignment="1">
      <alignment horizontal="center" vertical="center" wrapText="1"/>
    </xf>
    <xf numFmtId="0" fontId="8" fillId="0" borderId="1" xfId="3" applyFont="1" applyFill="1" applyBorder="1" applyAlignment="1">
      <alignment horizontal="center" vertical="center" wrapText="1"/>
    </xf>
    <xf numFmtId="0" fontId="0" fillId="0" borderId="1" xfId="0" applyFont="1" applyBorder="1" applyAlignment="1">
      <alignment horizontal="center" vertical="center" wrapText="1"/>
    </xf>
    <xf numFmtId="49" fontId="0" fillId="3" borderId="1" xfId="0" applyNumberFormat="1" applyFont="1" applyFill="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0" fillId="0" borderId="1" xfId="0" applyFont="1" applyFill="1" applyBorder="1" applyAlignment="1">
      <alignment horizontal="center" vertical="center"/>
    </xf>
    <xf numFmtId="49" fontId="11" fillId="0" borderId="1" xfId="0" applyNumberFormat="1" applyFont="1" applyFill="1" applyBorder="1" applyAlignment="1">
      <alignment horizontal="center" vertical="center"/>
    </xf>
    <xf numFmtId="49" fontId="11" fillId="0" borderId="1" xfId="4" applyNumberFormat="1" applyFont="1" applyFill="1" applyBorder="1" applyAlignment="1">
      <alignment horizontal="center" vertical="center"/>
    </xf>
    <xf numFmtId="0" fontId="0" fillId="0" borderId="0" xfId="0" applyFont="1" applyAlignment="1">
      <alignment horizontal="center" vertical="center" wrapText="1"/>
    </xf>
    <xf numFmtId="0" fontId="8" fillId="0" borderId="1" xfId="3" applyFont="1" applyFill="1" applyBorder="1" applyAlignment="1">
      <alignment vertical="center" wrapText="1"/>
    </xf>
    <xf numFmtId="0" fontId="0" fillId="0" borderId="1" xfId="0" applyFont="1" applyBorder="1" applyAlignment="1">
      <alignment vertical="center" wrapText="1"/>
    </xf>
    <xf numFmtId="0" fontId="0" fillId="0" borderId="1" xfId="0" applyFont="1" applyFill="1" applyBorder="1" applyAlignment="1">
      <alignment vertical="center"/>
    </xf>
    <xf numFmtId="0" fontId="0" fillId="0" borderId="0" xfId="0" applyFont="1" applyAlignment="1">
      <alignment vertical="center" wrapText="1"/>
    </xf>
    <xf numFmtId="14" fontId="0" fillId="0" borderId="2" xfId="0" applyNumberFormat="1" applyFont="1" applyBorder="1" applyAlignment="1">
      <alignment vertical="center"/>
    </xf>
    <xf numFmtId="14" fontId="0" fillId="0" borderId="1" xfId="0" applyNumberFormat="1" applyFont="1" applyBorder="1" applyAlignment="1">
      <alignment vertical="center"/>
    </xf>
    <xf numFmtId="42" fontId="0" fillId="0" borderId="1" xfId="0" applyNumberFormat="1" applyFont="1" applyFill="1" applyBorder="1" applyAlignment="1">
      <alignment horizontal="center" vertical="center"/>
    </xf>
    <xf numFmtId="0" fontId="0" fillId="0" borderId="0" xfId="0" applyFont="1" applyBorder="1" applyAlignment="1">
      <alignment vertical="center"/>
    </xf>
    <xf numFmtId="0" fontId="0" fillId="0" borderId="0" xfId="0" applyFont="1" applyAlignment="1">
      <alignment vertical="center"/>
    </xf>
    <xf numFmtId="0" fontId="0" fillId="0" borderId="1" xfId="0" applyFont="1" applyFill="1" applyBorder="1" applyAlignment="1">
      <alignment horizontal="left" vertical="center" wrapText="1"/>
    </xf>
    <xf numFmtId="0" fontId="0" fillId="0" borderId="3" xfId="0" applyFont="1" applyBorder="1" applyAlignment="1">
      <alignment vertical="center" wrapText="1"/>
    </xf>
    <xf numFmtId="0" fontId="0" fillId="0" borderId="1" xfId="0" applyFont="1" applyFill="1" applyBorder="1" applyAlignment="1">
      <alignment horizontal="center" vertical="center" wrapText="1"/>
    </xf>
    <xf numFmtId="165" fontId="8" fillId="0" borderId="1" xfId="0" applyNumberFormat="1" applyFont="1" applyFill="1" applyBorder="1" applyAlignment="1">
      <alignment horizontal="center" vertical="center" wrapText="1"/>
    </xf>
    <xf numFmtId="165" fontId="0" fillId="0" borderId="1" xfId="0" applyNumberFormat="1" applyFont="1" applyFill="1" applyBorder="1" applyAlignment="1">
      <alignment horizontal="center" vertical="center" wrapText="1"/>
    </xf>
    <xf numFmtId="0" fontId="8" fillId="0" borderId="7" xfId="0" applyFont="1" applyFill="1" applyBorder="1" applyAlignment="1">
      <alignment horizontal="center" vertical="center" wrapText="1"/>
    </xf>
    <xf numFmtId="165" fontId="8" fillId="0" borderId="7" xfId="0" applyNumberFormat="1" applyFont="1" applyFill="1" applyBorder="1" applyAlignment="1">
      <alignment horizontal="center" vertical="center" wrapText="1"/>
    </xf>
    <xf numFmtId="0" fontId="0" fillId="0" borderId="3" xfId="0" applyFont="1" applyFill="1" applyBorder="1" applyAlignment="1">
      <alignment horizontal="left" vertical="center" wrapText="1"/>
    </xf>
    <xf numFmtId="14" fontId="0" fillId="0" borderId="2" xfId="0" applyNumberFormat="1" applyFont="1" applyFill="1" applyBorder="1" applyAlignment="1">
      <alignment vertical="center" wrapText="1"/>
    </xf>
    <xf numFmtId="14" fontId="0" fillId="0" borderId="1" xfId="0" applyNumberFormat="1" applyFont="1" applyFill="1" applyBorder="1" applyAlignment="1">
      <alignment vertical="center" wrapText="1"/>
    </xf>
    <xf numFmtId="0" fontId="0" fillId="0" borderId="3" xfId="0" applyFont="1" applyFill="1" applyBorder="1" applyAlignment="1">
      <alignment vertical="center" wrapText="1"/>
    </xf>
    <xf numFmtId="0" fontId="0" fillId="0" borderId="1" xfId="0" applyFont="1" applyFill="1" applyBorder="1" applyAlignment="1">
      <alignment horizontal="left" vertical="center"/>
    </xf>
    <xf numFmtId="0" fontId="8" fillId="0" borderId="7" xfId="0" applyFont="1" applyFill="1" applyBorder="1" applyAlignment="1">
      <alignment horizontal="left" vertical="center" wrapText="1"/>
    </xf>
    <xf numFmtId="0" fontId="8" fillId="0" borderId="1" xfId="3" applyFont="1" applyBorder="1" applyAlignment="1">
      <alignment horizontal="center" vertical="center" wrapText="1"/>
    </xf>
    <xf numFmtId="0" fontId="8" fillId="0" borderId="1" xfId="3" applyFont="1" applyFill="1" applyBorder="1" applyAlignment="1">
      <alignment horizontal="left" vertical="center" wrapText="1"/>
    </xf>
    <xf numFmtId="3" fontId="8" fillId="0" borderId="1" xfId="0" applyNumberFormat="1" applyFont="1" applyFill="1" applyBorder="1" applyAlignment="1">
      <alignment horizontal="left" vertical="center" wrapText="1"/>
    </xf>
    <xf numFmtId="1" fontId="8" fillId="0" borderId="1" xfId="0" applyNumberFormat="1" applyFont="1" applyFill="1" applyBorder="1" applyAlignment="1">
      <alignment horizontal="center" vertical="center" wrapText="1"/>
    </xf>
    <xf numFmtId="0" fontId="8" fillId="0" borderId="1" xfId="3" applyFont="1" applyBorder="1" applyAlignment="1">
      <alignment horizontal="left" vertical="center" wrapText="1"/>
    </xf>
    <xf numFmtId="38" fontId="8" fillId="0" borderId="1" xfId="3" applyNumberFormat="1" applyFont="1" applyBorder="1" applyAlignment="1">
      <alignment horizontal="left" vertical="center" wrapText="1"/>
    </xf>
    <xf numFmtId="165" fontId="8" fillId="0" borderId="1" xfId="0" applyNumberFormat="1" applyFont="1" applyBorder="1" applyAlignment="1">
      <alignment horizontal="center" vertical="center"/>
    </xf>
    <xf numFmtId="165" fontId="8" fillId="0" borderId="1" xfId="0" applyNumberFormat="1" applyFont="1" applyFill="1" applyBorder="1" applyAlignment="1">
      <alignment horizontal="center" vertical="center"/>
    </xf>
    <xf numFmtId="165" fontId="8" fillId="0" borderId="1" xfId="4" applyNumberFormat="1" applyFont="1" applyFill="1" applyBorder="1" applyAlignment="1">
      <alignment horizontal="center" vertical="center"/>
    </xf>
    <xf numFmtId="165" fontId="0" fillId="3" borderId="1" xfId="0" applyNumberFormat="1" applyFont="1" applyFill="1" applyBorder="1" applyAlignment="1">
      <alignment horizontal="center" vertical="center"/>
    </xf>
    <xf numFmtId="165" fontId="0" fillId="0" borderId="1" xfId="0" applyNumberFormat="1" applyFont="1" applyBorder="1" applyAlignment="1">
      <alignment horizontal="center" vertical="center"/>
    </xf>
    <xf numFmtId="165" fontId="0" fillId="0" borderId="1" xfId="0" applyNumberFormat="1" applyFont="1" applyFill="1" applyBorder="1" applyAlignment="1">
      <alignment horizontal="center" vertical="center"/>
    </xf>
    <xf numFmtId="165" fontId="8" fillId="0" borderId="1" xfId="4" quotePrefix="1" applyNumberFormat="1" applyFont="1" applyFill="1" applyBorder="1" applyAlignment="1">
      <alignment horizontal="center" vertical="center"/>
    </xf>
    <xf numFmtId="165" fontId="8" fillId="0" borderId="1" xfId="4" applyNumberFormat="1" applyFont="1" applyFill="1" applyBorder="1" applyAlignment="1">
      <alignment horizontal="center" vertical="center" wrapText="1"/>
    </xf>
    <xf numFmtId="165" fontId="8" fillId="0" borderId="1" xfId="4" quotePrefix="1" applyNumberFormat="1" applyFont="1" applyFill="1" applyBorder="1" applyAlignment="1">
      <alignment horizontal="center" vertical="center" wrapText="1"/>
    </xf>
    <xf numFmtId="165" fontId="8" fillId="0" borderId="1" xfId="5" applyNumberFormat="1" applyFont="1" applyFill="1" applyBorder="1" applyAlignment="1">
      <alignment horizontal="center" vertical="center"/>
    </xf>
    <xf numFmtId="165" fontId="4" fillId="0" borderId="1" xfId="5" applyNumberFormat="1" applyFont="1" applyFill="1" applyBorder="1" applyAlignment="1">
      <alignment horizontal="center" vertical="center"/>
    </xf>
    <xf numFmtId="165" fontId="8" fillId="0" borderId="1" xfId="5" quotePrefix="1" applyNumberFormat="1" applyFont="1" applyFill="1" applyBorder="1" applyAlignment="1">
      <alignment horizontal="center" vertical="center"/>
    </xf>
    <xf numFmtId="165" fontId="11" fillId="0" borderId="1" xfId="0" applyNumberFormat="1" applyFont="1" applyFill="1" applyBorder="1" applyAlignment="1">
      <alignment horizontal="center" vertical="center"/>
    </xf>
    <xf numFmtId="165" fontId="11" fillId="0" borderId="1" xfId="4" applyNumberFormat="1" applyFont="1" applyFill="1" applyBorder="1" applyAlignment="1">
      <alignment horizontal="center" vertical="center"/>
    </xf>
    <xf numFmtId="165" fontId="8" fillId="0" borderId="1" xfId="3" applyNumberFormat="1" applyFont="1" applyFill="1" applyBorder="1" applyAlignment="1">
      <alignment horizontal="center" vertical="center"/>
    </xf>
    <xf numFmtId="3" fontId="8" fillId="0" borderId="3" xfId="3" applyNumberFormat="1" applyFont="1" applyBorder="1" applyAlignment="1">
      <alignment horizontal="left" vertical="center" wrapText="1"/>
    </xf>
    <xf numFmtId="3" fontId="0" fillId="0" borderId="1" xfId="0" applyNumberFormat="1" applyFont="1" applyFill="1" applyBorder="1" applyAlignment="1">
      <alignment horizontal="left" vertical="center" wrapText="1"/>
    </xf>
    <xf numFmtId="3" fontId="8" fillId="0" borderId="3" xfId="0" applyNumberFormat="1" applyFont="1" applyFill="1" applyBorder="1" applyAlignment="1">
      <alignment horizontal="left" vertical="center" wrapText="1"/>
    </xf>
    <xf numFmtId="1" fontId="0" fillId="0" borderId="1" xfId="0" applyNumberFormat="1" applyFont="1" applyFill="1" applyBorder="1" applyAlignment="1">
      <alignment horizontal="center" vertical="center" wrapText="1"/>
    </xf>
    <xf numFmtId="165" fontId="8" fillId="0" borderId="1" xfId="3" applyNumberFormat="1" applyFont="1" applyFill="1" applyBorder="1" applyAlignment="1">
      <alignment horizontal="center" vertical="center" wrapText="1"/>
    </xf>
    <xf numFmtId="3" fontId="10" fillId="0" borderId="3" xfId="0" applyNumberFormat="1" applyFont="1" applyFill="1" applyBorder="1" applyAlignment="1">
      <alignment horizontal="right" vertical="center" wrapText="1"/>
    </xf>
    <xf numFmtId="14" fontId="8" fillId="0" borderId="1" xfId="3" applyNumberFormat="1" applyFont="1" applyFill="1" applyBorder="1" applyAlignment="1">
      <alignment horizontal="center" vertical="center" wrapText="1"/>
    </xf>
    <xf numFmtId="1" fontId="8" fillId="0" borderId="1" xfId="3" applyNumberFormat="1" applyFont="1" applyFill="1" applyBorder="1" applyAlignment="1">
      <alignment horizontal="center" vertical="center" wrapText="1"/>
    </xf>
    <xf numFmtId="3" fontId="8" fillId="0" borderId="3" xfId="3" applyNumberFormat="1" applyFont="1" applyFill="1" applyBorder="1" applyAlignment="1">
      <alignment horizontal="right" vertical="center" wrapText="1"/>
    </xf>
    <xf numFmtId="38" fontId="8" fillId="0" borderId="1" xfId="3" applyNumberFormat="1" applyFont="1" applyFill="1" applyBorder="1" applyAlignment="1">
      <alignment horizontal="left" vertical="center" wrapText="1"/>
    </xf>
    <xf numFmtId="3" fontId="8" fillId="0" borderId="3" xfId="3" applyNumberFormat="1" applyFont="1" applyFill="1" applyBorder="1" applyAlignment="1">
      <alignment horizontal="left" vertical="center" wrapText="1"/>
    </xf>
    <xf numFmtId="0" fontId="0" fillId="0" borderId="1" xfId="0" applyFont="1" applyFill="1" applyBorder="1" applyAlignment="1">
      <alignment vertical="center" wrapText="1"/>
    </xf>
    <xf numFmtId="14" fontId="8" fillId="0" borderId="2" xfId="3" applyNumberFormat="1" applyFont="1" applyBorder="1" applyAlignment="1">
      <alignment vertical="center" wrapText="1"/>
    </xf>
    <xf numFmtId="14" fontId="8" fillId="0" borderId="1" xfId="3" applyNumberFormat="1" applyFont="1" applyBorder="1" applyAlignment="1">
      <alignment vertical="center" wrapText="1"/>
    </xf>
    <xf numFmtId="3" fontId="8" fillId="0" borderId="1" xfId="0" applyNumberFormat="1" applyFont="1" applyBorder="1" applyAlignment="1">
      <alignment horizontal="center" vertical="center" wrapText="1"/>
    </xf>
    <xf numFmtId="44" fontId="8" fillId="0" borderId="1" xfId="1" applyFont="1" applyBorder="1" applyAlignment="1">
      <alignment horizontal="center" vertical="center" wrapText="1"/>
    </xf>
    <xf numFmtId="44" fontId="8" fillId="0" borderId="1" xfId="1" applyFont="1" applyBorder="1" applyAlignment="1">
      <alignment horizontal="right" vertical="center" wrapText="1"/>
    </xf>
    <xf numFmtId="14" fontId="8" fillId="0" borderId="2" xfId="3" applyNumberFormat="1" applyFont="1" applyFill="1" applyBorder="1" applyAlignment="1" applyProtection="1">
      <alignment horizontal="right" wrapText="1"/>
      <protection locked="0"/>
    </xf>
    <xf numFmtId="14" fontId="8" fillId="0" borderId="1" xfId="3" applyNumberFormat="1" applyFont="1" applyFill="1" applyBorder="1" applyAlignment="1" applyProtection="1">
      <alignment horizontal="right" wrapText="1"/>
      <protection locked="0"/>
    </xf>
    <xf numFmtId="0" fontId="8" fillId="0" borderId="1" xfId="7" applyFont="1" applyBorder="1" applyAlignment="1">
      <alignment horizontal="left" vertical="center" wrapText="1"/>
    </xf>
    <xf numFmtId="42" fontId="0" fillId="0" borderId="1" xfId="0" applyNumberFormat="1" applyFont="1" applyFill="1" applyBorder="1" applyAlignment="1">
      <alignment vertical="center" wrapText="1"/>
    </xf>
    <xf numFmtId="0" fontId="11" fillId="0" borderId="1" xfId="7" applyFont="1" applyBorder="1" applyAlignment="1">
      <alignment horizontal="left" vertical="center" wrapText="1"/>
    </xf>
    <xf numFmtId="0" fontId="8" fillId="0" borderId="1" xfId="3" applyFont="1" applyFill="1" applyBorder="1" applyAlignment="1" applyProtection="1">
      <alignment horizontal="center" vertical="center"/>
      <protection locked="0"/>
    </xf>
    <xf numFmtId="165" fontId="8" fillId="0" borderId="1" xfId="3" applyNumberFormat="1" applyFont="1" applyFill="1" applyBorder="1" applyAlignment="1" applyProtection="1">
      <alignment horizontal="center" vertical="center"/>
      <protection locked="0"/>
    </xf>
    <xf numFmtId="1" fontId="8" fillId="0" borderId="1" xfId="3" applyNumberFormat="1" applyFont="1" applyFill="1" applyBorder="1" applyAlignment="1" applyProtection="1">
      <alignment horizontal="center" vertical="center" wrapText="1"/>
      <protection locked="0"/>
    </xf>
    <xf numFmtId="165" fontId="6" fillId="5" borderId="5" xfId="0" applyNumberFormat="1" applyFont="1" applyFill="1" applyBorder="1" applyAlignment="1">
      <alignment horizontal="center" vertical="center" wrapText="1"/>
    </xf>
    <xf numFmtId="165" fontId="8" fillId="0" borderId="1" xfId="5" applyNumberFormat="1" applyFont="1" applyFill="1" applyBorder="1" applyAlignment="1">
      <alignment horizontal="center" vertical="center" wrapText="1"/>
    </xf>
    <xf numFmtId="165" fontId="8" fillId="0" borderId="1" xfId="5" applyNumberFormat="1" applyFont="1" applyBorder="1" applyAlignment="1">
      <alignment horizontal="center" vertical="center"/>
    </xf>
    <xf numFmtId="14" fontId="13" fillId="0" borderId="1" xfId="0" applyNumberFormat="1" applyFont="1" applyFill="1" applyBorder="1" applyAlignment="1">
      <alignment horizontal="center" vertical="center" wrapText="1"/>
    </xf>
    <xf numFmtId="14" fontId="14" fillId="0" borderId="1" xfId="0" applyNumberFormat="1" applyFont="1" applyFill="1" applyBorder="1" applyAlignment="1">
      <alignment horizontal="center" vertical="center" wrapText="1"/>
    </xf>
    <xf numFmtId="14" fontId="0" fillId="3" borderId="1"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15" fontId="8" fillId="0" borderId="1" xfId="0" applyNumberFormat="1" applyFont="1" applyBorder="1" applyAlignment="1">
      <alignment horizontal="center" vertical="center"/>
    </xf>
    <xf numFmtId="15" fontId="8" fillId="0" borderId="1" xfId="0" applyNumberFormat="1" applyFont="1" applyFill="1" applyBorder="1" applyAlignment="1">
      <alignment horizontal="center" vertical="center" wrapText="1"/>
    </xf>
    <xf numFmtId="15" fontId="0" fillId="0" borderId="1" xfId="0" applyNumberFormat="1" applyFont="1" applyBorder="1" applyAlignment="1">
      <alignment horizontal="center" vertical="center"/>
    </xf>
    <xf numFmtId="15" fontId="8" fillId="0" borderId="1" xfId="0" applyNumberFormat="1" applyFont="1" applyFill="1" applyBorder="1" applyAlignment="1">
      <alignment horizontal="center" vertical="center"/>
    </xf>
    <xf numFmtId="170" fontId="8" fillId="0" borderId="1" xfId="0" applyNumberFormat="1" applyFont="1" applyBorder="1" applyAlignment="1">
      <alignment horizontal="center" vertical="center"/>
    </xf>
    <xf numFmtId="172" fontId="11" fillId="0" borderId="1" xfId="0" applyNumberFormat="1" applyFont="1" applyFill="1" applyBorder="1" applyAlignment="1">
      <alignment horizontal="center" vertical="center"/>
    </xf>
    <xf numFmtId="172" fontId="11" fillId="0" borderId="1" xfId="3" applyNumberFormat="1" applyFont="1" applyFill="1" applyBorder="1" applyAlignment="1">
      <alignment horizontal="center" vertical="center"/>
    </xf>
    <xf numFmtId="172" fontId="11" fillId="0" borderId="1" xfId="4" applyNumberFormat="1" applyFont="1" applyFill="1" applyBorder="1" applyAlignment="1">
      <alignment horizontal="center" vertical="center"/>
    </xf>
    <xf numFmtId="172" fontId="8" fillId="0" borderId="1" xfId="4" applyNumberFormat="1" applyFont="1" applyFill="1" applyBorder="1" applyAlignment="1">
      <alignment horizontal="center" vertical="center"/>
    </xf>
    <xf numFmtId="172" fontId="8" fillId="0" borderId="1" xfId="3" applyNumberFormat="1" applyFont="1" applyFill="1" applyBorder="1" applyAlignment="1">
      <alignment horizontal="center" vertical="center"/>
    </xf>
    <xf numFmtId="172" fontId="8" fillId="0" borderId="1" xfId="0" applyNumberFormat="1" applyFont="1" applyFill="1" applyBorder="1" applyAlignment="1">
      <alignment horizontal="center" vertical="center"/>
    </xf>
    <xf numFmtId="14" fontId="8"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165" fontId="0" fillId="0" borderId="0" xfId="0" applyNumberFormat="1" applyFont="1" applyAlignment="1">
      <alignment horizontal="center" vertical="center" wrapText="1"/>
    </xf>
    <xf numFmtId="0" fontId="6" fillId="5" borderId="4" xfId="0" applyFont="1" applyFill="1" applyBorder="1" applyAlignment="1">
      <alignment horizontal="center" vertical="center" wrapText="1"/>
    </xf>
    <xf numFmtId="164" fontId="6" fillId="5" borderId="5" xfId="0" applyNumberFormat="1" applyFont="1" applyFill="1" applyBorder="1" applyAlignment="1">
      <alignment horizontal="center" vertical="center" wrapText="1"/>
    </xf>
    <xf numFmtId="0" fontId="9" fillId="5" borderId="5" xfId="0" applyFont="1" applyFill="1" applyBorder="1" applyAlignment="1">
      <alignment horizontal="left" vertical="center" wrapText="1"/>
    </xf>
    <xf numFmtId="0" fontId="9" fillId="5" borderId="5" xfId="0" applyFont="1" applyFill="1" applyBorder="1" applyAlignment="1">
      <alignment horizontal="center" vertical="center" wrapText="1"/>
    </xf>
    <xf numFmtId="0" fontId="9" fillId="5" borderId="6" xfId="0" applyFont="1" applyFill="1" applyBorder="1" applyAlignment="1">
      <alignment horizontal="left" vertical="center" wrapText="1"/>
    </xf>
    <xf numFmtId="0" fontId="6" fillId="0" borderId="0" xfId="0" applyFont="1" applyAlignment="1">
      <alignment horizontal="center" vertical="center" wrapText="1"/>
    </xf>
    <xf numFmtId="14" fontId="0" fillId="0" borderId="2" xfId="0" applyNumberFormat="1" applyFont="1" applyBorder="1" applyAlignment="1">
      <alignment wrapText="1"/>
    </xf>
    <xf numFmtId="14" fontId="0" fillId="0" borderId="1" xfId="0" applyNumberFormat="1" applyFont="1" applyBorder="1" applyAlignment="1">
      <alignment wrapText="1"/>
    </xf>
    <xf numFmtId="164" fontId="8" fillId="0" borderId="3" xfId="3" applyNumberFormat="1" applyFont="1" applyFill="1" applyBorder="1" applyAlignment="1">
      <alignment vertical="center" wrapText="1"/>
    </xf>
    <xf numFmtId="6" fontId="15" fillId="6" borderId="5" xfId="3" applyNumberFormat="1" applyFont="1" applyFill="1" applyBorder="1" applyAlignment="1" applyProtection="1">
      <alignment horizontal="center" vertical="center" wrapText="1"/>
    </xf>
    <xf numFmtId="0" fontId="6" fillId="5" borderId="5" xfId="0" applyFont="1" applyFill="1" applyBorder="1" applyAlignment="1">
      <alignment horizontal="center" vertical="center"/>
    </xf>
    <xf numFmtId="164" fontId="6" fillId="5" borderId="5" xfId="0" applyNumberFormat="1" applyFont="1" applyFill="1" applyBorder="1" applyAlignment="1">
      <alignment horizontal="center" vertical="center"/>
    </xf>
    <xf numFmtId="0" fontId="6" fillId="5" borderId="6" xfId="0" applyFont="1" applyFill="1" applyBorder="1" applyAlignment="1">
      <alignment horizontal="center" vertical="center"/>
    </xf>
    <xf numFmtId="0" fontId="6" fillId="0" borderId="0" xfId="0" applyFont="1" applyBorder="1" applyAlignment="1">
      <alignment horizontal="center" vertical="center"/>
    </xf>
    <xf numFmtId="49" fontId="0" fillId="0" borderId="1" xfId="0" applyNumberFormat="1" applyFont="1" applyFill="1" applyBorder="1" applyAlignment="1">
      <alignment horizontal="center" vertical="center"/>
    </xf>
    <xf numFmtId="1" fontId="0" fillId="0" borderId="1" xfId="0" applyNumberFormat="1" applyFont="1" applyFill="1" applyBorder="1" applyAlignment="1">
      <alignment horizontal="center" vertical="center"/>
    </xf>
    <xf numFmtId="0" fontId="0" fillId="0" borderId="0" xfId="0" applyFont="1" applyFill="1" applyAlignment="1">
      <alignment vertical="center" wrapText="1"/>
    </xf>
    <xf numFmtId="169" fontId="8" fillId="0" borderId="1" xfId="1" applyNumberFormat="1" applyFont="1" applyBorder="1" applyAlignment="1">
      <alignment horizontal="left" vertical="center" wrapText="1"/>
    </xf>
    <xf numFmtId="14" fontId="0" fillId="0" borderId="2" xfId="0" applyNumberFormat="1" applyFont="1" applyBorder="1" applyAlignment="1">
      <alignment vertical="center" wrapText="1"/>
    </xf>
    <xf numFmtId="14" fontId="0" fillId="0" borderId="1" xfId="0" applyNumberFormat="1" applyFont="1" applyBorder="1" applyAlignment="1">
      <alignment vertical="center" wrapText="1"/>
    </xf>
    <xf numFmtId="0" fontId="11" fillId="0" borderId="1" xfId="8" applyFont="1" applyFill="1" applyBorder="1" applyAlignment="1">
      <alignment horizontal="center" vertical="center" wrapText="1"/>
    </xf>
    <xf numFmtId="0" fontId="11" fillId="0" borderId="1" xfId="8" applyFont="1" applyFill="1" applyBorder="1" applyAlignment="1">
      <alignment vertical="center" wrapText="1"/>
    </xf>
    <xf numFmtId="172" fontId="11" fillId="0" borderId="1" xfId="8" applyNumberFormat="1" applyFont="1" applyFill="1" applyBorder="1" applyAlignment="1">
      <alignment horizontal="center" vertical="center" wrapText="1"/>
    </xf>
    <xf numFmtId="15" fontId="11" fillId="0" borderId="1" xfId="8" applyNumberFormat="1" applyFont="1" applyFill="1" applyBorder="1" applyAlignment="1">
      <alignment horizontal="center" vertical="center" wrapText="1"/>
    </xf>
    <xf numFmtId="1" fontId="11" fillId="0" borderId="1" xfId="8" applyNumberFormat="1" applyFont="1" applyFill="1" applyBorder="1" applyAlignment="1">
      <alignment horizontal="center" vertical="center" wrapText="1"/>
    </xf>
    <xf numFmtId="173" fontId="11" fillId="0" borderId="1" xfId="8" applyNumberFormat="1" applyFont="1" applyFill="1" applyBorder="1" applyAlignment="1">
      <alignment horizontal="center" vertical="center" wrapText="1"/>
    </xf>
    <xf numFmtId="172" fontId="8" fillId="4" borderId="1" xfId="8" applyNumberFormat="1" applyFont="1" applyFill="1" applyBorder="1" applyAlignment="1">
      <alignment horizontal="center" vertical="center" wrapText="1"/>
    </xf>
    <xf numFmtId="172" fontId="8" fillId="0" borderId="1" xfId="8" applyNumberFormat="1" applyFont="1" applyFill="1" applyBorder="1" applyAlignment="1">
      <alignment horizontal="center" vertical="center" wrapText="1"/>
    </xf>
    <xf numFmtId="14" fontId="2" fillId="0" borderId="1" xfId="0" applyNumberFormat="1" applyFont="1" applyFill="1" applyBorder="1" applyAlignment="1">
      <alignment horizontal="righ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15" fontId="2" fillId="0" borderId="1" xfId="0" applyNumberFormat="1" applyFont="1" applyFill="1" applyBorder="1" applyAlignment="1">
      <alignment horizontal="center" vertical="center" wrapText="1"/>
    </xf>
    <xf numFmtId="44" fontId="2" fillId="0" borderId="1" xfId="1" applyFont="1" applyFill="1" applyBorder="1" applyAlignment="1">
      <alignment horizontal="left" vertical="center" wrapText="1"/>
    </xf>
    <xf numFmtId="14" fontId="2" fillId="0" borderId="2" xfId="0" applyNumberFormat="1" applyFont="1" applyFill="1" applyBorder="1" applyAlignment="1">
      <alignment horizontal="right" vertical="center" wrapText="1"/>
    </xf>
    <xf numFmtId="0" fontId="8" fillId="0" borderId="1" xfId="0" applyFont="1" applyFill="1" applyBorder="1" applyAlignment="1">
      <alignment vertical="center" wrapText="1"/>
    </xf>
    <xf numFmtId="44" fontId="8" fillId="0" borderId="1" xfId="1" applyFont="1" applyFill="1" applyBorder="1" applyAlignment="1">
      <alignment horizontal="left" vertical="center" wrapText="1"/>
    </xf>
    <xf numFmtId="44" fontId="8" fillId="0" borderId="7" xfId="1" applyFont="1" applyFill="1" applyBorder="1" applyAlignment="1">
      <alignment horizontal="left" vertical="center" wrapText="1"/>
    </xf>
    <xf numFmtId="0" fontId="8" fillId="0" borderId="3" xfId="0" applyFont="1" applyFill="1" applyBorder="1" applyAlignment="1">
      <alignment horizontal="left" vertical="center" wrapText="1"/>
    </xf>
    <xf numFmtId="0" fontId="8" fillId="0" borderId="3" xfId="0" applyFont="1" applyFill="1" applyBorder="1" applyAlignment="1">
      <alignment vertical="center" wrapText="1"/>
    </xf>
    <xf numFmtId="0" fontId="8" fillId="0" borderId="8" xfId="0" applyFont="1" applyFill="1" applyBorder="1" applyAlignment="1">
      <alignment vertical="center" wrapText="1"/>
    </xf>
    <xf numFmtId="164" fontId="0" fillId="0" borderId="1" xfId="0" applyNumberFormat="1" applyFont="1" applyBorder="1"/>
    <xf numFmtId="164" fontId="0" fillId="0" borderId="7" xfId="0" applyNumberFormat="1" applyFont="1" applyBorder="1"/>
    <xf numFmtId="14" fontId="8" fillId="0" borderId="2" xfId="0" applyNumberFormat="1" applyFont="1" applyFill="1" applyBorder="1" applyAlignment="1">
      <alignment horizontal="right" vertical="center" wrapText="1"/>
    </xf>
    <xf numFmtId="14" fontId="8" fillId="0" borderId="1" xfId="0" applyNumberFormat="1" applyFont="1" applyFill="1" applyBorder="1" applyAlignment="1">
      <alignment horizontal="right" vertical="center" wrapText="1"/>
    </xf>
    <xf numFmtId="14" fontId="8" fillId="0" borderId="9" xfId="0" applyNumberFormat="1" applyFont="1" applyFill="1" applyBorder="1" applyAlignment="1">
      <alignment horizontal="right" vertical="center" wrapText="1"/>
    </xf>
    <xf numFmtId="14" fontId="8" fillId="0" borderId="7" xfId="0" applyNumberFormat="1" applyFont="1" applyFill="1" applyBorder="1" applyAlignment="1">
      <alignment horizontal="right" vertical="center" wrapText="1"/>
    </xf>
    <xf numFmtId="168" fontId="0" fillId="3" borderId="1" xfId="0" applyNumberFormat="1" applyFont="1" applyFill="1" applyBorder="1" applyAlignment="1">
      <alignment horizontal="left" vertical="top"/>
    </xf>
    <xf numFmtId="42" fontId="0" fillId="0" borderId="1" xfId="0" applyNumberFormat="1" applyFont="1" applyBorder="1" applyAlignment="1">
      <alignment horizontal="left" vertical="center"/>
    </xf>
    <xf numFmtId="42" fontId="0" fillId="0" borderId="1" xfId="0" applyNumberFormat="1" applyFont="1" applyFill="1" applyBorder="1" applyAlignment="1">
      <alignment horizontal="left" vertical="center"/>
    </xf>
    <xf numFmtId="3" fontId="0" fillId="0" borderId="1" xfId="0" applyNumberFormat="1" applyFont="1" applyBorder="1" applyAlignment="1">
      <alignment horizontal="left"/>
    </xf>
    <xf numFmtId="42" fontId="0" fillId="0" borderId="1" xfId="0" applyNumberFormat="1" applyFont="1" applyFill="1" applyBorder="1" applyAlignment="1">
      <alignment horizontal="left" vertical="center" wrapText="1"/>
    </xf>
    <xf numFmtId="0" fontId="8" fillId="0" borderId="1" xfId="0" applyFont="1" applyFill="1" applyBorder="1" applyAlignment="1">
      <alignment horizontal="center"/>
    </xf>
    <xf numFmtId="14" fontId="0" fillId="0" borderId="2" xfId="0" applyNumberFormat="1" applyFont="1" applyFill="1" applyBorder="1" applyAlignment="1">
      <alignment wrapText="1"/>
    </xf>
    <xf numFmtId="14" fontId="0" fillId="0" borderId="1" xfId="0" applyNumberFormat="1" applyFont="1" applyFill="1" applyBorder="1" applyAlignment="1">
      <alignment wrapText="1"/>
    </xf>
    <xf numFmtId="0" fontId="0" fillId="0" borderId="1" xfId="0" applyBorder="1" applyAlignment="1">
      <alignment horizontal="center"/>
    </xf>
    <xf numFmtId="0" fontId="0" fillId="0" borderId="1" xfId="0" applyBorder="1"/>
    <xf numFmtId="14" fontId="0" fillId="0" borderId="9" xfId="0" applyNumberFormat="1" applyFont="1" applyFill="1" applyBorder="1" applyAlignment="1">
      <alignment wrapText="1"/>
    </xf>
    <xf numFmtId="14" fontId="0" fillId="0" borderId="7" xfId="0" applyNumberFormat="1" applyFont="1" applyFill="1" applyBorder="1" applyAlignment="1">
      <alignment wrapText="1"/>
    </xf>
    <xf numFmtId="0" fontId="0" fillId="0" borderId="7" xfId="0" applyBorder="1" applyAlignment="1">
      <alignment horizontal="center"/>
    </xf>
    <xf numFmtId="0" fontId="0" fillId="0" borderId="7" xfId="0" applyBorder="1"/>
    <xf numFmtId="0" fontId="0" fillId="0" borderId="3" xfId="0" applyBorder="1"/>
    <xf numFmtId="0" fontId="0" fillId="0" borderId="8" xfId="0" applyBorder="1"/>
    <xf numFmtId="165" fontId="8" fillId="0" borderId="1" xfId="0" quotePrefix="1" applyNumberFormat="1" applyFont="1" applyFill="1" applyBorder="1" applyAlignment="1">
      <alignment horizontal="center" vertical="center" wrapText="1"/>
    </xf>
    <xf numFmtId="1" fontId="8" fillId="0" borderId="1" xfId="0" quotePrefix="1" applyNumberFormat="1" applyFont="1" applyFill="1" applyBorder="1" applyAlignment="1">
      <alignment horizontal="center" vertical="center" wrapText="1"/>
    </xf>
    <xf numFmtId="15" fontId="0" fillId="0" borderId="1" xfId="0" quotePrefix="1" applyNumberFormat="1" applyFont="1" applyFill="1" applyBorder="1" applyAlignment="1">
      <alignment horizontal="center" vertical="center" wrapText="1"/>
    </xf>
    <xf numFmtId="1" fontId="0" fillId="0" borderId="1" xfId="0" quotePrefix="1" applyNumberFormat="1" applyFont="1" applyFill="1" applyBorder="1" applyAlignment="1">
      <alignment horizontal="center" vertical="center" wrapText="1"/>
    </xf>
    <xf numFmtId="165" fontId="8" fillId="0" borderId="7" xfId="0" quotePrefix="1" applyNumberFormat="1" applyFont="1" applyFill="1" applyBorder="1" applyAlignment="1">
      <alignment horizontal="center" vertical="center" wrapText="1"/>
    </xf>
    <xf numFmtId="1" fontId="8" fillId="0" borderId="7" xfId="0" quotePrefix="1" applyNumberFormat="1" applyFont="1" applyFill="1" applyBorder="1" applyAlignment="1">
      <alignment horizontal="center" vertical="center" wrapText="1"/>
    </xf>
    <xf numFmtId="0" fontId="0" fillId="0" borderId="1" xfId="0" applyBorder="1" applyAlignment="1">
      <alignment horizontal="left"/>
    </xf>
    <xf numFmtId="0" fontId="0" fillId="0" borderId="7" xfId="0" applyBorder="1" applyAlignment="1">
      <alignment horizontal="left"/>
    </xf>
    <xf numFmtId="169" fontId="4" fillId="0" borderId="1" xfId="1" applyNumberFormat="1" applyFont="1" applyBorder="1" applyAlignment="1"/>
    <xf numFmtId="44" fontId="4" fillId="0" borderId="7" xfId="1" applyFont="1" applyBorder="1" applyAlignment="1"/>
    <xf numFmtId="49" fontId="8" fillId="0" borderId="1" xfId="3" applyNumberFormat="1" applyFont="1" applyFill="1" applyBorder="1" applyAlignment="1">
      <alignment horizontal="left" vertical="center" wrapText="1"/>
    </xf>
    <xf numFmtId="0" fontId="8" fillId="0" borderId="1" xfId="8" applyFont="1" applyFill="1" applyBorder="1" applyAlignment="1">
      <alignment horizontal="left" vertical="center" wrapText="1"/>
    </xf>
    <xf numFmtId="0" fontId="0" fillId="0" borderId="1" xfId="0" quotePrefix="1" applyFont="1" applyFill="1" applyBorder="1" applyAlignment="1">
      <alignment horizontal="center" vertical="center" wrapText="1"/>
    </xf>
    <xf numFmtId="0" fontId="0" fillId="0" borderId="7" xfId="0" quotePrefix="1" applyFont="1" applyFill="1" applyBorder="1" applyAlignment="1">
      <alignment horizontal="center" vertical="center" wrapText="1"/>
    </xf>
    <xf numFmtId="0" fontId="0" fillId="0" borderId="8" xfId="0" applyFont="1" applyFill="1" applyBorder="1" applyAlignment="1">
      <alignment horizontal="left" vertical="center" wrapText="1"/>
    </xf>
    <xf numFmtId="1" fontId="8" fillId="0" borderId="1" xfId="0" applyNumberFormat="1" applyFont="1" applyFill="1" applyBorder="1" applyAlignment="1">
      <alignment horizontal="right" vertical="center" wrapText="1"/>
    </xf>
    <xf numFmtId="44" fontId="8" fillId="4" borderId="1" xfId="1" applyFont="1" applyFill="1" applyBorder="1" applyAlignment="1">
      <alignment horizontal="center" vertical="center" wrapText="1"/>
    </xf>
    <xf numFmtId="44" fontId="8" fillId="0" borderId="1" xfId="1" applyFont="1" applyFill="1" applyBorder="1" applyAlignment="1">
      <alignment horizontal="center" vertical="center" wrapText="1"/>
    </xf>
    <xf numFmtId="172" fontId="19" fillId="0" borderId="1" xfId="2" applyNumberFormat="1" applyFont="1" applyFill="1" applyBorder="1" applyAlignment="1">
      <alignment horizontal="center" vertical="center" wrapText="1"/>
    </xf>
    <xf numFmtId="171" fontId="8" fillId="4" borderId="3" xfId="0" applyNumberFormat="1" applyFont="1" applyFill="1" applyBorder="1" applyAlignment="1">
      <alignment horizontal="left" vertical="center" wrapText="1"/>
    </xf>
    <xf numFmtId="171" fontId="8" fillId="0" borderId="3" xfId="0" applyNumberFormat="1" applyFont="1" applyFill="1" applyBorder="1" applyAlignment="1">
      <alignment horizontal="center" vertical="center" wrapText="1"/>
    </xf>
    <xf numFmtId="171" fontId="8" fillId="0" borderId="3" xfId="0" applyNumberFormat="1" applyFont="1" applyBorder="1" applyAlignment="1">
      <alignment horizontal="center" vertical="center" wrapText="1"/>
    </xf>
    <xf numFmtId="14" fontId="8" fillId="0" borderId="1" xfId="3" applyNumberFormat="1" applyFont="1" applyFill="1" applyBorder="1" applyAlignment="1" applyProtection="1">
      <alignment horizontal="right" vertical="center" wrapText="1"/>
      <protection locked="0"/>
    </xf>
    <xf numFmtId="0" fontId="8" fillId="0" borderId="1" xfId="3" applyFont="1" applyFill="1" applyBorder="1" applyAlignment="1" applyProtection="1">
      <alignment horizontal="left" vertical="center" wrapText="1"/>
      <protection locked="0"/>
    </xf>
    <xf numFmtId="0" fontId="8" fillId="0" borderId="1" xfId="3" applyFont="1" applyFill="1" applyBorder="1" applyAlignment="1" applyProtection="1">
      <alignment horizontal="center" vertical="center" wrapText="1"/>
      <protection locked="0"/>
    </xf>
    <xf numFmtId="0" fontId="8" fillId="0" borderId="1" xfId="3" applyFont="1" applyFill="1" applyBorder="1" applyAlignment="1" applyProtection="1">
      <alignment horizontal="left" vertical="center"/>
      <protection locked="0"/>
    </xf>
    <xf numFmtId="169" fontId="8" fillId="0" borderId="1" xfId="1" applyNumberFormat="1" applyFont="1" applyFill="1" applyBorder="1" applyAlignment="1" applyProtection="1">
      <alignment horizontal="left" vertical="center"/>
      <protection locked="0"/>
    </xf>
    <xf numFmtId="44" fontId="8" fillId="0" borderId="1" xfId="1" applyFont="1" applyFill="1" applyBorder="1" applyAlignment="1" applyProtection="1">
      <alignment horizontal="left" vertical="center"/>
      <protection locked="0"/>
    </xf>
    <xf numFmtId="0" fontId="8" fillId="0" borderId="0" xfId="3" applyFont="1" applyFill="1" applyBorder="1" applyAlignment="1" applyProtection="1">
      <alignment horizontal="center" vertical="center" wrapText="1"/>
      <protection locked="0"/>
    </xf>
    <xf numFmtId="44" fontId="9" fillId="0" borderId="1" xfId="1" applyFont="1" applyFill="1" applyBorder="1" applyAlignment="1" applyProtection="1">
      <alignment horizontal="left" vertical="center"/>
      <protection locked="0"/>
    </xf>
    <xf numFmtId="166" fontId="8" fillId="0" borderId="1" xfId="3" applyNumberFormat="1" applyFont="1" applyFill="1" applyBorder="1" applyAlignment="1">
      <alignment horizontal="center" vertical="center" wrapText="1"/>
    </xf>
    <xf numFmtId="3" fontId="8" fillId="0" borderId="1" xfId="0" applyNumberFormat="1" applyFont="1" applyFill="1" applyBorder="1" applyAlignment="1">
      <alignment horizontal="center" vertical="center" wrapText="1"/>
    </xf>
    <xf numFmtId="3" fontId="8" fillId="0" borderId="1" xfId="3" applyNumberFormat="1" applyFont="1" applyFill="1" applyBorder="1" applyAlignment="1">
      <alignment horizontal="center" vertical="center" wrapText="1"/>
    </xf>
    <xf numFmtId="14" fontId="8" fillId="0" borderId="2" xfId="3" applyNumberFormat="1" applyFont="1" applyFill="1" applyBorder="1" applyAlignment="1">
      <alignment vertical="center" wrapText="1"/>
    </xf>
    <xf numFmtId="14" fontId="8" fillId="0" borderId="1" xfId="3" applyNumberFormat="1" applyFont="1" applyFill="1" applyBorder="1" applyAlignment="1">
      <alignment vertical="center" wrapText="1"/>
    </xf>
    <xf numFmtId="49" fontId="8" fillId="0" borderId="1" xfId="0" applyNumberFormat="1" applyFont="1" applyBorder="1" applyAlignment="1">
      <alignment horizontal="left" vertical="center" wrapText="1"/>
    </xf>
    <xf numFmtId="0" fontId="8" fillId="0" borderId="1" xfId="0" applyNumberFormat="1" applyFont="1" applyFill="1" applyBorder="1" applyAlignment="1">
      <alignment horizontal="left" vertical="center" wrapText="1"/>
    </xf>
    <xf numFmtId="165" fontId="8" fillId="0" borderId="1" xfId="3" applyNumberFormat="1" applyFont="1" applyFill="1" applyBorder="1" applyAlignment="1" applyProtection="1">
      <alignment horizontal="center" vertical="center" wrapText="1"/>
      <protection locked="0"/>
    </xf>
    <xf numFmtId="169" fontId="8" fillId="0" borderId="1" xfId="1" applyNumberFormat="1" applyFont="1" applyFill="1" applyBorder="1" applyAlignment="1" applyProtection="1">
      <alignment horizontal="left" vertical="center" wrapText="1"/>
      <protection locked="0"/>
    </xf>
    <xf numFmtId="44" fontId="8" fillId="0" borderId="1" xfId="1" applyFont="1" applyFill="1" applyBorder="1" applyAlignment="1" applyProtection="1">
      <alignment horizontal="left" vertical="center" wrapText="1"/>
      <protection locked="0"/>
    </xf>
    <xf numFmtId="38" fontId="8" fillId="0" borderId="1" xfId="3" applyNumberFormat="1" applyFont="1" applyFill="1" applyBorder="1" applyAlignment="1">
      <alignment horizontal="right" vertical="center" wrapText="1"/>
    </xf>
    <xf numFmtId="166" fontId="8" fillId="0" borderId="1" xfId="3" applyNumberFormat="1" applyFont="1" applyFill="1" applyBorder="1" applyAlignment="1">
      <alignment horizontal="right" vertical="center" wrapText="1"/>
    </xf>
    <xf numFmtId="169" fontId="8" fillId="0" borderId="1" xfId="1" applyNumberFormat="1" applyFont="1" applyFill="1" applyBorder="1" applyAlignment="1">
      <alignment horizontal="right" vertical="center" wrapText="1"/>
    </xf>
    <xf numFmtId="171" fontId="8" fillId="0" borderId="1" xfId="3" applyNumberFormat="1" applyFont="1" applyFill="1" applyBorder="1" applyAlignment="1">
      <alignment horizontal="right" vertical="center" wrapText="1"/>
    </xf>
    <xf numFmtId="3" fontId="8" fillId="0" borderId="1" xfId="0" applyNumberFormat="1" applyFont="1" applyFill="1" applyBorder="1" applyAlignment="1">
      <alignment horizontal="right" vertical="center" wrapText="1"/>
    </xf>
    <xf numFmtId="3" fontId="8" fillId="0" borderId="0" xfId="0" applyNumberFormat="1" applyFont="1" applyFill="1" applyAlignment="1">
      <alignment horizontal="right" vertical="center" wrapText="1"/>
    </xf>
    <xf numFmtId="0" fontId="8" fillId="0" borderId="0" xfId="3" applyFont="1" applyFill="1" applyAlignment="1">
      <alignment vertical="center" wrapText="1"/>
    </xf>
    <xf numFmtId="3" fontId="8" fillId="0" borderId="1" xfId="3" applyNumberFormat="1" applyFont="1" applyFill="1" applyBorder="1" applyAlignment="1">
      <alignment horizontal="right" vertical="center" wrapText="1"/>
    </xf>
    <xf numFmtId="49" fontId="0" fillId="3" borderId="1" xfId="0" applyNumberFormat="1" applyFont="1" applyFill="1" applyBorder="1" applyAlignment="1">
      <alignment horizontal="left" vertical="center"/>
    </xf>
    <xf numFmtId="49" fontId="8" fillId="3" borderId="1" xfId="0" applyNumberFormat="1" applyFont="1" applyFill="1" applyBorder="1" applyAlignment="1">
      <alignment horizontal="left" vertical="center"/>
    </xf>
    <xf numFmtId="168" fontId="0" fillId="3" borderId="1" xfId="0" applyNumberFormat="1" applyFont="1" applyFill="1" applyBorder="1" applyAlignment="1">
      <alignment vertical="center"/>
    </xf>
    <xf numFmtId="0" fontId="0" fillId="3" borderId="1" xfId="0" applyNumberFormat="1" applyFont="1" applyFill="1" applyBorder="1" applyAlignment="1">
      <alignment horizontal="center" vertical="center"/>
    </xf>
    <xf numFmtId="14" fontId="0" fillId="3" borderId="1" xfId="0" applyNumberFormat="1" applyFont="1" applyFill="1" applyBorder="1" applyAlignment="1">
      <alignment horizontal="left" vertical="center"/>
    </xf>
    <xf numFmtId="0" fontId="8" fillId="0" borderId="1" xfId="0" applyFont="1" applyFill="1" applyBorder="1" applyAlignment="1">
      <alignment horizontal="left" vertical="center"/>
    </xf>
    <xf numFmtId="0" fontId="8" fillId="0" borderId="1" xfId="0" applyNumberFormat="1" applyFont="1" applyFill="1" applyBorder="1" applyAlignment="1">
      <alignment horizontal="left" vertical="center"/>
    </xf>
    <xf numFmtId="169" fontId="8" fillId="0" borderId="1" xfId="0" applyNumberFormat="1" applyFont="1" applyFill="1" applyBorder="1" applyAlignment="1">
      <alignment horizontal="center" vertical="center"/>
    </xf>
    <xf numFmtId="1" fontId="8" fillId="0" borderId="1" xfId="0" applyNumberFormat="1" applyFont="1" applyFill="1" applyBorder="1" applyAlignment="1">
      <alignment horizontal="center" vertical="center"/>
    </xf>
    <xf numFmtId="169" fontId="8" fillId="0" borderId="1" xfId="0" applyNumberFormat="1" applyFont="1" applyBorder="1" applyAlignment="1">
      <alignment horizontal="center" vertical="center"/>
    </xf>
    <xf numFmtId="0" fontId="8" fillId="4" borderId="1" xfId="0" applyFont="1" applyFill="1" applyBorder="1" applyAlignment="1">
      <alignment horizontal="left" vertical="center" wrapText="1"/>
    </xf>
    <xf numFmtId="0" fontId="7" fillId="0" borderId="1" xfId="0" applyFont="1" applyFill="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169" fontId="8" fillId="0" borderId="1" xfId="0" applyNumberFormat="1" applyFont="1" applyBorder="1" applyAlignment="1">
      <alignment vertical="center"/>
    </xf>
    <xf numFmtId="169" fontId="8" fillId="0" borderId="1" xfId="0" applyNumberFormat="1" applyFont="1" applyFill="1" applyBorder="1" applyAlignment="1">
      <alignment vertical="center"/>
    </xf>
    <xf numFmtId="169" fontId="8" fillId="0" borderId="1" xfId="0" applyNumberFormat="1" applyFont="1" applyBorder="1" applyAlignment="1">
      <alignment horizontal="left" vertical="center"/>
    </xf>
    <xf numFmtId="0" fontId="0" fillId="0" borderId="1" xfId="0" applyFont="1" applyBorder="1" applyAlignment="1">
      <alignment vertical="center"/>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169" fontId="7" fillId="0" borderId="1" xfId="0" applyNumberFormat="1" applyFont="1" applyFill="1" applyBorder="1" applyAlignment="1">
      <alignment horizontal="center" vertical="center"/>
    </xf>
    <xf numFmtId="0" fontId="7" fillId="0" borderId="3" xfId="0" applyFont="1" applyBorder="1" applyAlignment="1">
      <alignment horizontal="left" vertical="center" wrapText="1"/>
    </xf>
    <xf numFmtId="14" fontId="8" fillId="0" borderId="1" xfId="0" applyNumberFormat="1" applyFont="1" applyFill="1" applyBorder="1" applyAlignment="1">
      <alignment vertical="center" wrapText="1"/>
    </xf>
    <xf numFmtId="0" fontId="8" fillId="0" borderId="0" xfId="0" applyFont="1" applyFill="1" applyAlignment="1">
      <alignment vertical="center" wrapText="1"/>
    </xf>
    <xf numFmtId="164" fontId="0" fillId="0" borderId="1" xfId="0" applyNumberFormat="1" applyFont="1" applyFill="1" applyBorder="1" applyAlignment="1">
      <alignment vertical="center"/>
    </xf>
    <xf numFmtId="0" fontId="0" fillId="0" borderId="3" xfId="0" applyFont="1" applyBorder="1" applyAlignment="1">
      <alignment vertical="center"/>
    </xf>
    <xf numFmtId="169" fontId="12" fillId="0" borderId="1" xfId="1" applyNumberFormat="1" applyFont="1" applyBorder="1" applyAlignment="1">
      <alignment horizontal="left" vertical="center"/>
    </xf>
    <xf numFmtId="0" fontId="8" fillId="0" borderId="1" xfId="0" applyFont="1" applyFill="1" applyBorder="1" applyAlignment="1">
      <alignment vertical="center"/>
    </xf>
    <xf numFmtId="0" fontId="8" fillId="0" borderId="0" xfId="0" applyFont="1" applyFill="1" applyAlignment="1">
      <alignment vertical="center"/>
    </xf>
    <xf numFmtId="4" fontId="12" fillId="0" borderId="1" xfId="0" applyNumberFormat="1" applyFont="1" applyFill="1" applyBorder="1" applyAlignment="1">
      <alignment vertical="center"/>
    </xf>
    <xf numFmtId="169" fontId="12" fillId="0" borderId="1" xfId="1" applyNumberFormat="1" applyFont="1" applyFill="1" applyBorder="1" applyAlignment="1">
      <alignment horizontal="left" vertical="center"/>
    </xf>
    <xf numFmtId="0" fontId="0" fillId="0" borderId="0" xfId="0" applyFont="1" applyFill="1" applyAlignment="1">
      <alignment vertical="center"/>
    </xf>
    <xf numFmtId="14" fontId="0" fillId="0" borderId="2" xfId="0" applyNumberFormat="1" applyFont="1" applyFill="1" applyBorder="1" applyAlignment="1">
      <alignment vertical="center"/>
    </xf>
    <xf numFmtId="14" fontId="0" fillId="0" borderId="1" xfId="0" applyNumberFormat="1" applyFont="1" applyFill="1" applyBorder="1" applyAlignment="1">
      <alignment vertical="center"/>
    </xf>
    <xf numFmtId="0" fontId="8" fillId="0" borderId="1" xfId="0" applyNumberFormat="1" applyFont="1" applyBorder="1" applyAlignment="1">
      <alignment horizontal="left" vertical="center"/>
    </xf>
    <xf numFmtId="1" fontId="8" fillId="0" borderId="1" xfId="0" applyNumberFormat="1" applyFont="1" applyBorder="1" applyAlignment="1">
      <alignment horizontal="center" vertical="center"/>
    </xf>
    <xf numFmtId="0" fontId="8" fillId="0" borderId="1" xfId="0" applyNumberFormat="1" applyFont="1" applyBorder="1" applyAlignment="1">
      <alignment horizontal="left" vertical="center" wrapText="1"/>
    </xf>
    <xf numFmtId="14" fontId="8" fillId="0" borderId="2" xfId="5" applyNumberFormat="1" applyFont="1" applyFill="1" applyBorder="1" applyAlignment="1">
      <alignment vertical="center"/>
    </xf>
    <xf numFmtId="14" fontId="8" fillId="0" borderId="1" xfId="5" applyNumberFormat="1" applyFont="1" applyFill="1" applyBorder="1" applyAlignment="1">
      <alignment vertical="center"/>
    </xf>
    <xf numFmtId="1" fontId="8" fillId="0" borderId="1" xfId="4" applyNumberFormat="1" applyFont="1" applyFill="1" applyBorder="1" applyAlignment="1">
      <alignment horizontal="center" vertical="center" wrapText="1"/>
    </xf>
    <xf numFmtId="0" fontId="8" fillId="0" borderId="1" xfId="4" quotePrefix="1" applyNumberFormat="1" applyFont="1" applyFill="1" applyBorder="1" applyAlignment="1">
      <alignment horizontal="left" vertical="center"/>
    </xf>
    <xf numFmtId="165" fontId="8" fillId="0" borderId="1" xfId="4" applyNumberFormat="1" applyFont="1" applyFill="1" applyBorder="1" applyAlignment="1">
      <alignment horizontal="left" vertical="center" wrapText="1"/>
    </xf>
    <xf numFmtId="1" fontId="8" fillId="0" borderId="1" xfId="4" applyNumberFormat="1" applyFont="1" applyFill="1" applyBorder="1" applyAlignment="1">
      <alignment horizontal="center" vertical="center"/>
    </xf>
    <xf numFmtId="165" fontId="8" fillId="0" borderId="1" xfId="5" applyFont="1" applyFill="1" applyBorder="1" applyAlignment="1">
      <alignment vertical="center"/>
    </xf>
    <xf numFmtId="15" fontId="8" fillId="0" borderId="3" xfId="4" applyNumberFormat="1" applyFont="1" applyFill="1" applyBorder="1" applyAlignment="1">
      <alignment horizontal="left" vertical="center" wrapText="1"/>
    </xf>
    <xf numFmtId="165" fontId="8" fillId="0" borderId="0" xfId="5" applyFont="1" applyFill="1" applyBorder="1" applyAlignment="1">
      <alignment vertical="center"/>
    </xf>
    <xf numFmtId="167" fontId="8" fillId="0" borderId="0" xfId="5" applyNumberFormat="1" applyFont="1" applyFill="1" applyBorder="1" applyAlignment="1">
      <alignment vertical="center"/>
    </xf>
    <xf numFmtId="0" fontId="8" fillId="0" borderId="1" xfId="4" applyFont="1" applyFill="1" applyBorder="1" applyAlignment="1">
      <alignment horizontal="left" vertical="center"/>
    </xf>
    <xf numFmtId="0" fontId="8" fillId="0" borderId="1" xfId="4" applyNumberFormat="1" applyFont="1" applyFill="1" applyBorder="1" applyAlignment="1">
      <alignment horizontal="left" vertical="center"/>
    </xf>
    <xf numFmtId="165" fontId="8" fillId="0" borderId="1" xfId="5" applyFont="1" applyFill="1" applyBorder="1" applyAlignment="1">
      <alignment horizontal="left" vertical="center" wrapText="1"/>
    </xf>
    <xf numFmtId="0" fontId="8" fillId="0" borderId="1" xfId="5" quotePrefix="1" applyNumberFormat="1" applyFont="1" applyFill="1" applyBorder="1" applyAlignment="1">
      <alignment horizontal="left" vertical="center"/>
    </xf>
    <xf numFmtId="165" fontId="8" fillId="0" borderId="1" xfId="5" applyNumberFormat="1" applyFont="1" applyFill="1" applyBorder="1" applyAlignment="1">
      <alignment horizontal="left" vertical="center" wrapText="1"/>
    </xf>
    <xf numFmtId="1" fontId="8" fillId="0" borderId="1" xfId="5" applyNumberFormat="1" applyFont="1" applyFill="1" applyBorder="1" applyAlignment="1">
      <alignment horizontal="center" vertical="center"/>
    </xf>
    <xf numFmtId="15" fontId="8" fillId="0" borderId="3" xfId="5" applyNumberFormat="1" applyFont="1" applyFill="1" applyBorder="1" applyAlignment="1">
      <alignment horizontal="left" vertical="center" wrapText="1"/>
    </xf>
    <xf numFmtId="165" fontId="8" fillId="0" borderId="1" xfId="5" applyFont="1" applyFill="1" applyBorder="1" applyAlignment="1">
      <alignment horizontal="left" vertical="center"/>
    </xf>
    <xf numFmtId="165" fontId="4" fillId="0" borderId="1" xfId="5" applyFont="1" applyFill="1" applyBorder="1" applyAlignment="1">
      <alignment horizontal="left" vertical="center"/>
    </xf>
    <xf numFmtId="165" fontId="4" fillId="0" borderId="1" xfId="5" applyFont="1" applyFill="1" applyBorder="1" applyAlignment="1">
      <alignment horizontal="left" vertical="center" wrapText="1"/>
    </xf>
    <xf numFmtId="165" fontId="4" fillId="0" borderId="1" xfId="5" applyNumberFormat="1" applyFont="1" applyFill="1" applyBorder="1" applyAlignment="1">
      <alignment horizontal="left" vertical="center" wrapText="1"/>
    </xf>
    <xf numFmtId="1" fontId="4" fillId="0" borderId="1" xfId="5" applyNumberFormat="1" applyFont="1" applyFill="1" applyBorder="1" applyAlignment="1">
      <alignment horizontal="center" vertical="center"/>
    </xf>
    <xf numFmtId="0" fontId="8" fillId="0" borderId="1" xfId="5" applyNumberFormat="1" applyFont="1" applyFill="1" applyBorder="1" applyAlignment="1">
      <alignment horizontal="left" vertical="center"/>
    </xf>
    <xf numFmtId="0" fontId="8" fillId="0" borderId="1" xfId="5" applyNumberFormat="1" applyFont="1" applyFill="1" applyBorder="1" applyAlignment="1">
      <alignment horizontal="left" vertical="center" wrapText="1"/>
    </xf>
    <xf numFmtId="1" fontId="8" fillId="0" borderId="1" xfId="5" applyNumberFormat="1" applyFont="1" applyBorder="1" applyAlignment="1">
      <alignment horizontal="center" vertical="center"/>
    </xf>
    <xf numFmtId="14" fontId="0" fillId="0" borderId="1" xfId="0" applyNumberFormat="1" applyFont="1" applyFill="1" applyBorder="1" applyAlignment="1">
      <alignment horizontal="right" vertical="center"/>
    </xf>
    <xf numFmtId="49" fontId="11" fillId="0" borderId="1" xfId="0" applyNumberFormat="1" applyFont="1" applyFill="1" applyBorder="1" applyAlignment="1">
      <alignment horizontal="left" vertical="center"/>
    </xf>
    <xf numFmtId="49" fontId="11" fillId="0" borderId="1" xfId="0" applyNumberFormat="1" applyFont="1" applyFill="1" applyBorder="1" applyAlignment="1">
      <alignment horizontal="left" vertical="center" wrapText="1"/>
    </xf>
    <xf numFmtId="3" fontId="11" fillId="0" borderId="1" xfId="0" applyNumberFormat="1" applyFont="1" applyFill="1" applyBorder="1" applyAlignment="1">
      <alignment horizontal="right" vertical="center"/>
    </xf>
    <xf numFmtId="0" fontId="0" fillId="0" borderId="3" xfId="0" applyFont="1" applyFill="1" applyBorder="1" applyAlignment="1">
      <alignment vertical="center"/>
    </xf>
    <xf numFmtId="0" fontId="0" fillId="0" borderId="0" xfId="0" applyFont="1" applyFill="1" applyBorder="1" applyAlignment="1">
      <alignment vertical="center"/>
    </xf>
    <xf numFmtId="3" fontId="11" fillId="0" borderId="1" xfId="3" applyNumberFormat="1" applyFont="1" applyFill="1" applyBorder="1" applyAlignment="1">
      <alignment horizontal="right" vertical="center"/>
    </xf>
    <xf numFmtId="49" fontId="11" fillId="0" borderId="1" xfId="4" applyNumberFormat="1" applyFont="1" applyFill="1" applyBorder="1" applyAlignment="1">
      <alignment horizontal="left" vertical="center"/>
    </xf>
    <xf numFmtId="49" fontId="11" fillId="0" borderId="1" xfId="4" applyNumberFormat="1" applyFont="1" applyFill="1" applyBorder="1" applyAlignment="1">
      <alignment horizontal="left" vertical="center" wrapText="1"/>
    </xf>
    <xf numFmtId="3" fontId="11" fillId="0" borderId="1" xfId="4" applyNumberFormat="1" applyFont="1" applyFill="1" applyBorder="1" applyAlignment="1">
      <alignment horizontal="right" vertical="center"/>
    </xf>
    <xf numFmtId="164" fontId="8" fillId="0" borderId="1" xfId="0" applyNumberFormat="1" applyFont="1" applyFill="1" applyBorder="1" applyAlignment="1">
      <alignment vertical="center"/>
    </xf>
    <xf numFmtId="0" fontId="8" fillId="0" borderId="3" xfId="0" applyFont="1" applyFill="1" applyBorder="1" applyAlignment="1">
      <alignment vertical="center"/>
    </xf>
    <xf numFmtId="0" fontId="8" fillId="0" borderId="0" xfId="0" applyFont="1" applyFill="1" applyBorder="1" applyAlignment="1">
      <alignment vertical="center"/>
    </xf>
    <xf numFmtId="0" fontId="8" fillId="0" borderId="1" xfId="4" applyNumberFormat="1" applyFont="1" applyFill="1" applyBorder="1" applyAlignment="1">
      <alignment horizontal="right" vertical="center"/>
    </xf>
    <xf numFmtId="49" fontId="8" fillId="0" borderId="1" xfId="4" quotePrefix="1" applyNumberFormat="1" applyFont="1" applyFill="1" applyBorder="1" applyAlignment="1">
      <alignment horizontal="left" vertical="center"/>
    </xf>
    <xf numFmtId="49" fontId="11" fillId="0" borderId="1" xfId="4" applyNumberFormat="1" applyFont="1" applyFill="1" applyBorder="1" applyAlignment="1">
      <alignment horizontal="right" vertical="center"/>
    </xf>
    <xf numFmtId="49" fontId="8" fillId="0" borderId="1" xfId="3" applyNumberFormat="1" applyFont="1" applyFill="1" applyBorder="1" applyAlignment="1">
      <alignment horizontal="center" vertical="center"/>
    </xf>
    <xf numFmtId="49" fontId="8" fillId="0" borderId="1" xfId="3" applyNumberFormat="1" applyFont="1" applyFill="1" applyBorder="1" applyAlignment="1">
      <alignment horizontal="left" vertical="center"/>
    </xf>
    <xf numFmtId="0" fontId="8" fillId="0" borderId="1" xfId="3" applyNumberFormat="1" applyFont="1" applyFill="1" applyBorder="1" applyAlignment="1">
      <alignment horizontal="right" vertical="center"/>
    </xf>
    <xf numFmtId="3" fontId="8" fillId="0" borderId="1" xfId="0" applyNumberFormat="1" applyFont="1" applyFill="1" applyBorder="1" applyAlignment="1">
      <alignment horizontal="right" vertical="center"/>
    </xf>
    <xf numFmtId="14" fontId="8" fillId="0" borderId="2" xfId="3" applyNumberFormat="1" applyFont="1" applyFill="1" applyBorder="1" applyAlignment="1" applyProtection="1">
      <alignment horizontal="right" vertical="center" wrapText="1"/>
      <protection locked="0"/>
    </xf>
    <xf numFmtId="0" fontId="8" fillId="0" borderId="0" xfId="0" applyFont="1" applyFill="1" applyBorder="1" applyAlignment="1">
      <alignment vertical="center" wrapText="1"/>
    </xf>
    <xf numFmtId="44" fontId="8" fillId="0" borderId="1" xfId="1" applyFont="1" applyFill="1" applyBorder="1" applyAlignment="1">
      <alignment horizontal="right" vertical="center" wrapText="1"/>
    </xf>
    <xf numFmtId="164" fontId="0" fillId="0" borderId="1" xfId="0" applyNumberFormat="1" applyFont="1" applyBorder="1" applyAlignment="1">
      <alignment vertical="center" wrapText="1"/>
    </xf>
    <xf numFmtId="169" fontId="4" fillId="0" borderId="1" xfId="1" applyNumberFormat="1" applyFont="1" applyFill="1" applyBorder="1" applyAlignment="1">
      <alignment vertical="center" wrapText="1"/>
    </xf>
    <xf numFmtId="169" fontId="4" fillId="0" borderId="1" xfId="1" applyNumberFormat="1" applyFont="1" applyFill="1" applyBorder="1" applyAlignment="1">
      <alignment horizontal="left" vertical="center" wrapText="1"/>
    </xf>
    <xf numFmtId="0" fontId="18" fillId="0" borderId="1" xfId="0" applyFont="1" applyBorder="1" applyAlignment="1">
      <alignment vertical="center" wrapText="1"/>
    </xf>
    <xf numFmtId="0" fontId="18" fillId="0" borderId="0" xfId="0" applyFont="1" applyAlignment="1">
      <alignment vertical="center" wrapText="1"/>
    </xf>
    <xf numFmtId="0" fontId="0" fillId="0" borderId="1" xfId="0" quotePrefix="1" applyFont="1" applyFill="1" applyBorder="1" applyAlignment="1">
      <alignment horizontal="left" vertical="center" wrapText="1"/>
    </xf>
    <xf numFmtId="0" fontId="8" fillId="0" borderId="1" xfId="0" quotePrefix="1" applyFont="1" applyFill="1" applyBorder="1" applyAlignment="1">
      <alignment horizontal="left" vertical="center" wrapText="1"/>
    </xf>
    <xf numFmtId="0" fontId="0" fillId="0" borderId="1" xfId="0" quotePrefix="1" applyFont="1" applyFill="1" applyBorder="1" applyAlignment="1">
      <alignment vertical="center" wrapText="1"/>
    </xf>
    <xf numFmtId="169" fontId="4" fillId="0" borderId="1" xfId="1" quotePrefix="1" applyNumberFormat="1" applyFont="1" applyFill="1" applyBorder="1" applyAlignment="1">
      <alignment vertical="center" wrapText="1"/>
    </xf>
    <xf numFmtId="169" fontId="4" fillId="0" borderId="1" xfId="1" quotePrefix="1" applyNumberFormat="1" applyFont="1" applyFill="1" applyBorder="1" applyAlignment="1">
      <alignment horizontal="left" vertical="center" wrapText="1"/>
    </xf>
    <xf numFmtId="0" fontId="0" fillId="0" borderId="3" xfId="0" quotePrefix="1" applyFont="1" applyFill="1" applyBorder="1" applyAlignment="1">
      <alignment vertical="center" wrapText="1"/>
    </xf>
    <xf numFmtId="169" fontId="16" fillId="0" borderId="1" xfId="1" quotePrefix="1" applyNumberFormat="1" applyFont="1" applyFill="1" applyBorder="1" applyAlignment="1">
      <alignment horizontal="left" vertical="center" wrapText="1"/>
    </xf>
    <xf numFmtId="169" fontId="16" fillId="0" borderId="1" xfId="1" applyNumberFormat="1" applyFont="1" applyFill="1" applyBorder="1" applyAlignment="1">
      <alignment horizontal="left" vertical="center" wrapText="1"/>
    </xf>
    <xf numFmtId="169" fontId="17" fillId="0" borderId="1" xfId="1" quotePrefix="1" applyNumberFormat="1" applyFont="1" applyFill="1" applyBorder="1" applyAlignment="1" applyProtection="1">
      <alignment horizontal="left" vertical="center" wrapText="1"/>
      <protection locked="0"/>
    </xf>
    <xf numFmtId="0" fontId="18" fillId="0" borderId="1" xfId="0" applyFont="1" applyFill="1" applyBorder="1" applyAlignment="1">
      <alignment vertical="center" wrapText="1"/>
    </xf>
    <xf numFmtId="0" fontId="18" fillId="0" borderId="0" xfId="0" applyFont="1" applyFill="1" applyAlignment="1">
      <alignment vertical="center" wrapText="1"/>
    </xf>
    <xf numFmtId="14" fontId="0" fillId="0" borderId="9" xfId="0" applyNumberFormat="1" applyFont="1" applyFill="1" applyBorder="1" applyAlignment="1">
      <alignment vertical="center" wrapText="1"/>
    </xf>
    <xf numFmtId="14" fontId="0" fillId="0" borderId="7" xfId="0" applyNumberFormat="1" applyFont="1" applyFill="1" applyBorder="1" applyAlignment="1">
      <alignment vertical="center" wrapText="1"/>
    </xf>
    <xf numFmtId="0" fontId="0" fillId="0" borderId="7" xfId="0" applyFont="1" applyFill="1" applyBorder="1" applyAlignment="1">
      <alignment horizontal="left" vertical="center" wrapText="1"/>
    </xf>
    <xf numFmtId="0" fontId="0" fillId="0" borderId="7" xfId="0" applyFont="1" applyFill="1" applyBorder="1" applyAlignment="1">
      <alignment horizontal="center" vertical="center" wrapText="1"/>
    </xf>
    <xf numFmtId="0" fontId="8" fillId="0" borderId="7" xfId="0" applyNumberFormat="1" applyFont="1" applyFill="1" applyBorder="1" applyAlignment="1">
      <alignment horizontal="left" vertical="center" wrapText="1"/>
    </xf>
    <xf numFmtId="169" fontId="4" fillId="0" borderId="7" xfId="1" applyNumberFormat="1" applyFont="1" applyFill="1" applyBorder="1" applyAlignment="1">
      <alignment vertical="center" wrapText="1"/>
    </xf>
    <xf numFmtId="169" fontId="4" fillId="0" borderId="7" xfId="1" applyNumberFormat="1" applyFont="1" applyFill="1" applyBorder="1" applyAlignment="1">
      <alignment horizontal="left" vertical="center" wrapText="1"/>
    </xf>
    <xf numFmtId="0" fontId="18" fillId="0" borderId="7" xfId="0" applyFont="1" applyFill="1" applyBorder="1" applyAlignment="1">
      <alignment vertical="center" wrapText="1"/>
    </xf>
    <xf numFmtId="0" fontId="0" fillId="0" borderId="0" xfId="0" applyFont="1" applyAlignment="1">
      <alignment horizontal="left" vertical="center" wrapText="1"/>
    </xf>
    <xf numFmtId="0" fontId="8" fillId="0" borderId="0" xfId="0" applyFont="1" applyAlignment="1">
      <alignment horizontal="left" vertical="center" wrapText="1"/>
    </xf>
    <xf numFmtId="165" fontId="0" fillId="0" borderId="0" xfId="0" applyNumberFormat="1" applyFont="1" applyAlignment="1">
      <alignment horizontal="right" vertical="center" wrapText="1"/>
    </xf>
    <xf numFmtId="164" fontId="0" fillId="0" borderId="0" xfId="0" applyNumberFormat="1" applyFont="1" applyAlignment="1">
      <alignment vertical="center" wrapText="1"/>
    </xf>
  </cellXfs>
  <cellStyles count="9">
    <cellStyle name="Currency" xfId="1" builtinId="4"/>
    <cellStyle name="Neutral" xfId="2" builtinId="28"/>
    <cellStyle name="Normal" xfId="0" builtinId="0"/>
    <cellStyle name="Normal 2" xfId="3"/>
    <cellStyle name="Normal 2 2" xfId="4"/>
    <cellStyle name="Normal 3" xfId="5"/>
    <cellStyle name="Normal 4" xfId="6"/>
    <cellStyle name="Normal 6" xfId="7"/>
    <cellStyle name="Normal_Projects"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M2017"/>
  <sheetViews>
    <sheetView tabSelected="1" workbookViewId="0">
      <pane ySplit="1" topLeftCell="A2" activePane="bottomLeft" state="frozen"/>
      <selection pane="bottomLeft" activeCell="E11" sqref="E11"/>
    </sheetView>
  </sheetViews>
  <sheetFormatPr defaultRowHeight="15" x14ac:dyDescent="0.25"/>
  <cols>
    <col min="1" max="1" width="10.5703125" style="89" customWidth="1"/>
    <col min="2" max="2" width="11.7109375" style="89" customWidth="1"/>
    <col min="3" max="3" width="11.140625" style="85" bestFit="1" customWidth="1"/>
    <col min="4" max="4" width="14.7109375" style="394" bestFit="1" customWidth="1"/>
    <col min="5" max="5" width="27.85546875" style="394" customWidth="1"/>
    <col min="6" max="6" width="21.42578125" style="85" customWidth="1"/>
    <col min="7" max="7" width="22.42578125" style="85" bestFit="1" customWidth="1"/>
    <col min="8" max="8" width="45.28515625" style="394" bestFit="1" customWidth="1"/>
    <col min="9" max="9" width="15.140625" style="395" bestFit="1" customWidth="1"/>
    <col min="10" max="10" width="50.7109375" style="394" customWidth="1"/>
    <col min="11" max="11" width="26" style="396" bestFit="1" customWidth="1"/>
    <col min="12" max="12" width="13.28515625" style="396" bestFit="1" customWidth="1"/>
    <col min="13" max="13" width="50.7109375" style="394" customWidth="1"/>
    <col min="14" max="14" width="30.140625" style="397" bestFit="1" customWidth="1"/>
    <col min="15" max="15" width="31.85546875" style="397" bestFit="1" customWidth="1"/>
    <col min="16" max="16" width="11.85546875" style="174" customWidth="1"/>
    <col min="17" max="17" width="15.85546875" style="174" bestFit="1" customWidth="1"/>
    <col min="18" max="18" width="24.140625" style="174" bestFit="1" customWidth="1"/>
    <col min="19" max="19" width="23.5703125" style="174" bestFit="1" customWidth="1"/>
    <col min="20" max="20" width="11.42578125" style="174" customWidth="1"/>
    <col min="21" max="21" width="34.140625" style="397" bestFit="1" customWidth="1"/>
    <col min="22" max="22" width="42.140625" style="394" customWidth="1"/>
    <col min="23" max="23" width="34.28515625" style="89" customWidth="1"/>
    <col min="24" max="24" width="73.140625" style="394" customWidth="1"/>
    <col min="25" max="16384" width="9.140625" style="89"/>
  </cols>
  <sheetData>
    <row r="1" spans="1:27" s="180" customFormat="1" ht="45" customHeight="1" x14ac:dyDescent="0.25">
      <c r="A1" s="175" t="s">
        <v>5080</v>
      </c>
      <c r="B1" s="76" t="s">
        <v>34</v>
      </c>
      <c r="C1" s="76" t="s">
        <v>0</v>
      </c>
      <c r="D1" s="76" t="s">
        <v>1</v>
      </c>
      <c r="E1" s="76" t="s">
        <v>2</v>
      </c>
      <c r="F1" s="76" t="s">
        <v>5459</v>
      </c>
      <c r="G1" s="76" t="s">
        <v>35</v>
      </c>
      <c r="H1" s="76" t="s">
        <v>3</v>
      </c>
      <c r="I1" s="178" t="s">
        <v>4</v>
      </c>
      <c r="J1" s="76" t="s">
        <v>5</v>
      </c>
      <c r="K1" s="154" t="s">
        <v>6</v>
      </c>
      <c r="L1" s="154" t="s">
        <v>7</v>
      </c>
      <c r="M1" s="76" t="s">
        <v>8</v>
      </c>
      <c r="N1" s="176" t="s">
        <v>17</v>
      </c>
      <c r="O1" s="176" t="s">
        <v>18</v>
      </c>
      <c r="P1" s="154" t="s">
        <v>9</v>
      </c>
      <c r="Q1" s="154" t="s">
        <v>10</v>
      </c>
      <c r="R1" s="154" t="s">
        <v>11</v>
      </c>
      <c r="S1" s="154" t="s">
        <v>12</v>
      </c>
      <c r="T1" s="76" t="s">
        <v>13</v>
      </c>
      <c r="U1" s="176" t="s">
        <v>19</v>
      </c>
      <c r="V1" s="177" t="s">
        <v>341</v>
      </c>
      <c r="W1" s="178" t="s">
        <v>342</v>
      </c>
      <c r="X1" s="179" t="s">
        <v>2822</v>
      </c>
    </row>
    <row r="2" spans="1:27" s="283" customFormat="1" ht="30" customHeight="1" x14ac:dyDescent="0.25">
      <c r="A2" s="270">
        <v>41455</v>
      </c>
      <c r="B2" s="271">
        <v>41460</v>
      </c>
      <c r="C2" s="77">
        <v>2012</v>
      </c>
      <c r="D2" s="109" t="s">
        <v>22</v>
      </c>
      <c r="E2" s="8" t="s">
        <v>279</v>
      </c>
      <c r="F2" s="4" t="s">
        <v>36</v>
      </c>
      <c r="G2" s="77" t="s">
        <v>1000</v>
      </c>
      <c r="H2" s="109" t="s">
        <v>24</v>
      </c>
      <c r="I2" s="31" t="s">
        <v>23</v>
      </c>
      <c r="J2" s="109" t="s">
        <v>25</v>
      </c>
      <c r="K2" s="277" t="s">
        <v>30</v>
      </c>
      <c r="L2" s="278">
        <v>41362</v>
      </c>
      <c r="M2" s="138" t="s">
        <v>28</v>
      </c>
      <c r="N2" s="279">
        <v>25149100</v>
      </c>
      <c r="O2" s="280">
        <f>25149100+2217000</f>
        <v>27366100</v>
      </c>
      <c r="P2" s="172">
        <v>41394</v>
      </c>
      <c r="Q2" s="267">
        <v>41842</v>
      </c>
      <c r="R2" s="267">
        <v>41842</v>
      </c>
      <c r="S2" s="267">
        <v>41842</v>
      </c>
      <c r="T2" s="268">
        <v>0</v>
      </c>
      <c r="U2" s="281"/>
      <c r="V2" s="109"/>
      <c r="W2" s="110"/>
      <c r="X2" s="139" t="s">
        <v>29</v>
      </c>
      <c r="Y2" s="282"/>
      <c r="Z2" s="282"/>
      <c r="AA2" s="282"/>
    </row>
    <row r="3" spans="1:27" s="283" customFormat="1" ht="30" customHeight="1" x14ac:dyDescent="0.25">
      <c r="A3" s="270">
        <v>41455</v>
      </c>
      <c r="B3" s="271">
        <v>41460</v>
      </c>
      <c r="C3" s="77">
        <v>2012</v>
      </c>
      <c r="D3" s="109" t="s">
        <v>22</v>
      </c>
      <c r="E3" s="8" t="s">
        <v>279</v>
      </c>
      <c r="F3" s="4" t="s">
        <v>36</v>
      </c>
      <c r="G3" s="77" t="s">
        <v>1000</v>
      </c>
      <c r="H3" s="109" t="s">
        <v>24</v>
      </c>
      <c r="I3" s="31" t="s">
        <v>26</v>
      </c>
      <c r="J3" s="109" t="s">
        <v>27</v>
      </c>
      <c r="K3" s="278" t="s">
        <v>31</v>
      </c>
      <c r="L3" s="278"/>
      <c r="M3" s="138"/>
      <c r="N3" s="277"/>
      <c r="O3" s="284"/>
      <c r="P3" s="268"/>
      <c r="Q3" s="269"/>
      <c r="R3" s="268"/>
      <c r="S3" s="268"/>
      <c r="T3" s="268">
        <v>0</v>
      </c>
      <c r="U3" s="281"/>
      <c r="V3" s="109"/>
      <c r="W3" s="281"/>
      <c r="X3" s="139" t="s">
        <v>32</v>
      </c>
      <c r="Y3" s="282"/>
      <c r="Z3" s="282"/>
      <c r="AA3" s="282"/>
    </row>
    <row r="4" spans="1:27" ht="30" customHeight="1" x14ac:dyDescent="0.25">
      <c r="A4" s="270">
        <v>41455</v>
      </c>
      <c r="B4" s="194">
        <v>41458</v>
      </c>
      <c r="C4" s="79" t="s">
        <v>281</v>
      </c>
      <c r="D4" s="285" t="s">
        <v>278</v>
      </c>
      <c r="E4" s="285" t="s">
        <v>279</v>
      </c>
      <c r="F4" s="78" t="s">
        <v>286</v>
      </c>
      <c r="G4" s="79" t="s">
        <v>441</v>
      </c>
      <c r="H4" s="285" t="s">
        <v>37</v>
      </c>
      <c r="I4" s="286" t="s">
        <v>38</v>
      </c>
      <c r="J4" s="285" t="s">
        <v>39</v>
      </c>
      <c r="K4" s="117">
        <v>40675</v>
      </c>
      <c r="L4" s="117">
        <v>40912</v>
      </c>
      <c r="M4" s="285" t="s">
        <v>40</v>
      </c>
      <c r="N4" s="287">
        <v>16751</v>
      </c>
      <c r="O4" s="287">
        <v>16751</v>
      </c>
      <c r="P4" s="159">
        <v>40939</v>
      </c>
      <c r="Q4" s="160">
        <v>41620</v>
      </c>
      <c r="R4" s="159">
        <v>41388</v>
      </c>
      <c r="S4" s="159">
        <v>41560</v>
      </c>
      <c r="T4" s="288">
        <v>46</v>
      </c>
      <c r="U4" s="287">
        <v>3966</v>
      </c>
      <c r="V4" s="289"/>
      <c r="W4" s="87"/>
      <c r="X4" s="67"/>
    </row>
    <row r="5" spans="1:27" ht="30" customHeight="1" x14ac:dyDescent="0.25">
      <c r="A5" s="270">
        <v>41455</v>
      </c>
      <c r="B5" s="194">
        <v>41458</v>
      </c>
      <c r="C5" s="79" t="s">
        <v>281</v>
      </c>
      <c r="D5" s="285" t="s">
        <v>278</v>
      </c>
      <c r="E5" s="285" t="s">
        <v>279</v>
      </c>
      <c r="F5" s="78" t="s">
        <v>286</v>
      </c>
      <c r="G5" s="79" t="s">
        <v>441</v>
      </c>
      <c r="H5" s="285" t="s">
        <v>37</v>
      </c>
      <c r="I5" s="286" t="s">
        <v>41</v>
      </c>
      <c r="J5" s="285" t="s">
        <v>42</v>
      </c>
      <c r="K5" s="117">
        <v>40675</v>
      </c>
      <c r="L5" s="117">
        <v>40912</v>
      </c>
      <c r="M5" s="285" t="s">
        <v>40</v>
      </c>
      <c r="N5" s="287">
        <v>4575</v>
      </c>
      <c r="O5" s="287">
        <v>4575</v>
      </c>
      <c r="P5" s="159">
        <v>40939</v>
      </c>
      <c r="Q5" s="160">
        <v>41388</v>
      </c>
      <c r="R5" s="159">
        <v>41388</v>
      </c>
      <c r="S5" s="159">
        <v>41560</v>
      </c>
      <c r="T5" s="288">
        <v>46</v>
      </c>
      <c r="U5" s="287">
        <v>2043</v>
      </c>
      <c r="V5" s="289"/>
      <c r="W5" s="87"/>
      <c r="X5" s="67"/>
    </row>
    <row r="6" spans="1:27" ht="30" customHeight="1" x14ac:dyDescent="0.25">
      <c r="A6" s="270">
        <v>41455</v>
      </c>
      <c r="B6" s="194">
        <v>41458</v>
      </c>
      <c r="C6" s="79" t="s">
        <v>281</v>
      </c>
      <c r="D6" s="285" t="s">
        <v>278</v>
      </c>
      <c r="E6" s="285" t="s">
        <v>279</v>
      </c>
      <c r="F6" s="78" t="s">
        <v>286</v>
      </c>
      <c r="G6" s="79" t="s">
        <v>441</v>
      </c>
      <c r="H6" s="285" t="s">
        <v>37</v>
      </c>
      <c r="I6" s="286" t="s">
        <v>43</v>
      </c>
      <c r="J6" s="285" t="s">
        <v>44</v>
      </c>
      <c r="K6" s="117">
        <v>40675</v>
      </c>
      <c r="L6" s="117">
        <v>40912</v>
      </c>
      <c r="M6" s="285" t="s">
        <v>40</v>
      </c>
      <c r="N6" s="287">
        <v>3603</v>
      </c>
      <c r="O6" s="287">
        <v>3603</v>
      </c>
      <c r="P6" s="159">
        <v>40939</v>
      </c>
      <c r="Q6" s="160">
        <v>41388</v>
      </c>
      <c r="R6" s="159">
        <v>41388</v>
      </c>
      <c r="S6" s="159">
        <v>41560</v>
      </c>
      <c r="T6" s="288">
        <v>46</v>
      </c>
      <c r="U6" s="287">
        <v>1368</v>
      </c>
      <c r="V6" s="289"/>
      <c r="W6" s="87"/>
      <c r="X6" s="67"/>
    </row>
    <row r="7" spans="1:27" ht="30" customHeight="1" x14ac:dyDescent="0.25">
      <c r="A7" s="270">
        <v>41455</v>
      </c>
      <c r="B7" s="194">
        <v>41458</v>
      </c>
      <c r="C7" s="79" t="s">
        <v>281</v>
      </c>
      <c r="D7" s="285" t="s">
        <v>278</v>
      </c>
      <c r="E7" s="285" t="s">
        <v>279</v>
      </c>
      <c r="F7" s="78" t="s">
        <v>286</v>
      </c>
      <c r="G7" s="79" t="s">
        <v>441</v>
      </c>
      <c r="H7" s="285" t="s">
        <v>37</v>
      </c>
      <c r="I7" s="286" t="s">
        <v>45</v>
      </c>
      <c r="J7" s="285" t="s">
        <v>46</v>
      </c>
      <c r="K7" s="117">
        <v>40675</v>
      </c>
      <c r="L7" s="117">
        <v>40912</v>
      </c>
      <c r="M7" s="285" t="s">
        <v>40</v>
      </c>
      <c r="N7" s="287">
        <v>2931</v>
      </c>
      <c r="O7" s="287">
        <v>2931</v>
      </c>
      <c r="P7" s="159">
        <v>40939</v>
      </c>
      <c r="Q7" s="160">
        <v>41388</v>
      </c>
      <c r="R7" s="159">
        <v>41388</v>
      </c>
      <c r="S7" s="159">
        <v>41560</v>
      </c>
      <c r="T7" s="288">
        <v>46</v>
      </c>
      <c r="U7" s="287">
        <v>-2042</v>
      </c>
      <c r="V7" s="289"/>
      <c r="W7" s="87"/>
      <c r="X7" s="67"/>
    </row>
    <row r="8" spans="1:27" ht="30" customHeight="1" x14ac:dyDescent="0.25">
      <c r="A8" s="270">
        <v>41455</v>
      </c>
      <c r="B8" s="194">
        <v>41458</v>
      </c>
      <c r="C8" s="79" t="s">
        <v>281</v>
      </c>
      <c r="D8" s="285" t="s">
        <v>278</v>
      </c>
      <c r="E8" s="285" t="s">
        <v>279</v>
      </c>
      <c r="F8" s="78" t="s">
        <v>286</v>
      </c>
      <c r="G8" s="79" t="s">
        <v>441</v>
      </c>
      <c r="H8" s="285" t="s">
        <v>37</v>
      </c>
      <c r="I8" s="286" t="s">
        <v>47</v>
      </c>
      <c r="J8" s="285" t="s">
        <v>48</v>
      </c>
      <c r="K8" s="117">
        <v>39857</v>
      </c>
      <c r="L8" s="117">
        <v>40057.041666666664</v>
      </c>
      <c r="M8" s="285" t="s">
        <v>49</v>
      </c>
      <c r="N8" s="287">
        <v>6639</v>
      </c>
      <c r="O8" s="287">
        <v>6804</v>
      </c>
      <c r="P8" s="159">
        <v>40129</v>
      </c>
      <c r="Q8" s="160">
        <v>41228</v>
      </c>
      <c r="R8" s="159">
        <v>40579</v>
      </c>
      <c r="S8" s="159">
        <v>41225</v>
      </c>
      <c r="T8" s="288">
        <v>85</v>
      </c>
      <c r="U8" s="287">
        <v>666</v>
      </c>
      <c r="V8" s="289"/>
      <c r="W8" s="87"/>
      <c r="X8" s="67"/>
    </row>
    <row r="9" spans="1:27" ht="30" customHeight="1" x14ac:dyDescent="0.25">
      <c r="A9" s="270">
        <v>41455</v>
      </c>
      <c r="B9" s="194">
        <v>41458</v>
      </c>
      <c r="C9" s="79" t="s">
        <v>281</v>
      </c>
      <c r="D9" s="285" t="s">
        <v>278</v>
      </c>
      <c r="E9" s="285" t="s">
        <v>279</v>
      </c>
      <c r="F9" s="78" t="s">
        <v>50</v>
      </c>
      <c r="G9" s="79" t="s">
        <v>420</v>
      </c>
      <c r="H9" s="285" t="s">
        <v>51</v>
      </c>
      <c r="I9" s="286" t="s">
        <v>52</v>
      </c>
      <c r="J9" s="285" t="s">
        <v>53</v>
      </c>
      <c r="K9" s="117">
        <v>39584</v>
      </c>
      <c r="L9" s="117">
        <v>41179</v>
      </c>
      <c r="M9" s="285" t="s">
        <v>54</v>
      </c>
      <c r="N9" s="287">
        <v>1015</v>
      </c>
      <c r="O9" s="287">
        <v>1178</v>
      </c>
      <c r="P9" s="159">
        <v>41246</v>
      </c>
      <c r="Q9" s="160">
        <v>41456</v>
      </c>
      <c r="R9" s="159">
        <v>41344</v>
      </c>
      <c r="S9" s="159">
        <v>41449</v>
      </c>
      <c r="T9" s="288">
        <v>71</v>
      </c>
      <c r="U9" s="287"/>
      <c r="V9" s="289"/>
      <c r="W9" s="87"/>
      <c r="X9" s="67"/>
    </row>
    <row r="10" spans="1:27" ht="30" customHeight="1" x14ac:dyDescent="0.25">
      <c r="A10" s="270">
        <v>41455</v>
      </c>
      <c r="B10" s="194">
        <v>41458</v>
      </c>
      <c r="C10" s="79" t="s">
        <v>282</v>
      </c>
      <c r="D10" s="285" t="s">
        <v>278</v>
      </c>
      <c r="E10" s="285" t="s">
        <v>279</v>
      </c>
      <c r="F10" s="78" t="s">
        <v>55</v>
      </c>
      <c r="G10" s="79" t="s">
        <v>355</v>
      </c>
      <c r="H10" s="285" t="s">
        <v>56</v>
      </c>
      <c r="I10" s="286" t="s">
        <v>57</v>
      </c>
      <c r="J10" s="285" t="s">
        <v>58</v>
      </c>
      <c r="K10" s="117">
        <v>39822</v>
      </c>
      <c r="L10" s="117">
        <v>40066.041666666664</v>
      </c>
      <c r="M10" s="285" t="s">
        <v>59</v>
      </c>
      <c r="N10" s="287">
        <v>11823</v>
      </c>
      <c r="O10" s="287">
        <v>12745</v>
      </c>
      <c r="P10" s="159">
        <v>40101</v>
      </c>
      <c r="Q10" s="160">
        <v>41000</v>
      </c>
      <c r="R10" s="159">
        <v>40726</v>
      </c>
      <c r="S10" s="159">
        <v>41176</v>
      </c>
      <c r="T10" s="288">
        <v>99</v>
      </c>
      <c r="U10" s="287">
        <v>638</v>
      </c>
      <c r="V10" s="289"/>
      <c r="W10" s="87"/>
      <c r="X10" s="67"/>
    </row>
    <row r="11" spans="1:27" ht="30" customHeight="1" x14ac:dyDescent="0.25">
      <c r="A11" s="270">
        <v>41455</v>
      </c>
      <c r="B11" s="194">
        <v>41458</v>
      </c>
      <c r="C11" s="79" t="s">
        <v>282</v>
      </c>
      <c r="D11" s="285" t="s">
        <v>278</v>
      </c>
      <c r="E11" s="285" t="s">
        <v>279</v>
      </c>
      <c r="F11" s="78" t="s">
        <v>60</v>
      </c>
      <c r="G11" s="79" t="s">
        <v>704</v>
      </c>
      <c r="H11" s="285" t="s">
        <v>61</v>
      </c>
      <c r="I11" s="286" t="s">
        <v>62</v>
      </c>
      <c r="J11" s="285" t="s">
        <v>63</v>
      </c>
      <c r="K11" s="117">
        <v>39923</v>
      </c>
      <c r="L11" s="117">
        <v>40038.041666666664</v>
      </c>
      <c r="M11" s="285" t="s">
        <v>64</v>
      </c>
      <c r="N11" s="287">
        <v>24176</v>
      </c>
      <c r="O11" s="287">
        <v>25423</v>
      </c>
      <c r="P11" s="159">
        <v>40079</v>
      </c>
      <c r="Q11" s="160">
        <v>40619</v>
      </c>
      <c r="R11" s="159">
        <v>40679</v>
      </c>
      <c r="S11" s="159">
        <v>40626</v>
      </c>
      <c r="T11" s="288">
        <v>99</v>
      </c>
      <c r="U11" s="287">
        <v>-11240</v>
      </c>
      <c r="V11" s="289"/>
      <c r="W11" s="87"/>
      <c r="X11" s="67"/>
    </row>
    <row r="12" spans="1:27" ht="30" customHeight="1" x14ac:dyDescent="0.25">
      <c r="A12" s="270">
        <v>41455</v>
      </c>
      <c r="B12" s="194">
        <v>41458</v>
      </c>
      <c r="C12" s="79" t="s">
        <v>282</v>
      </c>
      <c r="D12" s="285" t="s">
        <v>278</v>
      </c>
      <c r="E12" s="285" t="s">
        <v>279</v>
      </c>
      <c r="F12" s="78" t="s">
        <v>50</v>
      </c>
      <c r="G12" s="79" t="s">
        <v>420</v>
      </c>
      <c r="H12" s="285" t="s">
        <v>51</v>
      </c>
      <c r="I12" s="286" t="s">
        <v>65</v>
      </c>
      <c r="J12" s="285" t="s">
        <v>66</v>
      </c>
      <c r="K12" s="117">
        <v>40479</v>
      </c>
      <c r="L12" s="117">
        <v>40632</v>
      </c>
      <c r="M12" s="285" t="s">
        <v>67</v>
      </c>
      <c r="N12" s="287">
        <v>7186</v>
      </c>
      <c r="O12" s="287">
        <v>7128</v>
      </c>
      <c r="P12" s="159">
        <v>40672</v>
      </c>
      <c r="Q12" s="160">
        <v>41589</v>
      </c>
      <c r="R12" s="159">
        <v>41172</v>
      </c>
      <c r="S12" s="159">
        <v>41557</v>
      </c>
      <c r="T12" s="288">
        <v>89</v>
      </c>
      <c r="U12" s="287">
        <v>-262</v>
      </c>
      <c r="V12" s="289"/>
      <c r="W12" s="12"/>
      <c r="X12" s="67"/>
    </row>
    <row r="13" spans="1:27" ht="30" customHeight="1" x14ac:dyDescent="0.25">
      <c r="A13" s="270">
        <v>41455</v>
      </c>
      <c r="B13" s="194">
        <v>41458</v>
      </c>
      <c r="C13" s="79" t="s">
        <v>283</v>
      </c>
      <c r="D13" s="285" t="s">
        <v>278</v>
      </c>
      <c r="E13" s="285" t="s">
        <v>279</v>
      </c>
      <c r="F13" s="78" t="s">
        <v>68</v>
      </c>
      <c r="G13" s="79" t="s">
        <v>1893</v>
      </c>
      <c r="H13" s="285" t="s">
        <v>69</v>
      </c>
      <c r="I13" s="286" t="s">
        <v>70</v>
      </c>
      <c r="J13" s="285" t="s">
        <v>71</v>
      </c>
      <c r="K13" s="117">
        <v>40126</v>
      </c>
      <c r="L13" s="117">
        <v>40277.041666666664</v>
      </c>
      <c r="M13" s="285" t="s">
        <v>72</v>
      </c>
      <c r="N13" s="287">
        <v>20800</v>
      </c>
      <c r="O13" s="287">
        <v>22409</v>
      </c>
      <c r="P13" s="159">
        <v>40294</v>
      </c>
      <c r="Q13" s="160">
        <v>41047</v>
      </c>
      <c r="R13" s="159">
        <v>40964</v>
      </c>
      <c r="S13" s="159">
        <v>41043</v>
      </c>
      <c r="T13" s="288">
        <v>99</v>
      </c>
      <c r="U13" s="287">
        <v>-3041</v>
      </c>
      <c r="V13" s="289"/>
      <c r="W13" s="87"/>
      <c r="X13" s="67"/>
    </row>
    <row r="14" spans="1:27" ht="30" customHeight="1" x14ac:dyDescent="0.25">
      <c r="A14" s="270">
        <v>41455</v>
      </c>
      <c r="B14" s="194">
        <v>41458</v>
      </c>
      <c r="C14" s="79" t="s">
        <v>283</v>
      </c>
      <c r="D14" s="285" t="s">
        <v>278</v>
      </c>
      <c r="E14" s="285" t="s">
        <v>279</v>
      </c>
      <c r="F14" s="78" t="s">
        <v>55</v>
      </c>
      <c r="G14" s="79" t="s">
        <v>355</v>
      </c>
      <c r="H14" s="285" t="s">
        <v>56</v>
      </c>
      <c r="I14" s="286" t="s">
        <v>73</v>
      </c>
      <c r="J14" s="285" t="s">
        <v>74</v>
      </c>
      <c r="K14" s="117">
        <v>40315</v>
      </c>
      <c r="L14" s="117">
        <v>40450.041666666664</v>
      </c>
      <c r="M14" s="285" t="s">
        <v>75</v>
      </c>
      <c r="N14" s="287">
        <v>15072</v>
      </c>
      <c r="O14" s="287">
        <v>15177</v>
      </c>
      <c r="P14" s="159">
        <v>40512</v>
      </c>
      <c r="Q14" s="160">
        <v>41243</v>
      </c>
      <c r="R14" s="159">
        <v>41152</v>
      </c>
      <c r="S14" s="159">
        <v>41237</v>
      </c>
      <c r="T14" s="288">
        <v>99</v>
      </c>
      <c r="U14" s="287">
        <v>-1124</v>
      </c>
      <c r="V14" s="289"/>
      <c r="W14" s="87"/>
      <c r="X14" s="67"/>
    </row>
    <row r="15" spans="1:27" ht="30" customHeight="1" x14ac:dyDescent="0.25">
      <c r="A15" s="270">
        <v>41455</v>
      </c>
      <c r="B15" s="194">
        <v>41458</v>
      </c>
      <c r="C15" s="79" t="s">
        <v>283</v>
      </c>
      <c r="D15" s="285" t="s">
        <v>278</v>
      </c>
      <c r="E15" s="285" t="s">
        <v>279</v>
      </c>
      <c r="F15" s="78" t="s">
        <v>55</v>
      </c>
      <c r="G15" s="79" t="s">
        <v>355</v>
      </c>
      <c r="H15" s="285" t="s">
        <v>56</v>
      </c>
      <c r="I15" s="286" t="s">
        <v>76</v>
      </c>
      <c r="J15" s="285" t="s">
        <v>77</v>
      </c>
      <c r="K15" s="117">
        <v>40130</v>
      </c>
      <c r="L15" s="117">
        <v>40451.041666666664</v>
      </c>
      <c r="M15" s="285" t="s">
        <v>78</v>
      </c>
      <c r="N15" s="287">
        <v>9327</v>
      </c>
      <c r="O15" s="287">
        <v>11049</v>
      </c>
      <c r="P15" s="159">
        <v>40484</v>
      </c>
      <c r="Q15" s="160">
        <v>41470</v>
      </c>
      <c r="R15" s="159">
        <v>40984</v>
      </c>
      <c r="S15" s="159">
        <v>41429</v>
      </c>
      <c r="T15" s="288">
        <v>81</v>
      </c>
      <c r="U15" s="287">
        <v>-3379</v>
      </c>
      <c r="V15" s="289"/>
      <c r="W15" s="87"/>
      <c r="X15" s="67"/>
    </row>
    <row r="16" spans="1:27" ht="30" customHeight="1" x14ac:dyDescent="0.25">
      <c r="A16" s="270">
        <v>41455</v>
      </c>
      <c r="B16" s="194">
        <v>41458</v>
      </c>
      <c r="C16" s="79" t="s">
        <v>283</v>
      </c>
      <c r="D16" s="285" t="s">
        <v>278</v>
      </c>
      <c r="E16" s="285" t="s">
        <v>279</v>
      </c>
      <c r="F16" s="78" t="s">
        <v>55</v>
      </c>
      <c r="G16" s="79" t="s">
        <v>355</v>
      </c>
      <c r="H16" s="285" t="s">
        <v>56</v>
      </c>
      <c r="I16" s="286" t="s">
        <v>79</v>
      </c>
      <c r="J16" s="285" t="s">
        <v>80</v>
      </c>
      <c r="K16" s="117">
        <v>40266</v>
      </c>
      <c r="L16" s="117">
        <v>40451.041666666664</v>
      </c>
      <c r="M16" s="285" t="s">
        <v>81</v>
      </c>
      <c r="N16" s="287">
        <v>6662</v>
      </c>
      <c r="O16" s="287">
        <v>7490</v>
      </c>
      <c r="P16" s="159">
        <v>40473</v>
      </c>
      <c r="Q16" s="160">
        <v>41341</v>
      </c>
      <c r="R16" s="159">
        <v>41013</v>
      </c>
      <c r="S16" s="159">
        <v>41163</v>
      </c>
      <c r="T16" s="288">
        <v>98</v>
      </c>
      <c r="U16" s="287">
        <v>-5329</v>
      </c>
      <c r="V16" s="289"/>
      <c r="W16" s="87"/>
      <c r="X16" s="67"/>
    </row>
    <row r="17" spans="1:24" ht="30" customHeight="1" x14ac:dyDescent="0.25">
      <c r="A17" s="270">
        <v>41455</v>
      </c>
      <c r="B17" s="194">
        <v>41458</v>
      </c>
      <c r="C17" s="79" t="s">
        <v>283</v>
      </c>
      <c r="D17" s="285" t="s">
        <v>278</v>
      </c>
      <c r="E17" s="285" t="s">
        <v>279</v>
      </c>
      <c r="F17" s="78" t="s">
        <v>60</v>
      </c>
      <c r="G17" s="79" t="s">
        <v>704</v>
      </c>
      <c r="H17" s="285" t="s">
        <v>61</v>
      </c>
      <c r="I17" s="286" t="s">
        <v>82</v>
      </c>
      <c r="J17" s="285" t="s">
        <v>83</v>
      </c>
      <c r="K17" s="117">
        <v>40277</v>
      </c>
      <c r="L17" s="117">
        <v>40443.041666666664</v>
      </c>
      <c r="M17" s="285" t="s">
        <v>84</v>
      </c>
      <c r="N17" s="287">
        <v>10947</v>
      </c>
      <c r="O17" s="287">
        <v>11474</v>
      </c>
      <c r="P17" s="159">
        <v>40548</v>
      </c>
      <c r="Q17" s="160">
        <v>41246</v>
      </c>
      <c r="R17" s="159">
        <v>41186</v>
      </c>
      <c r="S17" s="159">
        <v>41186</v>
      </c>
      <c r="T17" s="288">
        <v>99</v>
      </c>
      <c r="U17" s="287">
        <v>-509</v>
      </c>
      <c r="V17" s="289"/>
      <c r="W17" s="87"/>
      <c r="X17" s="67"/>
    </row>
    <row r="18" spans="1:24" ht="30" customHeight="1" x14ac:dyDescent="0.25">
      <c r="A18" s="270">
        <v>41455</v>
      </c>
      <c r="B18" s="194">
        <v>41458</v>
      </c>
      <c r="C18" s="79" t="s">
        <v>283</v>
      </c>
      <c r="D18" s="285" t="s">
        <v>278</v>
      </c>
      <c r="E18" s="285" t="s">
        <v>279</v>
      </c>
      <c r="F18" s="78" t="s">
        <v>55</v>
      </c>
      <c r="G18" s="79" t="s">
        <v>355</v>
      </c>
      <c r="H18" s="285" t="s">
        <v>56</v>
      </c>
      <c r="I18" s="286" t="s">
        <v>85</v>
      </c>
      <c r="J18" s="285" t="s">
        <v>86</v>
      </c>
      <c r="K18" s="117">
        <v>40360</v>
      </c>
      <c r="L18" s="117">
        <v>40446.041666666664</v>
      </c>
      <c r="M18" s="285" t="s">
        <v>75</v>
      </c>
      <c r="N18" s="287">
        <v>11713</v>
      </c>
      <c r="O18" s="287">
        <v>12301</v>
      </c>
      <c r="P18" s="159">
        <v>40491</v>
      </c>
      <c r="Q18" s="160">
        <v>41492</v>
      </c>
      <c r="R18" s="159">
        <v>41274</v>
      </c>
      <c r="S18" s="159">
        <v>41372</v>
      </c>
      <c r="T18" s="288">
        <v>98</v>
      </c>
      <c r="U18" s="287">
        <v>1990</v>
      </c>
      <c r="V18" s="289"/>
      <c r="W18" s="87"/>
      <c r="X18" s="67"/>
    </row>
    <row r="19" spans="1:24" ht="30" customHeight="1" x14ac:dyDescent="0.25">
      <c r="A19" s="270">
        <v>41455</v>
      </c>
      <c r="B19" s="194">
        <v>41458</v>
      </c>
      <c r="C19" s="79" t="s">
        <v>283</v>
      </c>
      <c r="D19" s="285" t="s">
        <v>278</v>
      </c>
      <c r="E19" s="285" t="s">
        <v>279</v>
      </c>
      <c r="F19" s="78" t="s">
        <v>55</v>
      </c>
      <c r="G19" s="79" t="s">
        <v>355</v>
      </c>
      <c r="H19" s="285" t="s">
        <v>56</v>
      </c>
      <c r="I19" s="286" t="s">
        <v>87</v>
      </c>
      <c r="J19" s="285" t="s">
        <v>88</v>
      </c>
      <c r="K19" s="117">
        <v>40295</v>
      </c>
      <c r="L19" s="117">
        <v>40395.041666666664</v>
      </c>
      <c r="M19" s="285" t="s">
        <v>81</v>
      </c>
      <c r="N19" s="287">
        <v>18649</v>
      </c>
      <c r="O19" s="287">
        <v>19420</v>
      </c>
      <c r="P19" s="159">
        <v>40415</v>
      </c>
      <c r="Q19" s="160">
        <v>41605</v>
      </c>
      <c r="R19" s="159">
        <v>41315</v>
      </c>
      <c r="S19" s="159">
        <v>41515</v>
      </c>
      <c r="T19" s="288">
        <v>82</v>
      </c>
      <c r="U19" s="287">
        <v>-3756</v>
      </c>
      <c r="V19" s="289"/>
      <c r="W19" s="87"/>
      <c r="X19" s="67"/>
    </row>
    <row r="20" spans="1:24" ht="30" customHeight="1" x14ac:dyDescent="0.25">
      <c r="A20" s="270">
        <v>41455</v>
      </c>
      <c r="B20" s="194">
        <v>41458</v>
      </c>
      <c r="C20" s="79" t="s">
        <v>283</v>
      </c>
      <c r="D20" s="285" t="s">
        <v>278</v>
      </c>
      <c r="E20" s="285" t="s">
        <v>279</v>
      </c>
      <c r="F20" s="78" t="s">
        <v>89</v>
      </c>
      <c r="G20" s="79" t="s">
        <v>890</v>
      </c>
      <c r="H20" s="285" t="s">
        <v>90</v>
      </c>
      <c r="I20" s="286" t="s">
        <v>91</v>
      </c>
      <c r="J20" s="285" t="s">
        <v>92</v>
      </c>
      <c r="K20" s="117">
        <v>40080</v>
      </c>
      <c r="L20" s="117">
        <v>40277.041666666664</v>
      </c>
      <c r="M20" s="285" t="s">
        <v>28</v>
      </c>
      <c r="N20" s="287">
        <v>32766</v>
      </c>
      <c r="O20" s="287">
        <v>34369</v>
      </c>
      <c r="P20" s="159">
        <v>40309</v>
      </c>
      <c r="Q20" s="160">
        <v>41267</v>
      </c>
      <c r="R20" s="159">
        <v>40965</v>
      </c>
      <c r="S20" s="159">
        <v>41267</v>
      </c>
      <c r="T20" s="288">
        <v>99</v>
      </c>
      <c r="U20" s="287">
        <v>1159</v>
      </c>
      <c r="V20" s="289"/>
      <c r="W20" s="87"/>
      <c r="X20" s="67"/>
    </row>
    <row r="21" spans="1:24" ht="30" customHeight="1" x14ac:dyDescent="0.25">
      <c r="A21" s="270">
        <v>41455</v>
      </c>
      <c r="B21" s="194">
        <v>41458</v>
      </c>
      <c r="C21" s="79" t="s">
        <v>283</v>
      </c>
      <c r="D21" s="285" t="s">
        <v>278</v>
      </c>
      <c r="E21" s="285" t="s">
        <v>279</v>
      </c>
      <c r="F21" s="78" t="s">
        <v>89</v>
      </c>
      <c r="G21" s="79" t="s">
        <v>890</v>
      </c>
      <c r="H21" s="285" t="s">
        <v>90</v>
      </c>
      <c r="I21" s="286" t="s">
        <v>93</v>
      </c>
      <c r="J21" s="285" t="s">
        <v>94</v>
      </c>
      <c r="K21" s="117">
        <v>40400</v>
      </c>
      <c r="L21" s="117">
        <v>40476.041666666664</v>
      </c>
      <c r="M21" s="285" t="s">
        <v>95</v>
      </c>
      <c r="N21" s="287">
        <v>9530</v>
      </c>
      <c r="O21" s="287">
        <v>13961</v>
      </c>
      <c r="P21" s="159">
        <v>40528</v>
      </c>
      <c r="Q21" s="160">
        <v>41527</v>
      </c>
      <c r="R21" s="159">
        <v>41128</v>
      </c>
      <c r="S21" s="159">
        <v>41527</v>
      </c>
      <c r="T21" s="288">
        <v>93</v>
      </c>
      <c r="U21" s="287">
        <v>4274</v>
      </c>
      <c r="V21" s="289"/>
      <c r="W21" s="87"/>
      <c r="X21" s="67"/>
    </row>
    <row r="22" spans="1:24" ht="30" customHeight="1" x14ac:dyDescent="0.25">
      <c r="A22" s="270">
        <v>41455</v>
      </c>
      <c r="B22" s="194">
        <v>41458</v>
      </c>
      <c r="C22" s="79" t="s">
        <v>283</v>
      </c>
      <c r="D22" s="285" t="s">
        <v>278</v>
      </c>
      <c r="E22" s="285" t="s">
        <v>279</v>
      </c>
      <c r="F22" s="78" t="s">
        <v>89</v>
      </c>
      <c r="G22" s="79" t="s">
        <v>890</v>
      </c>
      <c r="H22" s="285" t="s">
        <v>90</v>
      </c>
      <c r="I22" s="286" t="s">
        <v>96</v>
      </c>
      <c r="J22" s="285" t="s">
        <v>97</v>
      </c>
      <c r="K22" s="117">
        <v>40410</v>
      </c>
      <c r="L22" s="117">
        <v>40451.041666666664</v>
      </c>
      <c r="M22" s="285" t="s">
        <v>98</v>
      </c>
      <c r="N22" s="287">
        <v>6196</v>
      </c>
      <c r="O22" s="287">
        <v>10918</v>
      </c>
      <c r="P22" s="159">
        <v>40485</v>
      </c>
      <c r="Q22" s="160">
        <v>41192</v>
      </c>
      <c r="R22" s="159">
        <v>40845</v>
      </c>
      <c r="S22" s="159">
        <v>41190</v>
      </c>
      <c r="T22" s="288">
        <v>99</v>
      </c>
      <c r="U22" s="287">
        <v>861</v>
      </c>
      <c r="V22" s="289"/>
      <c r="W22" s="87"/>
      <c r="X22" s="67"/>
    </row>
    <row r="23" spans="1:24" ht="30" customHeight="1" x14ac:dyDescent="0.25">
      <c r="A23" s="270">
        <v>41455</v>
      </c>
      <c r="B23" s="194">
        <v>41458</v>
      </c>
      <c r="C23" s="79" t="s">
        <v>283</v>
      </c>
      <c r="D23" s="285" t="s">
        <v>278</v>
      </c>
      <c r="E23" s="285" t="s">
        <v>279</v>
      </c>
      <c r="F23" s="78" t="s">
        <v>99</v>
      </c>
      <c r="G23" s="79" t="s">
        <v>415</v>
      </c>
      <c r="H23" s="285" t="s">
        <v>100</v>
      </c>
      <c r="I23" s="286" t="s">
        <v>101</v>
      </c>
      <c r="J23" s="285" t="s">
        <v>102</v>
      </c>
      <c r="K23" s="117">
        <v>40407</v>
      </c>
      <c r="L23" s="117">
        <v>40816</v>
      </c>
      <c r="M23" s="285" t="s">
        <v>103</v>
      </c>
      <c r="N23" s="287">
        <v>13684</v>
      </c>
      <c r="O23" s="287">
        <v>13684</v>
      </c>
      <c r="P23" s="159">
        <v>40831</v>
      </c>
      <c r="Q23" s="160">
        <v>41424</v>
      </c>
      <c r="R23" s="159">
        <v>41386</v>
      </c>
      <c r="S23" s="159">
        <v>41516</v>
      </c>
      <c r="T23" s="288">
        <v>75</v>
      </c>
      <c r="U23" s="287">
        <v>28</v>
      </c>
      <c r="V23" s="289"/>
      <c r="W23" s="87"/>
      <c r="X23" s="67"/>
    </row>
    <row r="24" spans="1:24" ht="30" customHeight="1" x14ac:dyDescent="0.25">
      <c r="A24" s="270">
        <v>41455</v>
      </c>
      <c r="B24" s="194">
        <v>41458</v>
      </c>
      <c r="C24" s="79" t="s">
        <v>284</v>
      </c>
      <c r="D24" s="285" t="s">
        <v>278</v>
      </c>
      <c r="E24" s="285" t="s">
        <v>279</v>
      </c>
      <c r="F24" s="78" t="s">
        <v>104</v>
      </c>
      <c r="G24" s="79" t="s">
        <v>799</v>
      </c>
      <c r="H24" s="285" t="s">
        <v>105</v>
      </c>
      <c r="I24" s="286" t="s">
        <v>106</v>
      </c>
      <c r="J24" s="285" t="s">
        <v>107</v>
      </c>
      <c r="K24" s="117">
        <v>40644</v>
      </c>
      <c r="L24" s="117">
        <v>41081</v>
      </c>
      <c r="M24" s="285" t="s">
        <v>108</v>
      </c>
      <c r="N24" s="287">
        <v>10030</v>
      </c>
      <c r="O24" s="287">
        <v>10030</v>
      </c>
      <c r="P24" s="159">
        <v>41092</v>
      </c>
      <c r="Q24" s="160">
        <v>41765</v>
      </c>
      <c r="R24" s="159">
        <v>41638</v>
      </c>
      <c r="S24" s="159">
        <v>41644</v>
      </c>
      <c r="T24" s="288">
        <v>73</v>
      </c>
      <c r="U24" s="287">
        <v>1954</v>
      </c>
      <c r="V24" s="289"/>
      <c r="W24" s="87"/>
      <c r="X24" s="67"/>
    </row>
    <row r="25" spans="1:24" ht="30" customHeight="1" x14ac:dyDescent="0.25">
      <c r="A25" s="270">
        <v>41455</v>
      </c>
      <c r="B25" s="194">
        <v>41458</v>
      </c>
      <c r="C25" s="79" t="s">
        <v>284</v>
      </c>
      <c r="D25" s="285" t="s">
        <v>278</v>
      </c>
      <c r="E25" s="285" t="s">
        <v>279</v>
      </c>
      <c r="F25" s="78" t="s">
        <v>55</v>
      </c>
      <c r="G25" s="79" t="s">
        <v>355</v>
      </c>
      <c r="H25" s="285" t="s">
        <v>56</v>
      </c>
      <c r="I25" s="286" t="s">
        <v>109</v>
      </c>
      <c r="J25" s="285" t="s">
        <v>110</v>
      </c>
      <c r="K25" s="117">
        <v>40989</v>
      </c>
      <c r="L25" s="117">
        <v>40745</v>
      </c>
      <c r="M25" s="285" t="s">
        <v>111</v>
      </c>
      <c r="N25" s="287">
        <v>13388</v>
      </c>
      <c r="O25" s="287">
        <v>13751</v>
      </c>
      <c r="P25" s="159">
        <v>40780</v>
      </c>
      <c r="Q25" s="160">
        <v>41950</v>
      </c>
      <c r="R25" s="159">
        <v>41800</v>
      </c>
      <c r="S25" s="159">
        <v>41800</v>
      </c>
      <c r="T25" s="288">
        <v>47</v>
      </c>
      <c r="U25" s="287">
        <v>-12352</v>
      </c>
      <c r="V25" s="289"/>
      <c r="W25" s="87"/>
      <c r="X25" s="67"/>
    </row>
    <row r="26" spans="1:24" ht="30" customHeight="1" x14ac:dyDescent="0.25">
      <c r="A26" s="270">
        <v>41455</v>
      </c>
      <c r="B26" s="194">
        <v>41458</v>
      </c>
      <c r="C26" s="79" t="s">
        <v>284</v>
      </c>
      <c r="D26" s="285" t="s">
        <v>278</v>
      </c>
      <c r="E26" s="285" t="s">
        <v>279</v>
      </c>
      <c r="F26" s="78" t="s">
        <v>68</v>
      </c>
      <c r="G26" s="79" t="s">
        <v>1893</v>
      </c>
      <c r="H26" s="285" t="s">
        <v>69</v>
      </c>
      <c r="I26" s="286" t="s">
        <v>112</v>
      </c>
      <c r="J26" s="285" t="s">
        <v>71</v>
      </c>
      <c r="K26" s="117">
        <v>40498</v>
      </c>
      <c r="L26" s="117">
        <v>40730</v>
      </c>
      <c r="M26" s="285" t="s">
        <v>64</v>
      </c>
      <c r="N26" s="287">
        <v>21572</v>
      </c>
      <c r="O26" s="287">
        <v>23412</v>
      </c>
      <c r="P26" s="159">
        <v>40760</v>
      </c>
      <c r="Q26" s="160">
        <v>41479</v>
      </c>
      <c r="R26" s="159">
        <v>41430</v>
      </c>
      <c r="S26" s="159">
        <v>41423</v>
      </c>
      <c r="T26" s="288">
        <v>97</v>
      </c>
      <c r="U26" s="287">
        <v>-12144</v>
      </c>
      <c r="V26" s="289"/>
      <c r="W26" s="87"/>
      <c r="X26" s="67"/>
    </row>
    <row r="27" spans="1:24" ht="30" customHeight="1" x14ac:dyDescent="0.25">
      <c r="A27" s="270">
        <v>41455</v>
      </c>
      <c r="B27" s="194">
        <v>41458</v>
      </c>
      <c r="C27" s="79" t="s">
        <v>284</v>
      </c>
      <c r="D27" s="285" t="s">
        <v>278</v>
      </c>
      <c r="E27" s="285" t="s">
        <v>279</v>
      </c>
      <c r="F27" s="78" t="s">
        <v>113</v>
      </c>
      <c r="G27" s="79" t="s">
        <v>376</v>
      </c>
      <c r="H27" s="285" t="s">
        <v>114</v>
      </c>
      <c r="I27" s="286" t="s">
        <v>115</v>
      </c>
      <c r="J27" s="285" t="s">
        <v>116</v>
      </c>
      <c r="K27" s="117">
        <v>40721</v>
      </c>
      <c r="L27" s="117">
        <v>40805</v>
      </c>
      <c r="M27" s="285" t="s">
        <v>117</v>
      </c>
      <c r="N27" s="287">
        <v>15392</v>
      </c>
      <c r="O27" s="287">
        <v>15392</v>
      </c>
      <c r="P27" s="159">
        <v>40904</v>
      </c>
      <c r="Q27" s="160">
        <v>41546</v>
      </c>
      <c r="R27" s="159">
        <v>41437</v>
      </c>
      <c r="S27" s="159">
        <v>41473</v>
      </c>
      <c r="T27" s="288">
        <v>79</v>
      </c>
      <c r="U27" s="287">
        <v>-1431</v>
      </c>
      <c r="V27" s="289"/>
      <c r="W27" s="87"/>
      <c r="X27" s="67"/>
    </row>
    <row r="28" spans="1:24" ht="30" customHeight="1" x14ac:dyDescent="0.25">
      <c r="A28" s="270">
        <v>41455</v>
      </c>
      <c r="B28" s="194">
        <v>41458</v>
      </c>
      <c r="C28" s="79" t="s">
        <v>284</v>
      </c>
      <c r="D28" s="285" t="s">
        <v>278</v>
      </c>
      <c r="E28" s="285" t="s">
        <v>279</v>
      </c>
      <c r="F28" s="78" t="s">
        <v>55</v>
      </c>
      <c r="G28" s="79" t="s">
        <v>355</v>
      </c>
      <c r="H28" s="285" t="s">
        <v>56</v>
      </c>
      <c r="I28" s="286" t="s">
        <v>118</v>
      </c>
      <c r="J28" s="285" t="s">
        <v>119</v>
      </c>
      <c r="K28" s="117">
        <v>40641</v>
      </c>
      <c r="L28" s="117">
        <v>41059</v>
      </c>
      <c r="M28" s="285" t="s">
        <v>120</v>
      </c>
      <c r="N28" s="287">
        <v>41446</v>
      </c>
      <c r="O28" s="287">
        <v>42914</v>
      </c>
      <c r="P28" s="159">
        <v>41074</v>
      </c>
      <c r="Q28" s="160">
        <v>41820</v>
      </c>
      <c r="R28" s="159">
        <v>41816</v>
      </c>
      <c r="S28" s="159">
        <v>41816</v>
      </c>
      <c r="T28" s="288">
        <v>35</v>
      </c>
      <c r="U28" s="287">
        <v>8466</v>
      </c>
      <c r="V28" s="289"/>
      <c r="W28" s="87"/>
      <c r="X28" s="67"/>
    </row>
    <row r="29" spans="1:24" ht="30" customHeight="1" x14ac:dyDescent="0.25">
      <c r="A29" s="270">
        <v>41455</v>
      </c>
      <c r="B29" s="194">
        <v>41458</v>
      </c>
      <c r="C29" s="79" t="s">
        <v>284</v>
      </c>
      <c r="D29" s="285" t="s">
        <v>278</v>
      </c>
      <c r="E29" s="285" t="s">
        <v>279</v>
      </c>
      <c r="F29" s="78" t="s">
        <v>55</v>
      </c>
      <c r="G29" s="79" t="s">
        <v>355</v>
      </c>
      <c r="H29" s="285" t="s">
        <v>56</v>
      </c>
      <c r="I29" s="286" t="s">
        <v>121</v>
      </c>
      <c r="J29" s="285" t="s">
        <v>122</v>
      </c>
      <c r="K29" s="117">
        <v>40535</v>
      </c>
      <c r="L29" s="117">
        <v>40714</v>
      </c>
      <c r="M29" s="285" t="s">
        <v>123</v>
      </c>
      <c r="N29" s="287">
        <v>9591</v>
      </c>
      <c r="O29" s="287">
        <v>10140</v>
      </c>
      <c r="P29" s="159">
        <v>40743</v>
      </c>
      <c r="Q29" s="160">
        <v>41549</v>
      </c>
      <c r="R29" s="159">
        <v>41170</v>
      </c>
      <c r="S29" s="159">
        <v>41425</v>
      </c>
      <c r="T29" s="288">
        <v>91</v>
      </c>
      <c r="U29" s="287">
        <v>-266</v>
      </c>
      <c r="V29" s="289"/>
      <c r="W29" s="87"/>
      <c r="X29" s="67"/>
    </row>
    <row r="30" spans="1:24" ht="30" customHeight="1" x14ac:dyDescent="0.25">
      <c r="A30" s="270">
        <v>41455</v>
      </c>
      <c r="B30" s="194">
        <v>41458</v>
      </c>
      <c r="C30" s="79" t="s">
        <v>284</v>
      </c>
      <c r="D30" s="285" t="s">
        <v>278</v>
      </c>
      <c r="E30" s="285" t="s">
        <v>279</v>
      </c>
      <c r="F30" s="78" t="s">
        <v>55</v>
      </c>
      <c r="G30" s="79" t="s">
        <v>355</v>
      </c>
      <c r="H30" s="285" t="s">
        <v>56</v>
      </c>
      <c r="I30" s="286" t="s">
        <v>124</v>
      </c>
      <c r="J30" s="285" t="s">
        <v>125</v>
      </c>
      <c r="K30" s="117">
        <v>40592</v>
      </c>
      <c r="L30" s="117">
        <v>40765</v>
      </c>
      <c r="M30" s="285" t="s">
        <v>111</v>
      </c>
      <c r="N30" s="287">
        <v>9674</v>
      </c>
      <c r="O30" s="287">
        <v>9856</v>
      </c>
      <c r="P30" s="159">
        <v>40800</v>
      </c>
      <c r="Q30" s="160">
        <v>41589</v>
      </c>
      <c r="R30" s="159">
        <v>41269</v>
      </c>
      <c r="S30" s="159">
        <v>41409</v>
      </c>
      <c r="T30" s="288">
        <v>88</v>
      </c>
      <c r="U30" s="287">
        <v>677</v>
      </c>
      <c r="V30" s="289"/>
      <c r="W30" s="87"/>
      <c r="X30" s="67"/>
    </row>
    <row r="31" spans="1:24" ht="30" customHeight="1" x14ac:dyDescent="0.25">
      <c r="A31" s="270">
        <v>41455</v>
      </c>
      <c r="B31" s="194">
        <v>41458</v>
      </c>
      <c r="C31" s="79" t="s">
        <v>284</v>
      </c>
      <c r="D31" s="285" t="s">
        <v>278</v>
      </c>
      <c r="E31" s="285" t="s">
        <v>279</v>
      </c>
      <c r="F31" s="78" t="s">
        <v>113</v>
      </c>
      <c r="G31" s="79" t="s">
        <v>376</v>
      </c>
      <c r="H31" s="285" t="s">
        <v>114</v>
      </c>
      <c r="I31" s="286" t="s">
        <v>126</v>
      </c>
      <c r="J31" s="285" t="s">
        <v>127</v>
      </c>
      <c r="K31" s="117">
        <v>40529</v>
      </c>
      <c r="L31" s="117">
        <v>40816</v>
      </c>
      <c r="M31" s="285" t="s">
        <v>128</v>
      </c>
      <c r="N31" s="287">
        <v>3103.9279999999999</v>
      </c>
      <c r="O31" s="287">
        <v>3227</v>
      </c>
      <c r="P31" s="159">
        <v>40917</v>
      </c>
      <c r="Q31" s="160">
        <v>41403</v>
      </c>
      <c r="R31" s="159">
        <v>41314</v>
      </c>
      <c r="S31" s="159">
        <v>41340</v>
      </c>
      <c r="T31" s="288">
        <v>98</v>
      </c>
      <c r="U31" s="287">
        <v>-16</v>
      </c>
      <c r="V31" s="289"/>
      <c r="W31" s="87"/>
      <c r="X31" s="67"/>
    </row>
    <row r="32" spans="1:24" ht="30" customHeight="1" x14ac:dyDescent="0.25">
      <c r="A32" s="270">
        <v>41455</v>
      </c>
      <c r="B32" s="194">
        <v>41458</v>
      </c>
      <c r="C32" s="79" t="s">
        <v>284</v>
      </c>
      <c r="D32" s="285" t="s">
        <v>278</v>
      </c>
      <c r="E32" s="285" t="s">
        <v>279</v>
      </c>
      <c r="F32" s="78" t="s">
        <v>129</v>
      </c>
      <c r="G32" s="79" t="s">
        <v>409</v>
      </c>
      <c r="H32" s="285" t="s">
        <v>130</v>
      </c>
      <c r="I32" s="286" t="s">
        <v>131</v>
      </c>
      <c r="J32" s="285" t="s">
        <v>132</v>
      </c>
      <c r="K32" s="117">
        <v>40731</v>
      </c>
      <c r="L32" s="117">
        <v>41005</v>
      </c>
      <c r="M32" s="285" t="s">
        <v>133</v>
      </c>
      <c r="N32" s="287">
        <v>3506</v>
      </c>
      <c r="O32" s="287">
        <v>3515</v>
      </c>
      <c r="P32" s="159">
        <v>41045</v>
      </c>
      <c r="Q32" s="160">
        <v>41555</v>
      </c>
      <c r="R32" s="159">
        <v>41495</v>
      </c>
      <c r="S32" s="159">
        <v>41495</v>
      </c>
      <c r="T32" s="288">
        <v>71</v>
      </c>
      <c r="U32" s="287">
        <v>459</v>
      </c>
      <c r="V32" s="289"/>
      <c r="W32" s="87"/>
      <c r="X32" s="67"/>
    </row>
    <row r="33" spans="1:24" ht="30" customHeight="1" x14ac:dyDescent="0.25">
      <c r="A33" s="270">
        <v>41455</v>
      </c>
      <c r="B33" s="194">
        <v>41458</v>
      </c>
      <c r="C33" s="79" t="s">
        <v>284</v>
      </c>
      <c r="D33" s="285" t="s">
        <v>278</v>
      </c>
      <c r="E33" s="285" t="s">
        <v>279</v>
      </c>
      <c r="F33" s="78" t="s">
        <v>55</v>
      </c>
      <c r="G33" s="79" t="s">
        <v>355</v>
      </c>
      <c r="H33" s="285" t="s">
        <v>56</v>
      </c>
      <c r="I33" s="286" t="s">
        <v>134</v>
      </c>
      <c r="J33" s="285" t="s">
        <v>135</v>
      </c>
      <c r="K33" s="117">
        <v>40429</v>
      </c>
      <c r="L33" s="117">
        <v>40812</v>
      </c>
      <c r="M33" s="285" t="s">
        <v>136</v>
      </c>
      <c r="N33" s="287">
        <v>8487</v>
      </c>
      <c r="O33" s="287">
        <v>9166</v>
      </c>
      <c r="P33" s="159">
        <v>40843</v>
      </c>
      <c r="Q33" s="160">
        <v>41599</v>
      </c>
      <c r="R33" s="159">
        <v>41382</v>
      </c>
      <c r="S33" s="159">
        <v>41512</v>
      </c>
      <c r="T33" s="288">
        <v>81</v>
      </c>
      <c r="U33" s="287">
        <v>19</v>
      </c>
      <c r="V33" s="289"/>
      <c r="W33" s="87"/>
      <c r="X33" s="67"/>
    </row>
    <row r="34" spans="1:24" ht="30" customHeight="1" x14ac:dyDescent="0.25">
      <c r="A34" s="270">
        <v>41455</v>
      </c>
      <c r="B34" s="194">
        <v>41458</v>
      </c>
      <c r="C34" s="79" t="s">
        <v>284</v>
      </c>
      <c r="D34" s="285" t="s">
        <v>278</v>
      </c>
      <c r="E34" s="285" t="s">
        <v>279</v>
      </c>
      <c r="F34" s="78" t="s">
        <v>55</v>
      </c>
      <c r="G34" s="79" t="s">
        <v>355</v>
      </c>
      <c r="H34" s="285" t="s">
        <v>56</v>
      </c>
      <c r="I34" s="286" t="s">
        <v>137</v>
      </c>
      <c r="J34" s="285" t="s">
        <v>138</v>
      </c>
      <c r="K34" s="117">
        <v>40675</v>
      </c>
      <c r="L34" s="117">
        <v>40816</v>
      </c>
      <c r="M34" s="285" t="s">
        <v>139</v>
      </c>
      <c r="N34" s="287">
        <v>28900</v>
      </c>
      <c r="O34" s="287">
        <v>29658</v>
      </c>
      <c r="P34" s="159"/>
      <c r="Q34" s="160">
        <v>41642</v>
      </c>
      <c r="R34" s="159">
        <v>41405</v>
      </c>
      <c r="S34" s="159">
        <v>41462</v>
      </c>
      <c r="T34" s="288">
        <v>87</v>
      </c>
      <c r="U34" s="287">
        <v>1200</v>
      </c>
      <c r="V34" s="289"/>
      <c r="W34" s="87"/>
      <c r="X34" s="67"/>
    </row>
    <row r="35" spans="1:24" ht="30" customHeight="1" x14ac:dyDescent="0.25">
      <c r="A35" s="270">
        <v>41455</v>
      </c>
      <c r="B35" s="194">
        <v>41458</v>
      </c>
      <c r="C35" s="79" t="s">
        <v>284</v>
      </c>
      <c r="D35" s="285" t="s">
        <v>278</v>
      </c>
      <c r="E35" s="285" t="s">
        <v>279</v>
      </c>
      <c r="F35" s="78" t="s">
        <v>89</v>
      </c>
      <c r="G35" s="79" t="s">
        <v>890</v>
      </c>
      <c r="H35" s="285" t="s">
        <v>90</v>
      </c>
      <c r="I35" s="286" t="s">
        <v>140</v>
      </c>
      <c r="J35" s="285" t="s">
        <v>141</v>
      </c>
      <c r="K35" s="117">
        <v>40676</v>
      </c>
      <c r="L35" s="117">
        <v>40795</v>
      </c>
      <c r="M35" s="285" t="s">
        <v>142</v>
      </c>
      <c r="N35" s="287">
        <v>19432</v>
      </c>
      <c r="O35" s="287">
        <v>19976</v>
      </c>
      <c r="P35" s="159">
        <v>40827</v>
      </c>
      <c r="Q35" s="160">
        <v>41675</v>
      </c>
      <c r="R35" s="159">
        <v>41577</v>
      </c>
      <c r="S35" s="159">
        <v>41661</v>
      </c>
      <c r="T35" s="288">
        <v>70</v>
      </c>
      <c r="U35" s="287">
        <v>-309</v>
      </c>
      <c r="V35" s="289"/>
      <c r="W35" s="87"/>
      <c r="X35" s="67"/>
    </row>
    <row r="36" spans="1:24" ht="30" customHeight="1" x14ac:dyDescent="0.25">
      <c r="A36" s="270">
        <v>41455</v>
      </c>
      <c r="B36" s="194">
        <v>41458</v>
      </c>
      <c r="C36" s="79" t="s">
        <v>284</v>
      </c>
      <c r="D36" s="285" t="s">
        <v>278</v>
      </c>
      <c r="E36" s="285" t="s">
        <v>279</v>
      </c>
      <c r="F36" s="78" t="s">
        <v>89</v>
      </c>
      <c r="G36" s="79" t="s">
        <v>890</v>
      </c>
      <c r="H36" s="285" t="s">
        <v>90</v>
      </c>
      <c r="I36" s="286" t="s">
        <v>143</v>
      </c>
      <c r="J36" s="285" t="s">
        <v>144</v>
      </c>
      <c r="K36" s="117">
        <v>40597</v>
      </c>
      <c r="L36" s="117">
        <v>40758</v>
      </c>
      <c r="M36" s="285" t="s">
        <v>145</v>
      </c>
      <c r="N36" s="287">
        <v>23744</v>
      </c>
      <c r="O36" s="287">
        <v>24815</v>
      </c>
      <c r="P36" s="159">
        <v>40821</v>
      </c>
      <c r="Q36" s="160">
        <v>41194</v>
      </c>
      <c r="R36" s="159">
        <v>41216</v>
      </c>
      <c r="S36" s="159">
        <v>41192</v>
      </c>
      <c r="T36" s="288">
        <v>99</v>
      </c>
      <c r="U36" s="287">
        <v>-1139</v>
      </c>
      <c r="V36" s="289"/>
      <c r="W36" s="87"/>
      <c r="X36" s="67"/>
    </row>
    <row r="37" spans="1:24" ht="30" customHeight="1" x14ac:dyDescent="0.25">
      <c r="A37" s="270">
        <v>41455</v>
      </c>
      <c r="B37" s="194">
        <v>41458</v>
      </c>
      <c r="C37" s="79" t="s">
        <v>284</v>
      </c>
      <c r="D37" s="285" t="s">
        <v>278</v>
      </c>
      <c r="E37" s="285" t="s">
        <v>279</v>
      </c>
      <c r="F37" s="78" t="s">
        <v>89</v>
      </c>
      <c r="G37" s="79" t="s">
        <v>890</v>
      </c>
      <c r="H37" s="285" t="s">
        <v>90</v>
      </c>
      <c r="I37" s="286" t="s">
        <v>146</v>
      </c>
      <c r="J37" s="285" t="s">
        <v>147</v>
      </c>
      <c r="K37" s="117">
        <v>40648</v>
      </c>
      <c r="L37" s="117">
        <v>40842</v>
      </c>
      <c r="M37" s="285" t="s">
        <v>142</v>
      </c>
      <c r="N37" s="287">
        <v>13614</v>
      </c>
      <c r="O37" s="287">
        <v>13035</v>
      </c>
      <c r="P37" s="159">
        <v>41158</v>
      </c>
      <c r="Q37" s="160">
        <v>41771</v>
      </c>
      <c r="R37" s="159">
        <v>41472</v>
      </c>
      <c r="S37" s="159">
        <v>41726</v>
      </c>
      <c r="T37" s="288">
        <v>62</v>
      </c>
      <c r="U37" s="287">
        <v>-7389</v>
      </c>
      <c r="V37" s="289"/>
      <c r="W37" s="87"/>
      <c r="X37" s="67"/>
    </row>
    <row r="38" spans="1:24" ht="30" customHeight="1" x14ac:dyDescent="0.25">
      <c r="A38" s="270">
        <v>41455</v>
      </c>
      <c r="B38" s="194">
        <v>41458</v>
      </c>
      <c r="C38" s="79" t="s">
        <v>284</v>
      </c>
      <c r="D38" s="285" t="s">
        <v>278</v>
      </c>
      <c r="E38" s="285" t="s">
        <v>279</v>
      </c>
      <c r="F38" s="78" t="s">
        <v>89</v>
      </c>
      <c r="G38" s="79" t="s">
        <v>890</v>
      </c>
      <c r="H38" s="285" t="s">
        <v>90</v>
      </c>
      <c r="I38" s="286" t="s">
        <v>148</v>
      </c>
      <c r="J38" s="285" t="s">
        <v>149</v>
      </c>
      <c r="K38" s="117">
        <v>40648</v>
      </c>
      <c r="L38" s="117">
        <v>40842</v>
      </c>
      <c r="M38" s="285" t="s">
        <v>150</v>
      </c>
      <c r="N38" s="287">
        <v>13260</v>
      </c>
      <c r="O38" s="287">
        <v>16817</v>
      </c>
      <c r="P38" s="159">
        <v>40918</v>
      </c>
      <c r="Q38" s="160">
        <v>41440</v>
      </c>
      <c r="R38" s="159">
        <v>41287</v>
      </c>
      <c r="S38" s="159">
        <v>41410</v>
      </c>
      <c r="T38" s="288">
        <v>99</v>
      </c>
      <c r="U38" s="287"/>
      <c r="V38" s="289"/>
      <c r="W38" s="87"/>
      <c r="X38" s="67"/>
    </row>
    <row r="39" spans="1:24" ht="30" customHeight="1" x14ac:dyDescent="0.25">
      <c r="A39" s="270">
        <v>41455</v>
      </c>
      <c r="B39" s="194">
        <v>41458</v>
      </c>
      <c r="C39" s="79" t="s">
        <v>284</v>
      </c>
      <c r="D39" s="285" t="s">
        <v>278</v>
      </c>
      <c r="E39" s="285" t="s">
        <v>279</v>
      </c>
      <c r="F39" s="78" t="s">
        <v>89</v>
      </c>
      <c r="G39" s="79" t="s">
        <v>890</v>
      </c>
      <c r="H39" s="285" t="s">
        <v>90</v>
      </c>
      <c r="I39" s="286" t="s">
        <v>151</v>
      </c>
      <c r="J39" s="285" t="s">
        <v>152</v>
      </c>
      <c r="K39" s="117">
        <v>40597</v>
      </c>
      <c r="L39" s="117">
        <v>40758</v>
      </c>
      <c r="M39" s="285" t="s">
        <v>145</v>
      </c>
      <c r="N39" s="287">
        <v>16206.9</v>
      </c>
      <c r="O39" s="287">
        <v>16206.9</v>
      </c>
      <c r="P39" s="159">
        <v>40821</v>
      </c>
      <c r="Q39" s="160">
        <v>41216</v>
      </c>
      <c r="R39" s="159">
        <v>41216</v>
      </c>
      <c r="S39" s="159">
        <v>41267</v>
      </c>
      <c r="T39" s="288">
        <v>99</v>
      </c>
      <c r="U39" s="287">
        <v>-2261</v>
      </c>
      <c r="V39" s="289"/>
      <c r="W39" s="87"/>
      <c r="X39" s="67"/>
    </row>
    <row r="40" spans="1:24" ht="30" customHeight="1" x14ac:dyDescent="0.25">
      <c r="A40" s="270">
        <v>41455</v>
      </c>
      <c r="B40" s="194">
        <v>41458</v>
      </c>
      <c r="C40" s="79" t="s">
        <v>284</v>
      </c>
      <c r="D40" s="285" t="s">
        <v>278</v>
      </c>
      <c r="E40" s="285" t="s">
        <v>279</v>
      </c>
      <c r="F40" s="78" t="s">
        <v>89</v>
      </c>
      <c r="G40" s="79" t="s">
        <v>890</v>
      </c>
      <c r="H40" s="285" t="s">
        <v>90</v>
      </c>
      <c r="I40" s="286" t="s">
        <v>153</v>
      </c>
      <c r="J40" s="285" t="s">
        <v>152</v>
      </c>
      <c r="K40" s="117">
        <v>40597</v>
      </c>
      <c r="L40" s="117">
        <v>40758</v>
      </c>
      <c r="M40" s="285" t="s">
        <v>28</v>
      </c>
      <c r="N40" s="287">
        <v>3213</v>
      </c>
      <c r="O40" s="287">
        <v>4616</v>
      </c>
      <c r="P40" s="159">
        <v>40821</v>
      </c>
      <c r="Q40" s="160">
        <v>41337</v>
      </c>
      <c r="R40" s="159">
        <v>41186</v>
      </c>
      <c r="S40" s="159">
        <v>41348</v>
      </c>
      <c r="T40" s="288">
        <v>99</v>
      </c>
      <c r="U40" s="287"/>
      <c r="V40" s="289"/>
      <c r="W40" s="87"/>
      <c r="X40" s="67"/>
    </row>
    <row r="41" spans="1:24" ht="30" customHeight="1" x14ac:dyDescent="0.25">
      <c r="A41" s="270">
        <v>41455</v>
      </c>
      <c r="B41" s="194">
        <v>41458</v>
      </c>
      <c r="C41" s="79" t="s">
        <v>284</v>
      </c>
      <c r="D41" s="285" t="s">
        <v>278</v>
      </c>
      <c r="E41" s="285" t="s">
        <v>279</v>
      </c>
      <c r="F41" s="78" t="s">
        <v>89</v>
      </c>
      <c r="G41" s="79" t="s">
        <v>890</v>
      </c>
      <c r="H41" s="285" t="s">
        <v>90</v>
      </c>
      <c r="I41" s="286" t="s">
        <v>154</v>
      </c>
      <c r="J41" s="285" t="s">
        <v>155</v>
      </c>
      <c r="K41" s="117">
        <v>40689</v>
      </c>
      <c r="L41" s="117">
        <v>40780</v>
      </c>
      <c r="M41" s="285" t="s">
        <v>156</v>
      </c>
      <c r="N41" s="287">
        <v>8868</v>
      </c>
      <c r="O41" s="287">
        <v>9421</v>
      </c>
      <c r="P41" s="159">
        <v>40850</v>
      </c>
      <c r="Q41" s="160">
        <v>41421</v>
      </c>
      <c r="R41" s="159">
        <v>41421</v>
      </c>
      <c r="S41" s="159">
        <v>41421</v>
      </c>
      <c r="T41" s="288">
        <v>98</v>
      </c>
      <c r="U41" s="287">
        <v>-291</v>
      </c>
      <c r="V41" s="289"/>
      <c r="W41" s="87"/>
      <c r="X41" s="67"/>
    </row>
    <row r="42" spans="1:24" ht="30" customHeight="1" x14ac:dyDescent="0.25">
      <c r="A42" s="270">
        <v>41455</v>
      </c>
      <c r="B42" s="194">
        <v>41458</v>
      </c>
      <c r="C42" s="79" t="s">
        <v>284</v>
      </c>
      <c r="D42" s="285" t="s">
        <v>278</v>
      </c>
      <c r="E42" s="285" t="s">
        <v>279</v>
      </c>
      <c r="F42" s="78" t="s">
        <v>157</v>
      </c>
      <c r="G42" s="79" t="s">
        <v>858</v>
      </c>
      <c r="H42" s="285" t="s">
        <v>158</v>
      </c>
      <c r="I42" s="286" t="s">
        <v>159</v>
      </c>
      <c r="J42" s="285" t="s">
        <v>160</v>
      </c>
      <c r="K42" s="117">
        <v>40562</v>
      </c>
      <c r="L42" s="117">
        <v>40710</v>
      </c>
      <c r="M42" s="285" t="s">
        <v>161</v>
      </c>
      <c r="N42" s="287">
        <v>17886</v>
      </c>
      <c r="O42" s="287">
        <v>17886</v>
      </c>
      <c r="P42" s="159">
        <v>40725</v>
      </c>
      <c r="Q42" s="160">
        <v>41333</v>
      </c>
      <c r="R42" s="159">
        <v>41281</v>
      </c>
      <c r="S42" s="159">
        <v>41341</v>
      </c>
      <c r="T42" s="288">
        <v>99</v>
      </c>
      <c r="U42" s="287">
        <v>-6266</v>
      </c>
      <c r="V42" s="289"/>
      <c r="W42" s="87"/>
      <c r="X42" s="67"/>
    </row>
    <row r="43" spans="1:24" ht="30" customHeight="1" x14ac:dyDescent="0.25">
      <c r="A43" s="270">
        <v>41455</v>
      </c>
      <c r="B43" s="194">
        <v>41458</v>
      </c>
      <c r="C43" s="79" t="s">
        <v>285</v>
      </c>
      <c r="D43" s="285" t="s">
        <v>278</v>
      </c>
      <c r="E43" s="285" t="s">
        <v>279</v>
      </c>
      <c r="F43" s="78" t="s">
        <v>55</v>
      </c>
      <c r="G43" s="79" t="s">
        <v>355</v>
      </c>
      <c r="H43" s="285" t="s">
        <v>56</v>
      </c>
      <c r="I43" s="286" t="s">
        <v>162</v>
      </c>
      <c r="J43" s="285" t="s">
        <v>163</v>
      </c>
      <c r="K43" s="117">
        <v>41010</v>
      </c>
      <c r="L43" s="117">
        <v>41114</v>
      </c>
      <c r="M43" s="285" t="s">
        <v>164</v>
      </c>
      <c r="N43" s="287"/>
      <c r="O43" s="287">
        <v>8290</v>
      </c>
      <c r="P43" s="159"/>
      <c r="Q43" s="160">
        <v>41824</v>
      </c>
      <c r="R43" s="159">
        <v>41509</v>
      </c>
      <c r="S43" s="159">
        <v>41704</v>
      </c>
      <c r="T43" s="288">
        <v>21</v>
      </c>
      <c r="U43" s="287">
        <v>-72</v>
      </c>
      <c r="V43" s="289"/>
      <c r="W43" s="87"/>
      <c r="X43" s="67"/>
    </row>
    <row r="44" spans="1:24" ht="30" customHeight="1" x14ac:dyDescent="0.25">
      <c r="A44" s="270">
        <v>41455</v>
      </c>
      <c r="B44" s="194">
        <v>41458</v>
      </c>
      <c r="C44" s="79" t="s">
        <v>285</v>
      </c>
      <c r="D44" s="285" t="s">
        <v>278</v>
      </c>
      <c r="E44" s="285" t="s">
        <v>279</v>
      </c>
      <c r="F44" s="78" t="s">
        <v>55</v>
      </c>
      <c r="G44" s="79" t="s">
        <v>355</v>
      </c>
      <c r="H44" s="285" t="s">
        <v>56</v>
      </c>
      <c r="I44" s="286" t="s">
        <v>165</v>
      </c>
      <c r="J44" s="285" t="s">
        <v>166</v>
      </c>
      <c r="K44" s="117">
        <v>40941</v>
      </c>
      <c r="L44" s="117">
        <v>41026</v>
      </c>
      <c r="M44" s="285" t="s">
        <v>167</v>
      </c>
      <c r="N44" s="287">
        <v>10605</v>
      </c>
      <c r="O44" s="287">
        <v>10652</v>
      </c>
      <c r="P44" s="159">
        <v>41066</v>
      </c>
      <c r="Q44" s="160">
        <v>41869</v>
      </c>
      <c r="R44" s="159">
        <v>41617</v>
      </c>
      <c r="S44" s="159">
        <v>41617</v>
      </c>
      <c r="T44" s="288">
        <v>38</v>
      </c>
      <c r="U44" s="287">
        <v>1352</v>
      </c>
      <c r="V44" s="289"/>
      <c r="W44" s="87"/>
      <c r="X44" s="67"/>
    </row>
    <row r="45" spans="1:24" ht="30" customHeight="1" x14ac:dyDescent="0.25">
      <c r="A45" s="270">
        <v>41455</v>
      </c>
      <c r="B45" s="194">
        <v>41458</v>
      </c>
      <c r="C45" s="79" t="s">
        <v>285</v>
      </c>
      <c r="D45" s="285" t="s">
        <v>278</v>
      </c>
      <c r="E45" s="285" t="s">
        <v>279</v>
      </c>
      <c r="F45" s="78" t="s">
        <v>68</v>
      </c>
      <c r="G45" s="79" t="s">
        <v>1893</v>
      </c>
      <c r="H45" s="285" t="s">
        <v>69</v>
      </c>
      <c r="I45" s="286" t="s">
        <v>168</v>
      </c>
      <c r="J45" s="285" t="s">
        <v>169</v>
      </c>
      <c r="K45" s="117">
        <v>40875</v>
      </c>
      <c r="L45" s="117">
        <v>40998</v>
      </c>
      <c r="M45" s="285" t="s">
        <v>170</v>
      </c>
      <c r="N45" s="287">
        <v>34350</v>
      </c>
      <c r="O45" s="287">
        <v>34565</v>
      </c>
      <c r="P45" s="159">
        <v>41015</v>
      </c>
      <c r="Q45" s="160">
        <v>41745</v>
      </c>
      <c r="R45" s="159">
        <v>41698</v>
      </c>
      <c r="S45" s="159">
        <v>41716</v>
      </c>
      <c r="T45" s="288">
        <v>28</v>
      </c>
      <c r="U45" s="287">
        <v>-170</v>
      </c>
      <c r="V45" s="289"/>
      <c r="W45" s="87"/>
      <c r="X45" s="67"/>
    </row>
    <row r="46" spans="1:24" ht="30" customHeight="1" x14ac:dyDescent="0.25">
      <c r="A46" s="270">
        <v>41455</v>
      </c>
      <c r="B46" s="194">
        <v>41458</v>
      </c>
      <c r="C46" s="79" t="s">
        <v>285</v>
      </c>
      <c r="D46" s="285" t="s">
        <v>278</v>
      </c>
      <c r="E46" s="285" t="s">
        <v>279</v>
      </c>
      <c r="F46" s="78" t="s">
        <v>55</v>
      </c>
      <c r="G46" s="79" t="s">
        <v>355</v>
      </c>
      <c r="H46" s="285" t="s">
        <v>56</v>
      </c>
      <c r="I46" s="286" t="s">
        <v>171</v>
      </c>
      <c r="J46" s="285" t="s">
        <v>172</v>
      </c>
      <c r="K46" s="117">
        <v>41023</v>
      </c>
      <c r="L46" s="117">
        <v>41120</v>
      </c>
      <c r="M46" s="285" t="s">
        <v>173</v>
      </c>
      <c r="N46" s="287">
        <v>2196</v>
      </c>
      <c r="O46" s="287">
        <v>2214</v>
      </c>
      <c r="P46" s="159"/>
      <c r="Q46" s="160">
        <v>41598</v>
      </c>
      <c r="R46" s="159">
        <v>41697</v>
      </c>
      <c r="S46" s="159">
        <v>41508</v>
      </c>
      <c r="T46" s="288">
        <v>66</v>
      </c>
      <c r="U46" s="287">
        <v>391</v>
      </c>
      <c r="V46" s="289"/>
      <c r="W46" s="87"/>
      <c r="X46" s="67"/>
    </row>
    <row r="47" spans="1:24" ht="30" customHeight="1" x14ac:dyDescent="0.25">
      <c r="A47" s="270">
        <v>41455</v>
      </c>
      <c r="B47" s="194">
        <v>41458</v>
      </c>
      <c r="C47" s="79" t="s">
        <v>285</v>
      </c>
      <c r="D47" s="285" t="s">
        <v>278</v>
      </c>
      <c r="E47" s="285" t="s">
        <v>279</v>
      </c>
      <c r="F47" s="78" t="s">
        <v>55</v>
      </c>
      <c r="G47" s="79" t="s">
        <v>355</v>
      </c>
      <c r="H47" s="285" t="s">
        <v>56</v>
      </c>
      <c r="I47" s="286" t="s">
        <v>174</v>
      </c>
      <c r="J47" s="285" t="s">
        <v>71</v>
      </c>
      <c r="K47" s="117">
        <v>41030</v>
      </c>
      <c r="L47" s="117">
        <v>41170</v>
      </c>
      <c r="M47" s="285" t="s">
        <v>175</v>
      </c>
      <c r="N47" s="287"/>
      <c r="O47" s="287">
        <v>16772</v>
      </c>
      <c r="P47" s="159"/>
      <c r="Q47" s="160">
        <v>41913</v>
      </c>
      <c r="R47" s="159"/>
      <c r="S47" s="159">
        <v>41793</v>
      </c>
      <c r="T47" s="288">
        <v>6</v>
      </c>
      <c r="U47" s="287">
        <v>-389</v>
      </c>
      <c r="V47" s="289"/>
      <c r="W47" s="87"/>
      <c r="X47" s="67"/>
    </row>
    <row r="48" spans="1:24" ht="30" customHeight="1" x14ac:dyDescent="0.25">
      <c r="A48" s="270">
        <v>41455</v>
      </c>
      <c r="B48" s="194">
        <v>41458</v>
      </c>
      <c r="C48" s="79" t="s">
        <v>285</v>
      </c>
      <c r="D48" s="285" t="s">
        <v>278</v>
      </c>
      <c r="E48" s="285" t="s">
        <v>279</v>
      </c>
      <c r="F48" s="78" t="s">
        <v>55</v>
      </c>
      <c r="G48" s="79" t="s">
        <v>355</v>
      </c>
      <c r="H48" s="285" t="s">
        <v>56</v>
      </c>
      <c r="I48" s="286" t="s">
        <v>176</v>
      </c>
      <c r="J48" s="285" t="s">
        <v>177</v>
      </c>
      <c r="K48" s="117">
        <v>41038</v>
      </c>
      <c r="L48" s="117">
        <v>41169</v>
      </c>
      <c r="M48" s="285" t="s">
        <v>178</v>
      </c>
      <c r="N48" s="287"/>
      <c r="O48" s="287">
        <v>16429</v>
      </c>
      <c r="P48" s="159"/>
      <c r="Q48" s="160">
        <v>41965</v>
      </c>
      <c r="R48" s="159"/>
      <c r="S48" s="159">
        <v>41845</v>
      </c>
      <c r="T48" s="288">
        <v>6</v>
      </c>
      <c r="U48" s="287">
        <v>800</v>
      </c>
      <c r="V48" s="289"/>
      <c r="W48" s="87"/>
      <c r="X48" s="67"/>
    </row>
    <row r="49" spans="1:24" ht="30" customHeight="1" x14ac:dyDescent="0.25">
      <c r="A49" s="270">
        <v>41455</v>
      </c>
      <c r="B49" s="194">
        <v>41458</v>
      </c>
      <c r="C49" s="79" t="s">
        <v>285</v>
      </c>
      <c r="D49" s="285" t="s">
        <v>278</v>
      </c>
      <c r="E49" s="285" t="s">
        <v>279</v>
      </c>
      <c r="F49" s="78" t="s">
        <v>55</v>
      </c>
      <c r="G49" s="79" t="s">
        <v>355</v>
      </c>
      <c r="H49" s="285" t="s">
        <v>56</v>
      </c>
      <c r="I49" s="286" t="s">
        <v>179</v>
      </c>
      <c r="J49" s="285" t="s">
        <v>180</v>
      </c>
      <c r="K49" s="117">
        <v>41066</v>
      </c>
      <c r="L49" s="117">
        <v>41177</v>
      </c>
      <c r="M49" s="285" t="s">
        <v>181</v>
      </c>
      <c r="N49" s="287"/>
      <c r="O49" s="287">
        <v>18472</v>
      </c>
      <c r="P49" s="159"/>
      <c r="Q49" s="160">
        <v>41880</v>
      </c>
      <c r="R49" s="159">
        <v>41810</v>
      </c>
      <c r="S49" s="159">
        <v>41810</v>
      </c>
      <c r="T49" s="288">
        <v>14</v>
      </c>
      <c r="U49" s="287">
        <v>-892</v>
      </c>
      <c r="V49" s="289"/>
      <c r="W49" s="87"/>
      <c r="X49" s="67"/>
    </row>
    <row r="50" spans="1:24" ht="30" customHeight="1" x14ac:dyDescent="0.25">
      <c r="A50" s="270">
        <v>41455</v>
      </c>
      <c r="B50" s="194">
        <v>41458</v>
      </c>
      <c r="C50" s="79" t="s">
        <v>285</v>
      </c>
      <c r="D50" s="285" t="s">
        <v>278</v>
      </c>
      <c r="E50" s="285" t="s">
        <v>279</v>
      </c>
      <c r="F50" s="78" t="s">
        <v>60</v>
      </c>
      <c r="G50" s="79" t="s">
        <v>704</v>
      </c>
      <c r="H50" s="285" t="s">
        <v>61</v>
      </c>
      <c r="I50" s="286" t="s">
        <v>182</v>
      </c>
      <c r="J50" s="285" t="s">
        <v>183</v>
      </c>
      <c r="K50" s="117">
        <v>41017</v>
      </c>
      <c r="L50" s="117">
        <v>41151</v>
      </c>
      <c r="M50" s="285" t="s">
        <v>184</v>
      </c>
      <c r="N50" s="287">
        <v>18751</v>
      </c>
      <c r="O50" s="287">
        <v>18751</v>
      </c>
      <c r="P50" s="159"/>
      <c r="Q50" s="160">
        <v>41811</v>
      </c>
      <c r="R50" s="159"/>
      <c r="S50" s="159">
        <v>41751</v>
      </c>
      <c r="T50" s="288">
        <v>24</v>
      </c>
      <c r="U50" s="287">
        <v>59</v>
      </c>
      <c r="V50" s="289"/>
      <c r="W50" s="87"/>
      <c r="X50" s="67"/>
    </row>
    <row r="51" spans="1:24" ht="30" customHeight="1" x14ac:dyDescent="0.25">
      <c r="A51" s="270">
        <v>41455</v>
      </c>
      <c r="B51" s="194">
        <v>41458</v>
      </c>
      <c r="C51" s="79" t="s">
        <v>285</v>
      </c>
      <c r="D51" s="285" t="s">
        <v>278</v>
      </c>
      <c r="E51" s="285" t="s">
        <v>279</v>
      </c>
      <c r="F51" s="78" t="s">
        <v>55</v>
      </c>
      <c r="G51" s="79" t="s">
        <v>355</v>
      </c>
      <c r="H51" s="285" t="s">
        <v>56</v>
      </c>
      <c r="I51" s="286" t="s">
        <v>185</v>
      </c>
      <c r="J51" s="285" t="s">
        <v>186</v>
      </c>
      <c r="K51" s="117">
        <v>41080</v>
      </c>
      <c r="L51" s="117">
        <v>41207</v>
      </c>
      <c r="M51" s="285" t="s">
        <v>181</v>
      </c>
      <c r="N51" s="287">
        <v>29232</v>
      </c>
      <c r="O51" s="287">
        <v>29232</v>
      </c>
      <c r="P51" s="159"/>
      <c r="Q51" s="160">
        <v>41939</v>
      </c>
      <c r="R51" s="159">
        <v>41848</v>
      </c>
      <c r="S51" s="159">
        <v>41848</v>
      </c>
      <c r="T51" s="288">
        <v>7</v>
      </c>
      <c r="U51" s="287">
        <v>-690</v>
      </c>
      <c r="V51" s="289"/>
      <c r="W51" s="87"/>
      <c r="X51" s="67"/>
    </row>
    <row r="52" spans="1:24" ht="30" customHeight="1" x14ac:dyDescent="0.25">
      <c r="A52" s="270">
        <v>41455</v>
      </c>
      <c r="B52" s="194">
        <v>41458</v>
      </c>
      <c r="C52" s="79" t="s">
        <v>285</v>
      </c>
      <c r="D52" s="285" t="s">
        <v>278</v>
      </c>
      <c r="E52" s="285" t="s">
        <v>279</v>
      </c>
      <c r="F52" s="78" t="s">
        <v>50</v>
      </c>
      <c r="G52" s="79" t="s">
        <v>420</v>
      </c>
      <c r="H52" s="285" t="s">
        <v>187</v>
      </c>
      <c r="I52" s="286" t="s">
        <v>188</v>
      </c>
      <c r="J52" s="285" t="s">
        <v>189</v>
      </c>
      <c r="K52" s="117">
        <v>40991</v>
      </c>
      <c r="L52" s="117">
        <v>41114</v>
      </c>
      <c r="M52" s="285" t="s">
        <v>190</v>
      </c>
      <c r="N52" s="287">
        <v>16664</v>
      </c>
      <c r="O52" s="287">
        <v>14746</v>
      </c>
      <c r="P52" s="159"/>
      <c r="Q52" s="160">
        <v>42349</v>
      </c>
      <c r="R52" s="159">
        <v>41817</v>
      </c>
      <c r="S52" s="159">
        <v>42259</v>
      </c>
      <c r="T52" s="288">
        <v>14</v>
      </c>
      <c r="U52" s="287">
        <v>1736</v>
      </c>
      <c r="V52" s="289"/>
      <c r="W52" s="87"/>
      <c r="X52" s="67"/>
    </row>
    <row r="53" spans="1:24" ht="30" customHeight="1" x14ac:dyDescent="0.25">
      <c r="A53" s="270">
        <v>41455</v>
      </c>
      <c r="B53" s="194">
        <v>41458</v>
      </c>
      <c r="C53" s="79" t="s">
        <v>285</v>
      </c>
      <c r="D53" s="285" t="s">
        <v>278</v>
      </c>
      <c r="E53" s="285" t="s">
        <v>279</v>
      </c>
      <c r="F53" s="78" t="s">
        <v>50</v>
      </c>
      <c r="G53" s="79" t="s">
        <v>420</v>
      </c>
      <c r="H53" s="285" t="s">
        <v>187</v>
      </c>
      <c r="I53" s="286" t="s">
        <v>191</v>
      </c>
      <c r="J53" s="285" t="s">
        <v>192</v>
      </c>
      <c r="K53" s="117">
        <v>40991</v>
      </c>
      <c r="L53" s="117">
        <v>41114</v>
      </c>
      <c r="M53" s="285" t="s">
        <v>190</v>
      </c>
      <c r="N53" s="287">
        <v>19093</v>
      </c>
      <c r="O53" s="287">
        <v>17143</v>
      </c>
      <c r="P53" s="159"/>
      <c r="Q53" s="160">
        <v>42349</v>
      </c>
      <c r="R53" s="159">
        <v>41547</v>
      </c>
      <c r="S53" s="159">
        <v>42259</v>
      </c>
      <c r="T53" s="288">
        <v>14</v>
      </c>
      <c r="U53" s="287">
        <v>-10</v>
      </c>
      <c r="V53" s="289"/>
      <c r="W53" s="87"/>
      <c r="X53" s="67"/>
    </row>
    <row r="54" spans="1:24" ht="30" customHeight="1" x14ac:dyDescent="0.25">
      <c r="A54" s="270">
        <v>41455</v>
      </c>
      <c r="B54" s="194">
        <v>41458</v>
      </c>
      <c r="C54" s="79" t="s">
        <v>285</v>
      </c>
      <c r="D54" s="285" t="s">
        <v>278</v>
      </c>
      <c r="E54" s="285" t="s">
        <v>279</v>
      </c>
      <c r="F54" s="78" t="s">
        <v>55</v>
      </c>
      <c r="G54" s="79" t="s">
        <v>355</v>
      </c>
      <c r="H54" s="285" t="s">
        <v>56</v>
      </c>
      <c r="I54" s="286" t="s">
        <v>193</v>
      </c>
      <c r="J54" s="285" t="s">
        <v>194</v>
      </c>
      <c r="K54" s="117">
        <v>40969</v>
      </c>
      <c r="L54" s="117">
        <v>41081</v>
      </c>
      <c r="M54" s="285" t="s">
        <v>195</v>
      </c>
      <c r="N54" s="287"/>
      <c r="O54" s="287">
        <v>9867</v>
      </c>
      <c r="P54" s="159"/>
      <c r="Q54" s="160">
        <v>41817</v>
      </c>
      <c r="R54" s="159">
        <v>41618</v>
      </c>
      <c r="S54" s="159">
        <v>41686</v>
      </c>
      <c r="T54" s="288">
        <v>25</v>
      </c>
      <c r="U54" s="287">
        <v>-48</v>
      </c>
      <c r="V54" s="289"/>
      <c r="W54" s="87"/>
      <c r="X54" s="67"/>
    </row>
    <row r="55" spans="1:24" ht="30" customHeight="1" x14ac:dyDescent="0.25">
      <c r="A55" s="270">
        <v>41455</v>
      </c>
      <c r="B55" s="194">
        <v>41458</v>
      </c>
      <c r="C55" s="79" t="s">
        <v>285</v>
      </c>
      <c r="D55" s="285" t="s">
        <v>278</v>
      </c>
      <c r="E55" s="285" t="s">
        <v>279</v>
      </c>
      <c r="F55" s="78" t="s">
        <v>68</v>
      </c>
      <c r="G55" s="79" t="s">
        <v>1893</v>
      </c>
      <c r="H55" s="285" t="s">
        <v>69</v>
      </c>
      <c r="I55" s="286" t="s">
        <v>196</v>
      </c>
      <c r="J55" s="285" t="s">
        <v>197</v>
      </c>
      <c r="K55" s="117">
        <v>40875</v>
      </c>
      <c r="L55" s="117">
        <v>41036</v>
      </c>
      <c r="M55" s="285" t="s">
        <v>198</v>
      </c>
      <c r="N55" s="287">
        <v>32450</v>
      </c>
      <c r="O55" s="287">
        <v>32903</v>
      </c>
      <c r="P55" s="159"/>
      <c r="Q55" s="160">
        <v>41781</v>
      </c>
      <c r="R55" s="159"/>
      <c r="S55" s="159">
        <v>41779</v>
      </c>
      <c r="T55" s="288">
        <v>38</v>
      </c>
      <c r="U55" s="287">
        <v>-623</v>
      </c>
      <c r="V55" s="289"/>
      <c r="W55" s="87"/>
      <c r="X55" s="67"/>
    </row>
    <row r="56" spans="1:24" ht="30" customHeight="1" x14ac:dyDescent="0.25">
      <c r="A56" s="270">
        <v>41455</v>
      </c>
      <c r="B56" s="194">
        <v>41458</v>
      </c>
      <c r="C56" s="79" t="s">
        <v>285</v>
      </c>
      <c r="D56" s="285" t="s">
        <v>278</v>
      </c>
      <c r="E56" s="285" t="s">
        <v>279</v>
      </c>
      <c r="F56" s="78" t="s">
        <v>89</v>
      </c>
      <c r="G56" s="79" t="s">
        <v>890</v>
      </c>
      <c r="H56" s="285" t="s">
        <v>90</v>
      </c>
      <c r="I56" s="286" t="s">
        <v>199</v>
      </c>
      <c r="J56" s="285" t="s">
        <v>200</v>
      </c>
      <c r="K56" s="117">
        <v>41054</v>
      </c>
      <c r="L56" s="117">
        <v>41208</v>
      </c>
      <c r="M56" s="285" t="s">
        <v>201</v>
      </c>
      <c r="N56" s="287">
        <v>18028</v>
      </c>
      <c r="O56" s="287">
        <v>7413</v>
      </c>
      <c r="P56" s="159">
        <v>41222</v>
      </c>
      <c r="Q56" s="160">
        <v>41789</v>
      </c>
      <c r="R56" s="159">
        <v>42010</v>
      </c>
      <c r="S56" s="159">
        <v>41692</v>
      </c>
      <c r="T56" s="288">
        <v>15</v>
      </c>
      <c r="U56" s="287">
        <v>-1727</v>
      </c>
      <c r="V56" s="289"/>
      <c r="W56" s="87"/>
      <c r="X56" s="67"/>
    </row>
    <row r="57" spans="1:24" ht="30" customHeight="1" x14ac:dyDescent="0.25">
      <c r="A57" s="270">
        <v>41455</v>
      </c>
      <c r="B57" s="194">
        <v>41458</v>
      </c>
      <c r="C57" s="79" t="s">
        <v>285</v>
      </c>
      <c r="D57" s="285" t="s">
        <v>278</v>
      </c>
      <c r="E57" s="285" t="s">
        <v>279</v>
      </c>
      <c r="F57" s="78" t="s">
        <v>89</v>
      </c>
      <c r="G57" s="79" t="s">
        <v>890</v>
      </c>
      <c r="H57" s="285" t="s">
        <v>90</v>
      </c>
      <c r="I57" s="286" t="s">
        <v>202</v>
      </c>
      <c r="J57" s="285" t="s">
        <v>203</v>
      </c>
      <c r="K57" s="117">
        <v>41059</v>
      </c>
      <c r="L57" s="117">
        <v>41148</v>
      </c>
      <c r="M57" s="285" t="s">
        <v>204</v>
      </c>
      <c r="N57" s="287">
        <v>9329</v>
      </c>
      <c r="O57" s="287">
        <v>9309</v>
      </c>
      <c r="P57" s="159"/>
      <c r="Q57" s="160">
        <v>41808</v>
      </c>
      <c r="R57" s="159">
        <v>41838</v>
      </c>
      <c r="S57" s="159">
        <v>41739</v>
      </c>
      <c r="T57" s="288">
        <v>39</v>
      </c>
      <c r="U57" s="287">
        <v>-72</v>
      </c>
      <c r="V57" s="289"/>
      <c r="W57" s="87"/>
      <c r="X57" s="67"/>
    </row>
    <row r="58" spans="1:24" ht="30" customHeight="1" x14ac:dyDescent="0.25">
      <c r="A58" s="270">
        <v>41455</v>
      </c>
      <c r="B58" s="194">
        <v>41458</v>
      </c>
      <c r="C58" s="79" t="s">
        <v>285</v>
      </c>
      <c r="D58" s="285" t="s">
        <v>278</v>
      </c>
      <c r="E58" s="285" t="s">
        <v>279</v>
      </c>
      <c r="F58" s="78" t="s">
        <v>89</v>
      </c>
      <c r="G58" s="79" t="s">
        <v>890</v>
      </c>
      <c r="H58" s="285" t="s">
        <v>90</v>
      </c>
      <c r="I58" s="286" t="s">
        <v>205</v>
      </c>
      <c r="J58" s="285" t="s">
        <v>206</v>
      </c>
      <c r="K58" s="117">
        <v>41011</v>
      </c>
      <c r="L58" s="117">
        <v>41164</v>
      </c>
      <c r="M58" s="285" t="s">
        <v>207</v>
      </c>
      <c r="N58" s="287">
        <v>14700</v>
      </c>
      <c r="O58" s="287">
        <v>14763</v>
      </c>
      <c r="P58" s="159">
        <v>41284</v>
      </c>
      <c r="Q58" s="160">
        <v>41904</v>
      </c>
      <c r="R58" s="159">
        <v>41995</v>
      </c>
      <c r="S58" s="159">
        <v>41860</v>
      </c>
      <c r="T58" s="288">
        <v>13</v>
      </c>
      <c r="U58" s="287">
        <v>1537</v>
      </c>
      <c r="V58" s="289"/>
      <c r="W58" s="87"/>
      <c r="X58" s="67"/>
    </row>
    <row r="59" spans="1:24" ht="30" customHeight="1" x14ac:dyDescent="0.25">
      <c r="A59" s="270">
        <v>41455</v>
      </c>
      <c r="B59" s="194">
        <v>41458</v>
      </c>
      <c r="C59" s="79" t="s">
        <v>285</v>
      </c>
      <c r="D59" s="285" t="s">
        <v>278</v>
      </c>
      <c r="E59" s="285" t="s">
        <v>279</v>
      </c>
      <c r="F59" s="78" t="s">
        <v>89</v>
      </c>
      <c r="G59" s="79" t="s">
        <v>890</v>
      </c>
      <c r="H59" s="285" t="s">
        <v>90</v>
      </c>
      <c r="I59" s="286" t="s">
        <v>208</v>
      </c>
      <c r="J59" s="285" t="s">
        <v>209</v>
      </c>
      <c r="K59" s="117">
        <v>41022</v>
      </c>
      <c r="L59" s="117">
        <v>41152</v>
      </c>
      <c r="M59" s="285" t="s">
        <v>210</v>
      </c>
      <c r="N59" s="287">
        <v>26836</v>
      </c>
      <c r="O59" s="287">
        <v>22391</v>
      </c>
      <c r="P59" s="159">
        <v>41185</v>
      </c>
      <c r="Q59" s="160">
        <v>41781</v>
      </c>
      <c r="R59" s="159">
        <v>41665</v>
      </c>
      <c r="S59" s="159">
        <v>41692</v>
      </c>
      <c r="T59" s="288">
        <v>28</v>
      </c>
      <c r="U59" s="287">
        <v>-342</v>
      </c>
      <c r="V59" s="289"/>
      <c r="W59" s="87"/>
      <c r="X59" s="67"/>
    </row>
    <row r="60" spans="1:24" ht="30" customHeight="1" x14ac:dyDescent="0.25">
      <c r="A60" s="270">
        <v>41455</v>
      </c>
      <c r="B60" s="194">
        <v>41458</v>
      </c>
      <c r="C60" s="79" t="s">
        <v>285</v>
      </c>
      <c r="D60" s="285" t="s">
        <v>278</v>
      </c>
      <c r="E60" s="285" t="s">
        <v>279</v>
      </c>
      <c r="F60" s="78" t="s">
        <v>89</v>
      </c>
      <c r="G60" s="79" t="s">
        <v>890</v>
      </c>
      <c r="H60" s="285" t="s">
        <v>90</v>
      </c>
      <c r="I60" s="286" t="s">
        <v>211</v>
      </c>
      <c r="J60" s="285" t="s">
        <v>212</v>
      </c>
      <c r="K60" s="117">
        <v>41019</v>
      </c>
      <c r="L60" s="117">
        <v>41152</v>
      </c>
      <c r="M60" s="285" t="s">
        <v>198</v>
      </c>
      <c r="N60" s="287">
        <v>28160</v>
      </c>
      <c r="O60" s="287">
        <v>28418</v>
      </c>
      <c r="P60" s="159">
        <v>41206</v>
      </c>
      <c r="Q60" s="160">
        <v>42009</v>
      </c>
      <c r="R60" s="159">
        <v>41996</v>
      </c>
      <c r="S60" s="159">
        <v>41886</v>
      </c>
      <c r="T60" s="288">
        <v>23</v>
      </c>
      <c r="U60" s="287">
        <v>-499</v>
      </c>
      <c r="V60" s="289"/>
      <c r="W60" s="87"/>
      <c r="X60" s="67"/>
    </row>
    <row r="61" spans="1:24" ht="30" customHeight="1" x14ac:dyDescent="0.25">
      <c r="A61" s="270">
        <v>41455</v>
      </c>
      <c r="B61" s="194">
        <v>41458</v>
      </c>
      <c r="C61" s="79" t="s">
        <v>285</v>
      </c>
      <c r="D61" s="285" t="s">
        <v>278</v>
      </c>
      <c r="E61" s="285" t="s">
        <v>279</v>
      </c>
      <c r="F61" s="78" t="s">
        <v>89</v>
      </c>
      <c r="G61" s="79" t="s">
        <v>890</v>
      </c>
      <c r="H61" s="285" t="s">
        <v>90</v>
      </c>
      <c r="I61" s="286" t="s">
        <v>213</v>
      </c>
      <c r="J61" s="285" t="s">
        <v>212</v>
      </c>
      <c r="K61" s="117">
        <v>41019</v>
      </c>
      <c r="L61" s="117"/>
      <c r="M61" s="285" t="s">
        <v>214</v>
      </c>
      <c r="N61" s="287">
        <v>4608</v>
      </c>
      <c r="O61" s="287">
        <v>4608</v>
      </c>
      <c r="P61" s="159">
        <v>41212</v>
      </c>
      <c r="Q61" s="160">
        <v>41781</v>
      </c>
      <c r="R61" s="159">
        <v>41692</v>
      </c>
      <c r="S61" s="159">
        <v>41692</v>
      </c>
      <c r="T61" s="288">
        <v>4</v>
      </c>
      <c r="U61" s="287"/>
      <c r="V61" s="289"/>
      <c r="W61" s="87"/>
      <c r="X61" s="67"/>
    </row>
    <row r="62" spans="1:24" ht="30" customHeight="1" x14ac:dyDescent="0.25">
      <c r="A62" s="270">
        <v>41455</v>
      </c>
      <c r="B62" s="194">
        <v>41458</v>
      </c>
      <c r="C62" s="79" t="s">
        <v>285</v>
      </c>
      <c r="D62" s="285" t="s">
        <v>278</v>
      </c>
      <c r="E62" s="285" t="s">
        <v>279</v>
      </c>
      <c r="F62" s="78" t="s">
        <v>89</v>
      </c>
      <c r="G62" s="79" t="s">
        <v>890</v>
      </c>
      <c r="H62" s="285" t="s">
        <v>90</v>
      </c>
      <c r="I62" s="286" t="s">
        <v>215</v>
      </c>
      <c r="J62" s="285" t="s">
        <v>216</v>
      </c>
      <c r="K62" s="117">
        <v>41016</v>
      </c>
      <c r="L62" s="117">
        <v>41159</v>
      </c>
      <c r="M62" s="285" t="s">
        <v>156</v>
      </c>
      <c r="N62" s="287">
        <v>7349</v>
      </c>
      <c r="O62" s="287">
        <v>7349</v>
      </c>
      <c r="P62" s="159">
        <v>41185</v>
      </c>
      <c r="Q62" s="160">
        <v>41723</v>
      </c>
      <c r="R62" s="159">
        <v>41665</v>
      </c>
      <c r="S62" s="159">
        <v>41665</v>
      </c>
      <c r="T62" s="288">
        <v>70</v>
      </c>
      <c r="U62" s="287">
        <v>-141</v>
      </c>
      <c r="V62" s="289"/>
      <c r="W62" s="87"/>
      <c r="X62" s="67"/>
    </row>
    <row r="63" spans="1:24" ht="30" customHeight="1" x14ac:dyDescent="0.25">
      <c r="A63" s="270">
        <v>41455</v>
      </c>
      <c r="B63" s="194">
        <v>41458</v>
      </c>
      <c r="C63" s="79" t="s">
        <v>285</v>
      </c>
      <c r="D63" s="285" t="s">
        <v>278</v>
      </c>
      <c r="E63" s="285" t="s">
        <v>279</v>
      </c>
      <c r="F63" s="78" t="s">
        <v>89</v>
      </c>
      <c r="G63" s="79" t="s">
        <v>890</v>
      </c>
      <c r="H63" s="285" t="s">
        <v>90</v>
      </c>
      <c r="I63" s="286" t="s">
        <v>217</v>
      </c>
      <c r="J63" s="285" t="s">
        <v>218</v>
      </c>
      <c r="K63" s="117">
        <v>41054</v>
      </c>
      <c r="L63" s="117">
        <v>41208</v>
      </c>
      <c r="M63" s="285" t="s">
        <v>201</v>
      </c>
      <c r="N63" s="287">
        <v>18028</v>
      </c>
      <c r="O63" s="287">
        <v>10615</v>
      </c>
      <c r="P63" s="159">
        <v>41222</v>
      </c>
      <c r="Q63" s="160">
        <v>41789</v>
      </c>
      <c r="R63" s="159">
        <v>42010</v>
      </c>
      <c r="S63" s="159">
        <v>41789</v>
      </c>
      <c r="T63" s="288">
        <v>22</v>
      </c>
      <c r="U63" s="287">
        <v>-4292</v>
      </c>
      <c r="V63" s="289"/>
      <c r="W63" s="87"/>
      <c r="X63" s="67"/>
    </row>
    <row r="64" spans="1:24" ht="30" customHeight="1" x14ac:dyDescent="0.25">
      <c r="A64" s="270">
        <v>41455</v>
      </c>
      <c r="B64" s="194">
        <v>41458</v>
      </c>
      <c r="C64" s="79" t="s">
        <v>285</v>
      </c>
      <c r="D64" s="285" t="s">
        <v>278</v>
      </c>
      <c r="E64" s="285" t="s">
        <v>279</v>
      </c>
      <c r="F64" s="78" t="s">
        <v>50</v>
      </c>
      <c r="G64" s="79" t="s">
        <v>420</v>
      </c>
      <c r="H64" s="285" t="s">
        <v>219</v>
      </c>
      <c r="I64" s="286" t="s">
        <v>220</v>
      </c>
      <c r="J64" s="285" t="s">
        <v>221</v>
      </c>
      <c r="K64" s="117">
        <v>40919</v>
      </c>
      <c r="L64" s="117">
        <v>40997</v>
      </c>
      <c r="M64" s="285" t="s">
        <v>222</v>
      </c>
      <c r="N64" s="287">
        <v>2843</v>
      </c>
      <c r="O64" s="287">
        <v>2896</v>
      </c>
      <c r="P64" s="159">
        <v>41015</v>
      </c>
      <c r="Q64" s="160">
        <v>40960</v>
      </c>
      <c r="R64" s="159">
        <v>41255</v>
      </c>
      <c r="S64" s="159">
        <v>41327</v>
      </c>
      <c r="T64" s="288">
        <v>98</v>
      </c>
      <c r="U64" s="287">
        <v>191</v>
      </c>
      <c r="V64" s="289"/>
      <c r="W64" s="87"/>
      <c r="X64" s="67"/>
    </row>
    <row r="65" spans="1:24" ht="30" customHeight="1" x14ac:dyDescent="0.25">
      <c r="A65" s="270">
        <v>41455</v>
      </c>
      <c r="B65" s="194">
        <v>41458</v>
      </c>
      <c r="C65" s="79" t="s">
        <v>285</v>
      </c>
      <c r="D65" s="285" t="s">
        <v>278</v>
      </c>
      <c r="E65" s="285" t="s">
        <v>279</v>
      </c>
      <c r="F65" s="78" t="s">
        <v>50</v>
      </c>
      <c r="G65" s="79" t="s">
        <v>420</v>
      </c>
      <c r="H65" s="285" t="s">
        <v>219</v>
      </c>
      <c r="I65" s="286" t="s">
        <v>223</v>
      </c>
      <c r="J65" s="285" t="s">
        <v>224</v>
      </c>
      <c r="K65" s="117">
        <v>41030</v>
      </c>
      <c r="L65" s="117">
        <v>41130</v>
      </c>
      <c r="M65" s="285" t="s">
        <v>225</v>
      </c>
      <c r="N65" s="287">
        <v>5551</v>
      </c>
      <c r="O65" s="287">
        <v>5408</v>
      </c>
      <c r="P65" s="159">
        <v>41165</v>
      </c>
      <c r="Q65" s="160">
        <v>41765</v>
      </c>
      <c r="R65" s="159">
        <v>41632</v>
      </c>
      <c r="S65" s="159">
        <v>41677</v>
      </c>
      <c r="T65" s="288">
        <v>31</v>
      </c>
      <c r="U65" s="287">
        <v>-34</v>
      </c>
      <c r="V65" s="289"/>
      <c r="W65" s="87"/>
      <c r="X65" s="67"/>
    </row>
    <row r="66" spans="1:24" ht="30" customHeight="1" x14ac:dyDescent="0.25">
      <c r="A66" s="270">
        <v>41455</v>
      </c>
      <c r="B66" s="194">
        <v>41458</v>
      </c>
      <c r="C66" s="79" t="s">
        <v>285</v>
      </c>
      <c r="D66" s="285" t="s">
        <v>278</v>
      </c>
      <c r="E66" s="285" t="s">
        <v>279</v>
      </c>
      <c r="F66" s="78" t="s">
        <v>50</v>
      </c>
      <c r="G66" s="79" t="s">
        <v>420</v>
      </c>
      <c r="H66" s="285" t="s">
        <v>51</v>
      </c>
      <c r="I66" s="286" t="s">
        <v>226</v>
      </c>
      <c r="J66" s="285" t="s">
        <v>227</v>
      </c>
      <c r="K66" s="117">
        <v>41044</v>
      </c>
      <c r="L66" s="117">
        <v>41121</v>
      </c>
      <c r="M66" s="285" t="s">
        <v>228</v>
      </c>
      <c r="N66" s="287">
        <v>8504</v>
      </c>
      <c r="O66" s="287">
        <v>8599</v>
      </c>
      <c r="P66" s="159">
        <v>41158</v>
      </c>
      <c r="Q66" s="160">
        <v>41748</v>
      </c>
      <c r="R66" s="159">
        <v>41658</v>
      </c>
      <c r="S66" s="159">
        <v>41658</v>
      </c>
      <c r="T66" s="288">
        <v>48</v>
      </c>
      <c r="U66" s="287">
        <v>1007</v>
      </c>
      <c r="V66" s="289"/>
      <c r="W66" s="87"/>
      <c r="X66" s="67"/>
    </row>
    <row r="67" spans="1:24" ht="30" customHeight="1" x14ac:dyDescent="0.25">
      <c r="A67" s="270">
        <v>41455</v>
      </c>
      <c r="B67" s="194">
        <v>41458</v>
      </c>
      <c r="C67" s="79" t="s">
        <v>285</v>
      </c>
      <c r="D67" s="285" t="s">
        <v>278</v>
      </c>
      <c r="E67" s="285" t="s">
        <v>279</v>
      </c>
      <c r="F67" s="78" t="s">
        <v>99</v>
      </c>
      <c r="G67" s="79" t="s">
        <v>415</v>
      </c>
      <c r="H67" s="285" t="s">
        <v>229</v>
      </c>
      <c r="I67" s="286" t="s">
        <v>230</v>
      </c>
      <c r="J67" s="285" t="s">
        <v>231</v>
      </c>
      <c r="K67" s="117">
        <v>41221</v>
      </c>
      <c r="L67" s="117">
        <v>41311</v>
      </c>
      <c r="M67" s="285" t="s">
        <v>232</v>
      </c>
      <c r="N67" s="287">
        <v>8129</v>
      </c>
      <c r="O67" s="287">
        <v>8129</v>
      </c>
      <c r="P67" s="159">
        <v>41428</v>
      </c>
      <c r="Q67" s="160">
        <v>41956</v>
      </c>
      <c r="R67" s="159">
        <v>41956</v>
      </c>
      <c r="S67" s="159">
        <v>41956</v>
      </c>
      <c r="T67" s="288">
        <v>5</v>
      </c>
      <c r="U67" s="287">
        <v>675</v>
      </c>
      <c r="V67" s="289"/>
      <c r="W67" s="87"/>
      <c r="X67" s="67"/>
    </row>
    <row r="68" spans="1:24" ht="30" customHeight="1" x14ac:dyDescent="0.25">
      <c r="A68" s="270">
        <v>41455</v>
      </c>
      <c r="B68" s="194">
        <v>41458</v>
      </c>
      <c r="C68" s="79" t="s">
        <v>285</v>
      </c>
      <c r="D68" s="285" t="s">
        <v>278</v>
      </c>
      <c r="E68" s="285" t="s">
        <v>279</v>
      </c>
      <c r="F68" s="78" t="s">
        <v>99</v>
      </c>
      <c r="G68" s="79" t="s">
        <v>415</v>
      </c>
      <c r="H68" s="285" t="s">
        <v>229</v>
      </c>
      <c r="I68" s="286" t="s">
        <v>233</v>
      </c>
      <c r="J68" s="285" t="s">
        <v>234</v>
      </c>
      <c r="K68" s="117">
        <v>41050</v>
      </c>
      <c r="L68" s="117">
        <v>41158</v>
      </c>
      <c r="M68" s="285" t="s">
        <v>235</v>
      </c>
      <c r="N68" s="287">
        <v>3075</v>
      </c>
      <c r="O68" s="287">
        <v>3075</v>
      </c>
      <c r="P68" s="159">
        <v>41185</v>
      </c>
      <c r="Q68" s="160">
        <v>41721</v>
      </c>
      <c r="R68" s="159">
        <v>41721</v>
      </c>
      <c r="S68" s="159">
        <v>41721</v>
      </c>
      <c r="T68" s="288">
        <v>5</v>
      </c>
      <c r="U68" s="287"/>
      <c r="V68" s="289"/>
      <c r="W68" s="87"/>
      <c r="X68" s="67"/>
    </row>
    <row r="69" spans="1:24" ht="30" customHeight="1" x14ac:dyDescent="0.25">
      <c r="A69" s="270">
        <v>41455</v>
      </c>
      <c r="B69" s="194">
        <v>41458</v>
      </c>
      <c r="C69" s="79" t="s">
        <v>285</v>
      </c>
      <c r="D69" s="285" t="s">
        <v>278</v>
      </c>
      <c r="E69" s="285" t="s">
        <v>279</v>
      </c>
      <c r="F69" s="78" t="s">
        <v>55</v>
      </c>
      <c r="G69" s="79" t="s">
        <v>355</v>
      </c>
      <c r="H69" s="285" t="s">
        <v>236</v>
      </c>
      <c r="I69" s="286" t="s">
        <v>237</v>
      </c>
      <c r="J69" s="285" t="s">
        <v>238</v>
      </c>
      <c r="K69" s="117">
        <v>40934</v>
      </c>
      <c r="L69" s="117">
        <v>41036</v>
      </c>
      <c r="M69" s="285" t="s">
        <v>239</v>
      </c>
      <c r="N69" s="287">
        <v>4004</v>
      </c>
      <c r="O69" s="287">
        <v>4004</v>
      </c>
      <c r="P69" s="159">
        <v>41106</v>
      </c>
      <c r="Q69" s="160">
        <v>41547</v>
      </c>
      <c r="R69" s="159">
        <v>41516</v>
      </c>
      <c r="S69" s="159">
        <v>41547</v>
      </c>
      <c r="T69" s="288">
        <v>65</v>
      </c>
      <c r="U69" s="287">
        <v>-861</v>
      </c>
      <c r="V69" s="289"/>
      <c r="W69" s="87"/>
      <c r="X69" s="67"/>
    </row>
    <row r="70" spans="1:24" ht="30" customHeight="1" x14ac:dyDescent="0.25">
      <c r="A70" s="270">
        <v>41455</v>
      </c>
      <c r="B70" s="194">
        <v>41458</v>
      </c>
      <c r="C70" s="79" t="s">
        <v>285</v>
      </c>
      <c r="D70" s="285" t="s">
        <v>278</v>
      </c>
      <c r="E70" s="285" t="s">
        <v>279</v>
      </c>
      <c r="F70" s="4" t="s">
        <v>36</v>
      </c>
      <c r="G70" s="79" t="s">
        <v>1000</v>
      </c>
      <c r="H70" s="285" t="s">
        <v>240</v>
      </c>
      <c r="I70" s="286" t="s">
        <v>241</v>
      </c>
      <c r="J70" s="285" t="s">
        <v>242</v>
      </c>
      <c r="K70" s="117">
        <v>41122</v>
      </c>
      <c r="L70" s="117">
        <v>41239</v>
      </c>
      <c r="M70" s="285" t="s">
        <v>243</v>
      </c>
      <c r="N70" s="287">
        <v>11727</v>
      </c>
      <c r="O70" s="287">
        <v>11727</v>
      </c>
      <c r="P70" s="159">
        <v>41252</v>
      </c>
      <c r="Q70" s="160">
        <v>41844</v>
      </c>
      <c r="R70" s="159">
        <v>41844</v>
      </c>
      <c r="S70" s="159">
        <v>41844</v>
      </c>
      <c r="T70" s="288">
        <v>5</v>
      </c>
      <c r="U70" s="287">
        <v>-151</v>
      </c>
      <c r="V70" s="289"/>
      <c r="W70" s="87"/>
      <c r="X70" s="67"/>
    </row>
    <row r="71" spans="1:24" ht="30" customHeight="1" x14ac:dyDescent="0.25">
      <c r="A71" s="270">
        <v>41455</v>
      </c>
      <c r="B71" s="194">
        <v>41458</v>
      </c>
      <c r="C71" s="79" t="s">
        <v>285</v>
      </c>
      <c r="D71" s="285" t="s">
        <v>278</v>
      </c>
      <c r="E71" s="285" t="s">
        <v>279</v>
      </c>
      <c r="F71" s="78" t="s">
        <v>244</v>
      </c>
      <c r="G71" s="79" t="s">
        <v>1662</v>
      </c>
      <c r="H71" s="285" t="s">
        <v>245</v>
      </c>
      <c r="I71" s="286" t="s">
        <v>246</v>
      </c>
      <c r="J71" s="285" t="s">
        <v>247</v>
      </c>
      <c r="K71" s="117"/>
      <c r="L71" s="117">
        <v>41179</v>
      </c>
      <c r="M71" s="285" t="s">
        <v>248</v>
      </c>
      <c r="N71" s="287">
        <v>17449</v>
      </c>
      <c r="O71" s="287">
        <v>17449</v>
      </c>
      <c r="P71" s="159"/>
      <c r="Q71" s="160">
        <v>42109</v>
      </c>
      <c r="R71" s="159">
        <v>42109</v>
      </c>
      <c r="S71" s="159">
        <v>42109</v>
      </c>
      <c r="T71" s="288">
        <v>5</v>
      </c>
      <c r="U71" s="287">
        <v>1387</v>
      </c>
      <c r="V71" s="289"/>
      <c r="W71" s="87"/>
      <c r="X71" s="67"/>
    </row>
    <row r="72" spans="1:24" ht="30" customHeight="1" x14ac:dyDescent="0.25">
      <c r="A72" s="270">
        <v>41455</v>
      </c>
      <c r="B72" s="194">
        <v>41458</v>
      </c>
      <c r="C72" s="79" t="s">
        <v>285</v>
      </c>
      <c r="D72" s="285" t="s">
        <v>278</v>
      </c>
      <c r="E72" s="285" t="s">
        <v>279</v>
      </c>
      <c r="F72" s="4" t="s">
        <v>36</v>
      </c>
      <c r="G72" s="79" t="s">
        <v>1000</v>
      </c>
      <c r="H72" s="285" t="s">
        <v>240</v>
      </c>
      <c r="I72" s="286" t="s">
        <v>249</v>
      </c>
      <c r="J72" s="285" t="s">
        <v>250</v>
      </c>
      <c r="K72" s="117">
        <v>41176</v>
      </c>
      <c r="L72" s="117">
        <v>41262</v>
      </c>
      <c r="M72" s="285" t="s">
        <v>251</v>
      </c>
      <c r="N72" s="287">
        <v>3022</v>
      </c>
      <c r="O72" s="287">
        <v>3022</v>
      </c>
      <c r="P72" s="159">
        <v>41276</v>
      </c>
      <c r="Q72" s="160">
        <v>41817</v>
      </c>
      <c r="R72" s="159">
        <v>41817</v>
      </c>
      <c r="S72" s="159">
        <v>41817</v>
      </c>
      <c r="T72" s="288">
        <v>5</v>
      </c>
      <c r="U72" s="287">
        <v>-47</v>
      </c>
      <c r="V72" s="289"/>
      <c r="W72" s="87"/>
      <c r="X72" s="67"/>
    </row>
    <row r="73" spans="1:24" ht="30" customHeight="1" x14ac:dyDescent="0.25">
      <c r="A73" s="270">
        <v>41455</v>
      </c>
      <c r="B73" s="194">
        <v>41458</v>
      </c>
      <c r="C73" s="79" t="s">
        <v>285</v>
      </c>
      <c r="D73" s="285" t="s">
        <v>278</v>
      </c>
      <c r="E73" s="285" t="s">
        <v>279</v>
      </c>
      <c r="F73" s="4" t="s">
        <v>36</v>
      </c>
      <c r="G73" s="79" t="s">
        <v>1000</v>
      </c>
      <c r="H73" s="285" t="s">
        <v>240</v>
      </c>
      <c r="I73" s="286" t="s">
        <v>252</v>
      </c>
      <c r="J73" s="285" t="s">
        <v>253</v>
      </c>
      <c r="K73" s="117">
        <v>41122</v>
      </c>
      <c r="L73" s="117">
        <v>41239</v>
      </c>
      <c r="M73" s="285" t="s">
        <v>243</v>
      </c>
      <c r="N73" s="287">
        <v>4139</v>
      </c>
      <c r="O73" s="287">
        <v>4139</v>
      </c>
      <c r="P73" s="159">
        <v>41252</v>
      </c>
      <c r="Q73" s="160">
        <v>41844</v>
      </c>
      <c r="R73" s="159">
        <v>41844</v>
      </c>
      <c r="S73" s="159">
        <v>41844</v>
      </c>
      <c r="T73" s="288">
        <v>5</v>
      </c>
      <c r="U73" s="287">
        <v>-58</v>
      </c>
      <c r="V73" s="289"/>
      <c r="W73" s="87"/>
      <c r="X73" s="67"/>
    </row>
    <row r="74" spans="1:24" ht="30" customHeight="1" x14ac:dyDescent="0.25">
      <c r="A74" s="270">
        <v>41455</v>
      </c>
      <c r="B74" s="194">
        <v>41458</v>
      </c>
      <c r="C74" s="79" t="s">
        <v>285</v>
      </c>
      <c r="D74" s="285" t="s">
        <v>278</v>
      </c>
      <c r="E74" s="285" t="s">
        <v>279</v>
      </c>
      <c r="F74" s="78" t="s">
        <v>55</v>
      </c>
      <c r="G74" s="79" t="s">
        <v>355</v>
      </c>
      <c r="H74" s="285" t="s">
        <v>254</v>
      </c>
      <c r="I74" s="286" t="s">
        <v>255</v>
      </c>
      <c r="J74" s="285" t="s">
        <v>256</v>
      </c>
      <c r="K74" s="117">
        <v>40939</v>
      </c>
      <c r="L74" s="117">
        <v>41023</v>
      </c>
      <c r="M74" s="285" t="s">
        <v>117</v>
      </c>
      <c r="N74" s="287">
        <v>4774</v>
      </c>
      <c r="O74" s="287">
        <v>4783</v>
      </c>
      <c r="P74" s="159">
        <v>41060</v>
      </c>
      <c r="Q74" s="160">
        <v>41690</v>
      </c>
      <c r="R74" s="159">
        <v>41600</v>
      </c>
      <c r="S74" s="159">
        <v>41600</v>
      </c>
      <c r="T74" s="288">
        <v>33</v>
      </c>
      <c r="U74" s="287">
        <v>100</v>
      </c>
      <c r="V74" s="289"/>
      <c r="W74" s="87"/>
      <c r="X74" s="67"/>
    </row>
    <row r="75" spans="1:24" ht="30" customHeight="1" x14ac:dyDescent="0.25">
      <c r="A75" s="270">
        <v>41455</v>
      </c>
      <c r="B75" s="194">
        <v>41458</v>
      </c>
      <c r="C75" s="79" t="s">
        <v>284</v>
      </c>
      <c r="D75" s="285" t="s">
        <v>278</v>
      </c>
      <c r="E75" s="285" t="s">
        <v>280</v>
      </c>
      <c r="F75" s="78" t="s">
        <v>55</v>
      </c>
      <c r="G75" s="79" t="s">
        <v>355</v>
      </c>
      <c r="H75" s="285" t="s">
        <v>56</v>
      </c>
      <c r="I75" s="286" t="s">
        <v>257</v>
      </c>
      <c r="J75" s="285" t="s">
        <v>258</v>
      </c>
      <c r="K75" s="117">
        <v>40805</v>
      </c>
      <c r="L75" s="117">
        <v>40816</v>
      </c>
      <c r="M75" s="285" t="s">
        <v>259</v>
      </c>
      <c r="N75" s="287">
        <v>1411</v>
      </c>
      <c r="O75" s="287">
        <v>1785</v>
      </c>
      <c r="P75" s="159">
        <v>40816</v>
      </c>
      <c r="Q75" s="160">
        <v>41215</v>
      </c>
      <c r="R75" s="159">
        <v>41181</v>
      </c>
      <c r="S75" s="159">
        <v>41270</v>
      </c>
      <c r="T75" s="288">
        <v>94</v>
      </c>
      <c r="U75" s="287"/>
      <c r="V75" s="289"/>
      <c r="W75" s="87"/>
      <c r="X75" s="67"/>
    </row>
    <row r="76" spans="1:24" ht="30" customHeight="1" x14ac:dyDescent="0.25">
      <c r="A76" s="270">
        <v>41455</v>
      </c>
      <c r="B76" s="194">
        <v>41458</v>
      </c>
      <c r="C76" s="79" t="s">
        <v>284</v>
      </c>
      <c r="D76" s="285" t="s">
        <v>278</v>
      </c>
      <c r="E76" s="285" t="s">
        <v>280</v>
      </c>
      <c r="F76" s="78" t="s">
        <v>55</v>
      </c>
      <c r="G76" s="79" t="s">
        <v>355</v>
      </c>
      <c r="H76" s="285" t="s">
        <v>56</v>
      </c>
      <c r="I76" s="286" t="s">
        <v>260</v>
      </c>
      <c r="J76" s="285" t="s">
        <v>261</v>
      </c>
      <c r="K76" s="117">
        <v>40779</v>
      </c>
      <c r="L76" s="117">
        <v>40815</v>
      </c>
      <c r="M76" s="285" t="s">
        <v>262</v>
      </c>
      <c r="N76" s="287">
        <v>1725</v>
      </c>
      <c r="O76" s="287">
        <v>1767</v>
      </c>
      <c r="P76" s="159">
        <v>40836</v>
      </c>
      <c r="Q76" s="160">
        <v>41305</v>
      </c>
      <c r="R76" s="159">
        <v>41201</v>
      </c>
      <c r="S76" s="159">
        <v>41303</v>
      </c>
      <c r="T76" s="288">
        <v>99</v>
      </c>
      <c r="U76" s="287"/>
      <c r="V76" s="289"/>
      <c r="W76" s="87"/>
      <c r="X76" s="67"/>
    </row>
    <row r="77" spans="1:24" ht="30" customHeight="1" x14ac:dyDescent="0.25">
      <c r="A77" s="270">
        <v>41455</v>
      </c>
      <c r="B77" s="194">
        <v>41458</v>
      </c>
      <c r="C77" s="79" t="s">
        <v>284</v>
      </c>
      <c r="D77" s="285" t="s">
        <v>278</v>
      </c>
      <c r="E77" s="285" t="s">
        <v>280</v>
      </c>
      <c r="F77" s="78" t="s">
        <v>50</v>
      </c>
      <c r="G77" s="79" t="s">
        <v>420</v>
      </c>
      <c r="H77" s="285" t="s">
        <v>219</v>
      </c>
      <c r="I77" s="286" t="s">
        <v>263</v>
      </c>
      <c r="J77" s="285" t="s">
        <v>264</v>
      </c>
      <c r="K77" s="117">
        <v>40630</v>
      </c>
      <c r="L77" s="117">
        <v>40717</v>
      </c>
      <c r="M77" s="285" t="s">
        <v>265</v>
      </c>
      <c r="N77" s="287">
        <v>1629</v>
      </c>
      <c r="O77" s="287">
        <v>1629</v>
      </c>
      <c r="P77" s="159">
        <v>40808</v>
      </c>
      <c r="Q77" s="160">
        <v>41233</v>
      </c>
      <c r="R77" s="159">
        <v>41230</v>
      </c>
      <c r="S77" s="159">
        <v>41323</v>
      </c>
      <c r="T77" s="288">
        <v>97</v>
      </c>
      <c r="U77" s="287"/>
      <c r="V77" s="289"/>
      <c r="W77" s="87"/>
      <c r="X77" s="67"/>
    </row>
    <row r="78" spans="1:24" ht="30" customHeight="1" x14ac:dyDescent="0.25">
      <c r="A78" s="270">
        <v>41455</v>
      </c>
      <c r="B78" s="194">
        <v>41458</v>
      </c>
      <c r="C78" s="79" t="s">
        <v>285</v>
      </c>
      <c r="D78" s="285" t="s">
        <v>278</v>
      </c>
      <c r="E78" s="285" t="s">
        <v>280</v>
      </c>
      <c r="F78" s="78" t="s">
        <v>129</v>
      </c>
      <c r="G78" s="79" t="s">
        <v>409</v>
      </c>
      <c r="H78" s="285" t="s">
        <v>130</v>
      </c>
      <c r="I78" s="286" t="s">
        <v>266</v>
      </c>
      <c r="J78" s="285" t="s">
        <v>267</v>
      </c>
      <c r="K78" s="117">
        <v>40989</v>
      </c>
      <c r="L78" s="117">
        <v>41054</v>
      </c>
      <c r="M78" s="285" t="s">
        <v>268</v>
      </c>
      <c r="N78" s="287">
        <v>1822</v>
      </c>
      <c r="O78" s="287">
        <v>1822</v>
      </c>
      <c r="P78" s="159">
        <v>41079</v>
      </c>
      <c r="Q78" s="160">
        <v>41259</v>
      </c>
      <c r="R78" s="159">
        <v>41259</v>
      </c>
      <c r="S78" s="159">
        <v>41309</v>
      </c>
      <c r="T78" s="288">
        <v>96</v>
      </c>
      <c r="U78" s="287"/>
      <c r="V78" s="289"/>
      <c r="W78" s="87"/>
      <c r="X78" s="67"/>
    </row>
    <row r="79" spans="1:24" ht="30" customHeight="1" x14ac:dyDescent="0.25">
      <c r="A79" s="270">
        <v>41455</v>
      </c>
      <c r="B79" s="194">
        <v>41458</v>
      </c>
      <c r="C79" s="79" t="s">
        <v>285</v>
      </c>
      <c r="D79" s="285" t="s">
        <v>278</v>
      </c>
      <c r="E79" s="285" t="s">
        <v>280</v>
      </c>
      <c r="F79" s="78" t="s">
        <v>55</v>
      </c>
      <c r="G79" s="79" t="s">
        <v>355</v>
      </c>
      <c r="H79" s="285" t="s">
        <v>236</v>
      </c>
      <c r="I79" s="286" t="s">
        <v>269</v>
      </c>
      <c r="J79" s="285" t="s">
        <v>270</v>
      </c>
      <c r="K79" s="117">
        <v>40968</v>
      </c>
      <c r="L79" s="117">
        <v>41018</v>
      </c>
      <c r="M79" s="285" t="s">
        <v>271</v>
      </c>
      <c r="N79" s="287">
        <v>1465</v>
      </c>
      <c r="O79" s="287">
        <v>1465</v>
      </c>
      <c r="P79" s="159">
        <v>41122</v>
      </c>
      <c r="Q79" s="160">
        <v>41488</v>
      </c>
      <c r="R79" s="159">
        <v>41383</v>
      </c>
      <c r="S79" s="159">
        <v>41488</v>
      </c>
      <c r="T79" s="288">
        <v>75</v>
      </c>
      <c r="U79" s="287"/>
      <c r="V79" s="289"/>
      <c r="W79" s="87"/>
      <c r="X79" s="67"/>
    </row>
    <row r="80" spans="1:24" ht="30" customHeight="1" x14ac:dyDescent="0.25">
      <c r="A80" s="270">
        <v>41455</v>
      </c>
      <c r="B80" s="194">
        <v>41458</v>
      </c>
      <c r="C80" s="79" t="s">
        <v>285</v>
      </c>
      <c r="D80" s="285" t="s">
        <v>278</v>
      </c>
      <c r="E80" s="285" t="s">
        <v>280</v>
      </c>
      <c r="F80" s="78" t="s">
        <v>55</v>
      </c>
      <c r="G80" s="79" t="s">
        <v>355</v>
      </c>
      <c r="H80" s="285" t="s">
        <v>236</v>
      </c>
      <c r="I80" s="286" t="s">
        <v>272</v>
      </c>
      <c r="J80" s="285" t="s">
        <v>273</v>
      </c>
      <c r="K80" s="117">
        <v>41141</v>
      </c>
      <c r="L80" s="117">
        <v>41179</v>
      </c>
      <c r="M80" s="285" t="s">
        <v>274</v>
      </c>
      <c r="N80" s="287">
        <v>1541</v>
      </c>
      <c r="O80" s="287">
        <v>1541</v>
      </c>
      <c r="P80" s="159">
        <v>41289</v>
      </c>
      <c r="Q80" s="160">
        <v>41592</v>
      </c>
      <c r="R80" s="159">
        <v>41539</v>
      </c>
      <c r="S80" s="159">
        <v>41592</v>
      </c>
      <c r="T80" s="288">
        <v>35</v>
      </c>
      <c r="U80" s="287"/>
      <c r="V80" s="289"/>
      <c r="W80" s="87"/>
      <c r="X80" s="67"/>
    </row>
    <row r="81" spans="1:24" ht="30" customHeight="1" x14ac:dyDescent="0.25">
      <c r="A81" s="270">
        <v>41455</v>
      </c>
      <c r="B81" s="194">
        <v>41458</v>
      </c>
      <c r="C81" s="79" t="s">
        <v>285</v>
      </c>
      <c r="D81" s="285" t="s">
        <v>278</v>
      </c>
      <c r="E81" s="285" t="s">
        <v>280</v>
      </c>
      <c r="F81" s="4" t="s">
        <v>36</v>
      </c>
      <c r="G81" s="79" t="s">
        <v>1000</v>
      </c>
      <c r="H81" s="285" t="s">
        <v>240</v>
      </c>
      <c r="I81" s="286" t="s">
        <v>275</v>
      </c>
      <c r="J81" s="285" t="s">
        <v>276</v>
      </c>
      <c r="K81" s="117"/>
      <c r="L81" s="117">
        <v>41417</v>
      </c>
      <c r="M81" s="285" t="s">
        <v>277</v>
      </c>
      <c r="N81" s="287"/>
      <c r="O81" s="287">
        <v>1660</v>
      </c>
      <c r="P81" s="159"/>
      <c r="Q81" s="160"/>
      <c r="R81" s="159"/>
      <c r="S81" s="159"/>
      <c r="T81" s="288">
        <v>0</v>
      </c>
      <c r="U81" s="287"/>
      <c r="V81" s="289"/>
      <c r="W81" s="87"/>
      <c r="X81" s="67"/>
    </row>
    <row r="82" spans="1:24" ht="30" customHeight="1" x14ac:dyDescent="0.25">
      <c r="A82" s="270">
        <v>41455</v>
      </c>
      <c r="B82" s="194">
        <v>41458</v>
      </c>
      <c r="C82" s="5">
        <v>2009</v>
      </c>
      <c r="D82" s="290" t="s">
        <v>287</v>
      </c>
      <c r="E82" s="290" t="s">
        <v>279</v>
      </c>
      <c r="F82" s="78" t="s">
        <v>288</v>
      </c>
      <c r="G82" s="5" t="s">
        <v>641</v>
      </c>
      <c r="H82" s="290" t="s">
        <v>292</v>
      </c>
      <c r="I82" s="291">
        <v>21120</v>
      </c>
      <c r="J82" s="8" t="s">
        <v>293</v>
      </c>
      <c r="K82" s="114">
        <v>40301</v>
      </c>
      <c r="L82" s="114">
        <v>40420</v>
      </c>
      <c r="M82" s="9" t="s">
        <v>294</v>
      </c>
      <c r="N82" s="292">
        <v>18550</v>
      </c>
      <c r="O82" s="292">
        <v>18550</v>
      </c>
      <c r="P82" s="114">
        <v>40442</v>
      </c>
      <c r="Q82" s="115">
        <v>41291</v>
      </c>
      <c r="R82" s="114">
        <v>41747</v>
      </c>
      <c r="S82" s="115">
        <v>41291</v>
      </c>
      <c r="T82" s="293">
        <v>99</v>
      </c>
      <c r="U82" s="292"/>
      <c r="V82" s="290"/>
      <c r="W82" s="5"/>
      <c r="X82" s="212" t="s">
        <v>295</v>
      </c>
    </row>
    <row r="83" spans="1:24" ht="30" customHeight="1" x14ac:dyDescent="0.25">
      <c r="A83" s="270">
        <v>41455</v>
      </c>
      <c r="B83" s="194">
        <v>41458</v>
      </c>
      <c r="C83" s="5">
        <v>2010</v>
      </c>
      <c r="D83" s="9" t="s">
        <v>287</v>
      </c>
      <c r="E83" s="9" t="s">
        <v>279</v>
      </c>
      <c r="F83" s="78" t="s">
        <v>288</v>
      </c>
      <c r="G83" s="5" t="s">
        <v>641</v>
      </c>
      <c r="H83" s="9" t="s">
        <v>292</v>
      </c>
      <c r="I83" s="9">
        <v>17872</v>
      </c>
      <c r="J83" s="10" t="s">
        <v>296</v>
      </c>
      <c r="K83" s="114">
        <v>40301</v>
      </c>
      <c r="L83" s="114">
        <v>40420</v>
      </c>
      <c r="M83" s="9" t="s">
        <v>294</v>
      </c>
      <c r="N83" s="294">
        <v>138400</v>
      </c>
      <c r="O83" s="294">
        <v>138091</v>
      </c>
      <c r="P83" s="114">
        <v>40442</v>
      </c>
      <c r="Q83" s="115">
        <v>41772</v>
      </c>
      <c r="R83" s="114">
        <v>41747</v>
      </c>
      <c r="S83" s="115">
        <v>41772</v>
      </c>
      <c r="T83" s="293">
        <v>61</v>
      </c>
      <c r="U83" s="292">
        <v>37500</v>
      </c>
      <c r="V83" s="9"/>
      <c r="W83" s="81"/>
      <c r="X83" s="68" t="s">
        <v>297</v>
      </c>
    </row>
    <row r="84" spans="1:24" ht="30" customHeight="1" x14ac:dyDescent="0.25">
      <c r="A84" s="270">
        <v>41455</v>
      </c>
      <c r="B84" s="194">
        <v>41458</v>
      </c>
      <c r="C84" s="5">
        <v>2010</v>
      </c>
      <c r="D84" s="9" t="s">
        <v>287</v>
      </c>
      <c r="E84" s="9" t="s">
        <v>279</v>
      </c>
      <c r="F84" s="78" t="s">
        <v>288</v>
      </c>
      <c r="G84" s="5" t="s">
        <v>641</v>
      </c>
      <c r="H84" s="9" t="s">
        <v>292</v>
      </c>
      <c r="I84" s="9">
        <v>21372</v>
      </c>
      <c r="J84" s="9" t="s">
        <v>298</v>
      </c>
      <c r="K84" s="114">
        <v>39937</v>
      </c>
      <c r="L84" s="114">
        <v>40416</v>
      </c>
      <c r="M84" s="9" t="s">
        <v>299</v>
      </c>
      <c r="N84" s="294">
        <v>4443</v>
      </c>
      <c r="O84" s="294">
        <v>4544</v>
      </c>
      <c r="P84" s="114">
        <v>40430</v>
      </c>
      <c r="Q84" s="115">
        <v>41089</v>
      </c>
      <c r="R84" s="114">
        <v>40812</v>
      </c>
      <c r="S84" s="115">
        <v>41089</v>
      </c>
      <c r="T84" s="293">
        <v>100</v>
      </c>
      <c r="U84" s="292"/>
      <c r="V84" s="10"/>
      <c r="W84" s="81"/>
      <c r="X84" s="68" t="s">
        <v>300</v>
      </c>
    </row>
    <row r="85" spans="1:24" ht="30" customHeight="1" x14ac:dyDescent="0.25">
      <c r="A85" s="270">
        <v>41455</v>
      </c>
      <c r="B85" s="194">
        <v>41458</v>
      </c>
      <c r="C85" s="5">
        <v>2010</v>
      </c>
      <c r="D85" s="9" t="s">
        <v>287</v>
      </c>
      <c r="E85" s="9" t="s">
        <v>279</v>
      </c>
      <c r="F85" s="78" t="s">
        <v>288</v>
      </c>
      <c r="G85" s="5" t="s">
        <v>641</v>
      </c>
      <c r="H85" s="9" t="s">
        <v>292</v>
      </c>
      <c r="I85" s="10">
        <v>25047</v>
      </c>
      <c r="J85" s="9" t="s">
        <v>301</v>
      </c>
      <c r="K85" s="114">
        <v>41199</v>
      </c>
      <c r="L85" s="114">
        <v>41324</v>
      </c>
      <c r="M85" s="295" t="s">
        <v>302</v>
      </c>
      <c r="N85" s="294">
        <v>5253</v>
      </c>
      <c r="O85" s="294">
        <v>6206</v>
      </c>
      <c r="P85" s="115">
        <v>41409</v>
      </c>
      <c r="Q85" s="161">
        <v>41660</v>
      </c>
      <c r="R85" s="161">
        <v>41689</v>
      </c>
      <c r="S85" s="115">
        <v>41689</v>
      </c>
      <c r="T85" s="293">
        <v>2</v>
      </c>
      <c r="U85" s="296"/>
      <c r="V85" s="297"/>
      <c r="W85" s="298"/>
      <c r="X85" s="68"/>
    </row>
    <row r="86" spans="1:24" ht="30" customHeight="1" x14ac:dyDescent="0.25">
      <c r="A86" s="270">
        <v>41455</v>
      </c>
      <c r="B86" s="194">
        <v>41458</v>
      </c>
      <c r="C86" s="5">
        <v>2010</v>
      </c>
      <c r="D86" s="9" t="s">
        <v>287</v>
      </c>
      <c r="E86" s="9" t="s">
        <v>279</v>
      </c>
      <c r="F86" s="78" t="s">
        <v>288</v>
      </c>
      <c r="G86" s="5" t="s">
        <v>641</v>
      </c>
      <c r="H86" s="9" t="s">
        <v>292</v>
      </c>
      <c r="I86" s="10">
        <v>17781</v>
      </c>
      <c r="J86" s="9" t="s">
        <v>303</v>
      </c>
      <c r="K86" s="115">
        <v>40049</v>
      </c>
      <c r="L86" s="115">
        <v>40353</v>
      </c>
      <c r="M86" s="295" t="s">
        <v>304</v>
      </c>
      <c r="N86" s="292">
        <v>11700</v>
      </c>
      <c r="O86" s="294">
        <v>11700</v>
      </c>
      <c r="P86" s="114">
        <v>40359</v>
      </c>
      <c r="Q86" s="161">
        <v>41059</v>
      </c>
      <c r="R86" s="114">
        <v>40775</v>
      </c>
      <c r="S86" s="115">
        <v>41059</v>
      </c>
      <c r="T86" s="293">
        <v>100</v>
      </c>
      <c r="U86" s="292"/>
      <c r="V86" s="10"/>
      <c r="W86" s="81"/>
      <c r="X86" s="68"/>
    </row>
    <row r="87" spans="1:24" ht="30" customHeight="1" x14ac:dyDescent="0.25">
      <c r="A87" s="270">
        <v>41455</v>
      </c>
      <c r="B87" s="194">
        <v>41458</v>
      </c>
      <c r="C87" s="5">
        <v>2010</v>
      </c>
      <c r="D87" s="9" t="s">
        <v>287</v>
      </c>
      <c r="E87" s="9" t="s">
        <v>279</v>
      </c>
      <c r="F87" s="78" t="s">
        <v>288</v>
      </c>
      <c r="G87" s="5" t="s">
        <v>641</v>
      </c>
      <c r="H87" s="9" t="s">
        <v>292</v>
      </c>
      <c r="I87" s="10">
        <v>17782</v>
      </c>
      <c r="J87" s="9" t="s">
        <v>305</v>
      </c>
      <c r="K87" s="115">
        <v>40694</v>
      </c>
      <c r="L87" s="115">
        <v>40785</v>
      </c>
      <c r="M87" s="9" t="s">
        <v>306</v>
      </c>
      <c r="N87" s="292">
        <v>3200</v>
      </c>
      <c r="O87" s="292">
        <v>3200</v>
      </c>
      <c r="P87" s="114">
        <v>40854</v>
      </c>
      <c r="Q87" s="161">
        <v>41789</v>
      </c>
      <c r="R87" s="114">
        <v>41468</v>
      </c>
      <c r="S87" s="115">
        <v>41820</v>
      </c>
      <c r="T87" s="293">
        <v>35</v>
      </c>
      <c r="U87" s="292"/>
      <c r="V87" s="9"/>
      <c r="W87" s="81"/>
      <c r="X87" s="68" t="s">
        <v>307</v>
      </c>
    </row>
    <row r="88" spans="1:24" ht="30" customHeight="1" x14ac:dyDescent="0.25">
      <c r="A88" s="270">
        <v>41455</v>
      </c>
      <c r="B88" s="194">
        <v>41458</v>
      </c>
      <c r="C88" s="5">
        <v>2010</v>
      </c>
      <c r="D88" s="290" t="s">
        <v>287</v>
      </c>
      <c r="E88" s="9" t="s">
        <v>279</v>
      </c>
      <c r="F88" s="78" t="s">
        <v>289</v>
      </c>
      <c r="G88" s="80" t="s">
        <v>580</v>
      </c>
      <c r="H88" s="9" t="s">
        <v>308</v>
      </c>
      <c r="I88" s="10" t="s">
        <v>309</v>
      </c>
      <c r="J88" s="9" t="s">
        <v>310</v>
      </c>
      <c r="K88" s="115">
        <v>40238</v>
      </c>
      <c r="L88" s="115">
        <v>40617</v>
      </c>
      <c r="M88" s="9" t="s">
        <v>311</v>
      </c>
      <c r="N88" s="299">
        <v>7566</v>
      </c>
      <c r="O88" s="299">
        <v>8257</v>
      </c>
      <c r="P88" s="114">
        <v>40633</v>
      </c>
      <c r="Q88" s="114">
        <v>41730</v>
      </c>
      <c r="R88" s="114">
        <v>41306</v>
      </c>
      <c r="S88" s="115">
        <v>41730</v>
      </c>
      <c r="T88" s="293">
        <v>80</v>
      </c>
      <c r="U88" s="300"/>
      <c r="V88" s="301"/>
      <c r="W88" s="299"/>
      <c r="X88" s="68"/>
    </row>
    <row r="89" spans="1:24" ht="30" customHeight="1" x14ac:dyDescent="0.25">
      <c r="A89" s="270">
        <v>41455</v>
      </c>
      <c r="B89" s="194">
        <v>41458</v>
      </c>
      <c r="C89" s="5">
        <v>2010</v>
      </c>
      <c r="D89" s="290" t="s">
        <v>287</v>
      </c>
      <c r="E89" s="9" t="s">
        <v>279</v>
      </c>
      <c r="F89" s="78" t="s">
        <v>289</v>
      </c>
      <c r="G89" s="80" t="s">
        <v>580</v>
      </c>
      <c r="H89" s="9" t="s">
        <v>308</v>
      </c>
      <c r="I89" s="10" t="s">
        <v>312</v>
      </c>
      <c r="J89" s="9" t="s">
        <v>310</v>
      </c>
      <c r="K89" s="115">
        <v>40238</v>
      </c>
      <c r="L89" s="115">
        <v>40954</v>
      </c>
      <c r="M89" s="9" t="s">
        <v>313</v>
      </c>
      <c r="N89" s="299">
        <v>16095</v>
      </c>
      <c r="O89" s="299">
        <v>16448</v>
      </c>
      <c r="P89" s="114">
        <v>40939</v>
      </c>
      <c r="Q89" s="114">
        <v>41790</v>
      </c>
      <c r="R89" s="114">
        <v>41306</v>
      </c>
      <c r="S89" s="115">
        <v>41790</v>
      </c>
      <c r="T89" s="293">
        <v>31</v>
      </c>
      <c r="U89" s="88"/>
      <c r="V89" s="13"/>
      <c r="W89" s="302"/>
      <c r="X89" s="68"/>
    </row>
    <row r="90" spans="1:24" ht="30" customHeight="1" x14ac:dyDescent="0.25">
      <c r="A90" s="270">
        <v>41455</v>
      </c>
      <c r="B90" s="194">
        <v>41458</v>
      </c>
      <c r="C90" s="5">
        <v>2010</v>
      </c>
      <c r="D90" s="290" t="s">
        <v>287</v>
      </c>
      <c r="E90" s="9" t="s">
        <v>279</v>
      </c>
      <c r="F90" s="78" t="s">
        <v>289</v>
      </c>
      <c r="G90" s="80" t="s">
        <v>580</v>
      </c>
      <c r="H90" s="9" t="s">
        <v>308</v>
      </c>
      <c r="I90" s="10" t="s">
        <v>314</v>
      </c>
      <c r="J90" s="9" t="s">
        <v>310</v>
      </c>
      <c r="K90" s="115">
        <v>40238</v>
      </c>
      <c r="L90" s="114">
        <v>41133</v>
      </c>
      <c r="M90" s="295" t="s">
        <v>315</v>
      </c>
      <c r="N90" s="299">
        <v>7085</v>
      </c>
      <c r="O90" s="299">
        <v>7316</v>
      </c>
      <c r="P90" s="115">
        <v>41243</v>
      </c>
      <c r="Q90" s="114">
        <v>41882</v>
      </c>
      <c r="R90" s="114">
        <v>41306</v>
      </c>
      <c r="S90" s="115">
        <v>41882</v>
      </c>
      <c r="T90" s="293">
        <v>25</v>
      </c>
      <c r="U90" s="88"/>
      <c r="V90" s="13"/>
      <c r="W90" s="302"/>
      <c r="X90" s="68" t="s">
        <v>316</v>
      </c>
    </row>
    <row r="91" spans="1:24" ht="30" customHeight="1" x14ac:dyDescent="0.25">
      <c r="A91" s="270">
        <v>41455</v>
      </c>
      <c r="B91" s="194">
        <v>41458</v>
      </c>
      <c r="C91" s="4">
        <v>2011</v>
      </c>
      <c r="D91" s="8" t="s">
        <v>287</v>
      </c>
      <c r="E91" s="10" t="s">
        <v>279</v>
      </c>
      <c r="F91" s="78" t="s">
        <v>290</v>
      </c>
      <c r="G91" s="80" t="s">
        <v>1894</v>
      </c>
      <c r="H91" s="10" t="s">
        <v>317</v>
      </c>
      <c r="I91" s="10">
        <v>22573</v>
      </c>
      <c r="J91" s="10" t="s">
        <v>318</v>
      </c>
      <c r="K91" s="98">
        <v>41136</v>
      </c>
      <c r="L91" s="98">
        <v>41182</v>
      </c>
      <c r="M91" s="8" t="s">
        <v>319</v>
      </c>
      <c r="N91" s="299">
        <v>12000</v>
      </c>
      <c r="O91" s="299">
        <v>21500</v>
      </c>
      <c r="P91" s="162">
        <v>41244</v>
      </c>
      <c r="Q91" s="162">
        <v>41167</v>
      </c>
      <c r="R91" s="162">
        <v>41182</v>
      </c>
      <c r="S91" s="162">
        <v>41182</v>
      </c>
      <c r="T91" s="111">
        <v>20</v>
      </c>
      <c r="U91" s="303"/>
      <c r="V91" s="304"/>
      <c r="W91" s="303"/>
      <c r="X91" s="68"/>
    </row>
    <row r="92" spans="1:24" ht="30" customHeight="1" x14ac:dyDescent="0.25">
      <c r="A92" s="270">
        <v>41455</v>
      </c>
      <c r="B92" s="194">
        <v>41458</v>
      </c>
      <c r="C92" s="4">
        <v>2011</v>
      </c>
      <c r="D92" s="8" t="s">
        <v>287</v>
      </c>
      <c r="E92" s="10" t="s">
        <v>279</v>
      </c>
      <c r="F92" s="78" t="s">
        <v>290</v>
      </c>
      <c r="G92" s="80" t="s">
        <v>1894</v>
      </c>
      <c r="H92" s="10" t="s">
        <v>317</v>
      </c>
      <c r="I92" s="10">
        <v>22573</v>
      </c>
      <c r="J92" s="10" t="s">
        <v>318</v>
      </c>
      <c r="K92" s="118">
        <v>41122</v>
      </c>
      <c r="L92" s="118">
        <v>41173</v>
      </c>
      <c r="M92" s="13" t="s">
        <v>320</v>
      </c>
      <c r="N92" s="299">
        <v>12000</v>
      </c>
      <c r="O92" s="299">
        <v>12000</v>
      </c>
      <c r="P92" s="163">
        <v>41177</v>
      </c>
      <c r="Q92" s="161">
        <v>41167</v>
      </c>
      <c r="R92" s="163">
        <v>41368</v>
      </c>
      <c r="S92" s="164">
        <v>41368</v>
      </c>
      <c r="T92" s="293">
        <v>90</v>
      </c>
      <c r="U92" s="82"/>
      <c r="V92" s="13"/>
      <c r="W92" s="6"/>
      <c r="X92" s="68"/>
    </row>
    <row r="93" spans="1:24" ht="30" customHeight="1" x14ac:dyDescent="0.25">
      <c r="A93" s="270">
        <v>41455</v>
      </c>
      <c r="B93" s="194">
        <v>41458</v>
      </c>
      <c r="C93" s="4">
        <v>2011</v>
      </c>
      <c r="D93" s="8" t="s">
        <v>287</v>
      </c>
      <c r="E93" s="10" t="s">
        <v>279</v>
      </c>
      <c r="F93" s="78" t="s">
        <v>290</v>
      </c>
      <c r="G93" s="80" t="s">
        <v>1894</v>
      </c>
      <c r="H93" s="10" t="s">
        <v>317</v>
      </c>
      <c r="I93" s="10">
        <v>22573</v>
      </c>
      <c r="J93" s="10" t="s">
        <v>318</v>
      </c>
      <c r="K93" s="118">
        <v>41091</v>
      </c>
      <c r="L93" s="118">
        <v>41120</v>
      </c>
      <c r="M93" s="13" t="s">
        <v>321</v>
      </c>
      <c r="N93" s="300">
        <v>200</v>
      </c>
      <c r="O93" s="299">
        <v>200</v>
      </c>
      <c r="P93" s="163">
        <v>41136</v>
      </c>
      <c r="Q93" s="161">
        <v>41167</v>
      </c>
      <c r="R93" s="163">
        <v>41151</v>
      </c>
      <c r="S93" s="164">
        <v>41151</v>
      </c>
      <c r="T93" s="293">
        <v>100</v>
      </c>
      <c r="U93" s="82"/>
      <c r="V93" s="13"/>
      <c r="W93" s="6"/>
      <c r="X93" s="68"/>
    </row>
    <row r="94" spans="1:24" ht="30" customHeight="1" x14ac:dyDescent="0.25">
      <c r="A94" s="270">
        <v>41455</v>
      </c>
      <c r="B94" s="194">
        <v>41458</v>
      </c>
      <c r="C94" s="5">
        <v>2011</v>
      </c>
      <c r="D94" s="290" t="s">
        <v>287</v>
      </c>
      <c r="E94" s="9" t="s">
        <v>279</v>
      </c>
      <c r="F94" s="78" t="s">
        <v>288</v>
      </c>
      <c r="G94" s="81" t="s">
        <v>641</v>
      </c>
      <c r="H94" s="9" t="s">
        <v>292</v>
      </c>
      <c r="I94" s="10">
        <v>17866</v>
      </c>
      <c r="J94" s="9" t="s">
        <v>322</v>
      </c>
      <c r="K94" s="115">
        <v>40704</v>
      </c>
      <c r="L94" s="114">
        <v>40802</v>
      </c>
      <c r="M94" s="295" t="s">
        <v>323</v>
      </c>
      <c r="N94" s="294">
        <v>125900</v>
      </c>
      <c r="O94" s="294">
        <v>125900</v>
      </c>
      <c r="P94" s="115">
        <v>40820</v>
      </c>
      <c r="Q94" s="114">
        <v>41973</v>
      </c>
      <c r="R94" s="114">
        <v>41973</v>
      </c>
      <c r="S94" s="115">
        <v>42020</v>
      </c>
      <c r="T94" s="293">
        <v>62</v>
      </c>
      <c r="U94" s="292">
        <v>50100</v>
      </c>
      <c r="V94" s="9" t="s">
        <v>324</v>
      </c>
      <c r="W94" s="81" t="s">
        <v>325</v>
      </c>
      <c r="X94" s="68" t="s">
        <v>326</v>
      </c>
    </row>
    <row r="95" spans="1:24" ht="30" customHeight="1" x14ac:dyDescent="0.25">
      <c r="A95" s="270">
        <v>41455</v>
      </c>
      <c r="B95" s="194">
        <v>41458</v>
      </c>
      <c r="C95" s="5">
        <v>2011</v>
      </c>
      <c r="D95" s="290" t="s">
        <v>287</v>
      </c>
      <c r="E95" s="9" t="s">
        <v>279</v>
      </c>
      <c r="F95" s="78" t="s">
        <v>113</v>
      </c>
      <c r="G95" s="81" t="s">
        <v>376</v>
      </c>
      <c r="H95" s="10" t="s">
        <v>327</v>
      </c>
      <c r="I95" s="10">
        <v>20489</v>
      </c>
      <c r="J95" s="9" t="s">
        <v>328</v>
      </c>
      <c r="K95" s="115">
        <v>40900</v>
      </c>
      <c r="L95" s="115">
        <v>41012</v>
      </c>
      <c r="M95" s="295" t="s">
        <v>329</v>
      </c>
      <c r="N95" s="294">
        <v>9636</v>
      </c>
      <c r="O95" s="294">
        <v>10206</v>
      </c>
      <c r="P95" s="115">
        <v>41059</v>
      </c>
      <c r="Q95" s="114">
        <v>41547</v>
      </c>
      <c r="R95" s="114">
        <v>41669</v>
      </c>
      <c r="S95" s="115">
        <v>41544</v>
      </c>
      <c r="T95" s="293">
        <v>80</v>
      </c>
      <c r="U95" s="292"/>
      <c r="V95" s="9"/>
      <c r="W95" s="81"/>
      <c r="X95" s="68"/>
    </row>
    <row r="96" spans="1:24" ht="30" customHeight="1" x14ac:dyDescent="0.25">
      <c r="A96" s="270">
        <v>41455</v>
      </c>
      <c r="B96" s="194">
        <v>41458</v>
      </c>
      <c r="C96" s="5">
        <v>2012</v>
      </c>
      <c r="D96" s="290" t="s">
        <v>287</v>
      </c>
      <c r="E96" s="9" t="s">
        <v>279</v>
      </c>
      <c r="F96" s="78" t="s">
        <v>113</v>
      </c>
      <c r="G96" s="81" t="s">
        <v>376</v>
      </c>
      <c r="H96" s="10" t="s">
        <v>330</v>
      </c>
      <c r="I96" s="10">
        <v>23994</v>
      </c>
      <c r="J96" s="9" t="s">
        <v>331</v>
      </c>
      <c r="K96" s="115">
        <v>41025</v>
      </c>
      <c r="L96" s="115">
        <v>41078</v>
      </c>
      <c r="M96" s="295" t="s">
        <v>332</v>
      </c>
      <c r="N96" s="294">
        <v>17117</v>
      </c>
      <c r="O96" s="294">
        <v>17705</v>
      </c>
      <c r="P96" s="114">
        <v>41108</v>
      </c>
      <c r="Q96" s="114">
        <v>41829</v>
      </c>
      <c r="R96" s="114">
        <v>41669</v>
      </c>
      <c r="S96" s="115">
        <v>41827</v>
      </c>
      <c r="T96" s="293">
        <v>31</v>
      </c>
      <c r="U96" s="292"/>
      <c r="V96" s="9"/>
      <c r="W96" s="81"/>
      <c r="X96" s="68"/>
    </row>
    <row r="97" spans="1:24" ht="30" customHeight="1" x14ac:dyDescent="0.25">
      <c r="A97" s="270">
        <v>41455</v>
      </c>
      <c r="B97" s="194">
        <v>41458</v>
      </c>
      <c r="C97" s="5">
        <v>2012</v>
      </c>
      <c r="D97" s="290" t="s">
        <v>287</v>
      </c>
      <c r="E97" s="9" t="s">
        <v>279</v>
      </c>
      <c r="F97" s="78" t="s">
        <v>129</v>
      </c>
      <c r="G97" s="81" t="s">
        <v>409</v>
      </c>
      <c r="H97" s="10" t="s">
        <v>333</v>
      </c>
      <c r="I97" s="10">
        <v>23051</v>
      </c>
      <c r="J97" s="9" t="s">
        <v>334</v>
      </c>
      <c r="K97" s="115">
        <v>40956</v>
      </c>
      <c r="L97" s="115">
        <v>41178</v>
      </c>
      <c r="M97" s="295" t="s">
        <v>323</v>
      </c>
      <c r="N97" s="294">
        <v>116975</v>
      </c>
      <c r="O97" s="292">
        <v>120349</v>
      </c>
      <c r="P97" s="114">
        <v>41215</v>
      </c>
      <c r="Q97" s="114">
        <v>42152</v>
      </c>
      <c r="R97" s="114">
        <v>42127</v>
      </c>
      <c r="S97" s="115">
        <v>42127</v>
      </c>
      <c r="T97" s="293">
        <v>9</v>
      </c>
      <c r="U97" s="305"/>
      <c r="V97" s="297"/>
      <c r="W97" s="298"/>
      <c r="X97" s="306"/>
    </row>
    <row r="98" spans="1:24" s="308" customFormat="1" ht="30" customHeight="1" x14ac:dyDescent="0.25">
      <c r="A98" s="270">
        <v>41455</v>
      </c>
      <c r="B98" s="307">
        <v>41458</v>
      </c>
      <c r="C98" s="5">
        <v>2012</v>
      </c>
      <c r="D98" s="290" t="s">
        <v>287</v>
      </c>
      <c r="E98" s="290" t="s">
        <v>279</v>
      </c>
      <c r="F98" s="4" t="s">
        <v>288</v>
      </c>
      <c r="G98" s="5" t="s">
        <v>641</v>
      </c>
      <c r="H98" s="290" t="s">
        <v>292</v>
      </c>
      <c r="I98" s="290">
        <v>24649</v>
      </c>
      <c r="J98" s="290" t="s">
        <v>335</v>
      </c>
      <c r="K98" s="115">
        <v>41030</v>
      </c>
      <c r="L98" s="115">
        <v>41331</v>
      </c>
      <c r="M98" s="8" t="s">
        <v>336</v>
      </c>
      <c r="N98" s="292">
        <v>564689000</v>
      </c>
      <c r="O98" s="292">
        <v>564701616</v>
      </c>
      <c r="P98" s="164">
        <v>41345</v>
      </c>
      <c r="Q98" s="162">
        <v>42263</v>
      </c>
      <c r="R98" s="162">
        <v>42263</v>
      </c>
      <c r="S98" s="162">
        <v>42263</v>
      </c>
      <c r="T98" s="111">
        <v>2</v>
      </c>
      <c r="U98" s="292"/>
      <c r="V98" s="290"/>
      <c r="W98" s="5"/>
      <c r="X98" s="212"/>
    </row>
    <row r="99" spans="1:24" s="308" customFormat="1" ht="30" customHeight="1" x14ac:dyDescent="0.25">
      <c r="A99" s="270">
        <v>41455</v>
      </c>
      <c r="B99" s="307">
        <v>41458</v>
      </c>
      <c r="C99" s="4">
        <v>2013</v>
      </c>
      <c r="D99" s="290" t="s">
        <v>287</v>
      </c>
      <c r="E99" s="290" t="s">
        <v>279</v>
      </c>
      <c r="F99" s="4" t="s">
        <v>291</v>
      </c>
      <c r="G99" s="5" t="s">
        <v>617</v>
      </c>
      <c r="H99" s="290" t="s">
        <v>337</v>
      </c>
      <c r="I99" s="290">
        <v>21078</v>
      </c>
      <c r="J99" s="290" t="s">
        <v>338</v>
      </c>
      <c r="K99" s="115">
        <v>40165</v>
      </c>
      <c r="L99" s="115">
        <v>40445</v>
      </c>
      <c r="M99" s="8" t="s">
        <v>339</v>
      </c>
      <c r="N99" s="292">
        <v>1201370</v>
      </c>
      <c r="O99" s="292">
        <v>1090919</v>
      </c>
      <c r="P99" s="115">
        <v>40490</v>
      </c>
      <c r="Q99" s="115">
        <v>41639</v>
      </c>
      <c r="R99" s="115">
        <v>41639</v>
      </c>
      <c r="S99" s="115">
        <v>41639</v>
      </c>
      <c r="T99" s="293">
        <v>93</v>
      </c>
      <c r="U99" s="292"/>
      <c r="V99" s="290"/>
      <c r="W99" s="5"/>
      <c r="X99" s="212" t="s">
        <v>340</v>
      </c>
    </row>
    <row r="100" spans="1:24" s="94" customFormat="1" ht="30" customHeight="1" x14ac:dyDescent="0.25">
      <c r="A100" s="90">
        <v>41455</v>
      </c>
      <c r="B100" s="91">
        <v>41457</v>
      </c>
      <c r="C100" s="82">
        <v>2006</v>
      </c>
      <c r="D100" s="106" t="s">
        <v>353</v>
      </c>
      <c r="E100" s="106" t="s">
        <v>354</v>
      </c>
      <c r="F100" s="82" t="s">
        <v>55</v>
      </c>
      <c r="G100" s="82" t="s">
        <v>355</v>
      </c>
      <c r="H100" s="106" t="s">
        <v>356</v>
      </c>
      <c r="I100" s="290" t="s">
        <v>357</v>
      </c>
      <c r="J100" s="106" t="s">
        <v>358</v>
      </c>
      <c r="K100" s="119">
        <v>39374</v>
      </c>
      <c r="L100" s="119">
        <v>39822</v>
      </c>
      <c r="M100" s="106" t="s">
        <v>359</v>
      </c>
      <c r="N100" s="294">
        <v>53054</v>
      </c>
      <c r="O100" s="294">
        <v>53230</v>
      </c>
      <c r="P100" s="119">
        <v>39896</v>
      </c>
      <c r="Q100" s="119">
        <v>41366</v>
      </c>
      <c r="R100" s="119">
        <v>40441</v>
      </c>
      <c r="S100" s="119">
        <v>41366</v>
      </c>
      <c r="T100" s="82">
        <v>98</v>
      </c>
      <c r="U100" s="309">
        <v>8185</v>
      </c>
      <c r="V100" s="13"/>
      <c r="W100" s="302"/>
      <c r="X100" s="310"/>
    </row>
    <row r="101" spans="1:24" s="94" customFormat="1" ht="30" customHeight="1" x14ac:dyDescent="0.25">
      <c r="A101" s="90">
        <v>41455</v>
      </c>
      <c r="B101" s="91">
        <v>41457</v>
      </c>
      <c r="C101" s="82">
        <v>2006</v>
      </c>
      <c r="D101" s="106" t="s">
        <v>353</v>
      </c>
      <c r="E101" s="106" t="s">
        <v>360</v>
      </c>
      <c r="F101" s="82" t="s">
        <v>361</v>
      </c>
      <c r="G101" s="82" t="s">
        <v>362</v>
      </c>
      <c r="H101" s="106" t="s">
        <v>363</v>
      </c>
      <c r="I101" s="290" t="s">
        <v>364</v>
      </c>
      <c r="J101" s="106" t="s">
        <v>365</v>
      </c>
      <c r="K101" s="119">
        <v>39295</v>
      </c>
      <c r="L101" s="119">
        <v>39422</v>
      </c>
      <c r="M101" s="106" t="s">
        <v>366</v>
      </c>
      <c r="N101" s="294">
        <v>1802</v>
      </c>
      <c r="O101" s="294">
        <v>1893</v>
      </c>
      <c r="P101" s="119">
        <v>39422</v>
      </c>
      <c r="Q101" s="119">
        <v>41379</v>
      </c>
      <c r="R101" s="119">
        <v>39644</v>
      </c>
      <c r="S101" s="119">
        <v>41327</v>
      </c>
      <c r="T101" s="82">
        <v>99</v>
      </c>
      <c r="U101" s="309">
        <v>-389</v>
      </c>
      <c r="V101" s="13"/>
      <c r="W101" s="302"/>
      <c r="X101" s="310"/>
    </row>
    <row r="102" spans="1:24" s="94" customFormat="1" ht="30" customHeight="1" x14ac:dyDescent="0.25">
      <c r="A102" s="90">
        <v>41455</v>
      </c>
      <c r="B102" s="91">
        <v>41457</v>
      </c>
      <c r="C102" s="82">
        <v>2006</v>
      </c>
      <c r="D102" s="106" t="s">
        <v>353</v>
      </c>
      <c r="E102" s="106" t="s">
        <v>360</v>
      </c>
      <c r="F102" s="82" t="s">
        <v>361</v>
      </c>
      <c r="G102" s="82" t="s">
        <v>362</v>
      </c>
      <c r="H102" s="106" t="s">
        <v>363</v>
      </c>
      <c r="I102" s="290" t="s">
        <v>364</v>
      </c>
      <c r="J102" s="106" t="s">
        <v>365</v>
      </c>
      <c r="K102" s="119">
        <v>39295</v>
      </c>
      <c r="L102" s="119">
        <v>39422</v>
      </c>
      <c r="M102" s="106" t="s">
        <v>367</v>
      </c>
      <c r="N102" s="294">
        <v>1118</v>
      </c>
      <c r="O102" s="294">
        <v>1172</v>
      </c>
      <c r="P102" s="119">
        <v>39422</v>
      </c>
      <c r="Q102" s="119">
        <v>41379</v>
      </c>
      <c r="R102" s="119">
        <v>39644</v>
      </c>
      <c r="S102" s="119">
        <v>41327</v>
      </c>
      <c r="T102" s="82">
        <v>99</v>
      </c>
      <c r="U102" s="309">
        <v>0</v>
      </c>
      <c r="V102" s="13"/>
      <c r="W102" s="302"/>
      <c r="X102" s="310"/>
    </row>
    <row r="103" spans="1:24" s="94" customFormat="1" ht="30" customHeight="1" x14ac:dyDescent="0.25">
      <c r="A103" s="90">
        <v>41455</v>
      </c>
      <c r="B103" s="91">
        <v>41457</v>
      </c>
      <c r="C103" s="82">
        <v>2007</v>
      </c>
      <c r="D103" s="106" t="s">
        <v>353</v>
      </c>
      <c r="E103" s="106" t="s">
        <v>368</v>
      </c>
      <c r="F103" s="82" t="s">
        <v>369</v>
      </c>
      <c r="G103" s="82" t="s">
        <v>370</v>
      </c>
      <c r="H103" s="106" t="s">
        <v>371</v>
      </c>
      <c r="I103" s="290" t="s">
        <v>372</v>
      </c>
      <c r="J103" s="106" t="s">
        <v>373</v>
      </c>
      <c r="K103" s="119">
        <v>39248</v>
      </c>
      <c r="L103" s="119">
        <v>39353</v>
      </c>
      <c r="M103" s="106" t="s">
        <v>374</v>
      </c>
      <c r="N103" s="294">
        <v>11816</v>
      </c>
      <c r="O103" s="294">
        <v>10875</v>
      </c>
      <c r="P103" s="119">
        <v>39394</v>
      </c>
      <c r="Q103" s="119">
        <v>40512</v>
      </c>
      <c r="R103" s="119">
        <v>40478</v>
      </c>
      <c r="S103" s="119">
        <v>41187</v>
      </c>
      <c r="T103" s="82">
        <v>100</v>
      </c>
      <c r="U103" s="309">
        <v>1712</v>
      </c>
      <c r="V103" s="13"/>
      <c r="W103" s="302"/>
      <c r="X103" s="310"/>
    </row>
    <row r="104" spans="1:24" s="94" customFormat="1" ht="30" customHeight="1" x14ac:dyDescent="0.25">
      <c r="A104" s="90">
        <v>41455</v>
      </c>
      <c r="B104" s="91">
        <v>41457</v>
      </c>
      <c r="C104" s="82">
        <v>2007</v>
      </c>
      <c r="D104" s="106" t="s">
        <v>353</v>
      </c>
      <c r="E104" s="106" t="s">
        <v>368</v>
      </c>
      <c r="F104" s="82" t="s">
        <v>369</v>
      </c>
      <c r="G104" s="82" t="s">
        <v>370</v>
      </c>
      <c r="H104" s="106" t="s">
        <v>371</v>
      </c>
      <c r="I104" s="290" t="s">
        <v>372</v>
      </c>
      <c r="J104" s="106" t="s">
        <v>373</v>
      </c>
      <c r="K104" s="119">
        <v>39248</v>
      </c>
      <c r="L104" s="119">
        <v>40305</v>
      </c>
      <c r="M104" s="106" t="s">
        <v>375</v>
      </c>
      <c r="N104" s="294">
        <v>3397</v>
      </c>
      <c r="O104" s="294">
        <v>3397</v>
      </c>
      <c r="P104" s="119">
        <v>39394</v>
      </c>
      <c r="Q104" s="119">
        <v>40512</v>
      </c>
      <c r="R104" s="119">
        <v>40478</v>
      </c>
      <c r="S104" s="119">
        <v>41187</v>
      </c>
      <c r="T104" s="82">
        <v>100</v>
      </c>
      <c r="U104" s="309">
        <v>0</v>
      </c>
      <c r="V104" s="13"/>
      <c r="W104" s="302"/>
      <c r="X104" s="310"/>
    </row>
    <row r="105" spans="1:24" s="94" customFormat="1" ht="30" customHeight="1" x14ac:dyDescent="0.25">
      <c r="A105" s="90">
        <v>41455</v>
      </c>
      <c r="B105" s="91">
        <v>41457</v>
      </c>
      <c r="C105" s="82">
        <v>2007</v>
      </c>
      <c r="D105" s="106" t="s">
        <v>353</v>
      </c>
      <c r="E105" s="106" t="s">
        <v>368</v>
      </c>
      <c r="F105" s="82" t="s">
        <v>369</v>
      </c>
      <c r="G105" s="82" t="s">
        <v>370</v>
      </c>
      <c r="H105" s="106" t="s">
        <v>371</v>
      </c>
      <c r="I105" s="290" t="s">
        <v>372</v>
      </c>
      <c r="J105" s="106" t="s">
        <v>373</v>
      </c>
      <c r="K105" s="119">
        <v>39248</v>
      </c>
      <c r="L105" s="119">
        <v>40501</v>
      </c>
      <c r="M105" s="106" t="s">
        <v>375</v>
      </c>
      <c r="N105" s="294">
        <v>58</v>
      </c>
      <c r="O105" s="294">
        <v>58</v>
      </c>
      <c r="P105" s="119">
        <v>39394</v>
      </c>
      <c r="Q105" s="119">
        <v>40512</v>
      </c>
      <c r="R105" s="119">
        <v>40478</v>
      </c>
      <c r="S105" s="119">
        <v>41187</v>
      </c>
      <c r="T105" s="82">
        <v>100</v>
      </c>
      <c r="U105" s="309">
        <v>0</v>
      </c>
      <c r="V105" s="13"/>
      <c r="W105" s="302"/>
      <c r="X105" s="310"/>
    </row>
    <row r="106" spans="1:24" s="94" customFormat="1" ht="30" customHeight="1" x14ac:dyDescent="0.25">
      <c r="A106" s="90">
        <v>41455</v>
      </c>
      <c r="B106" s="91">
        <v>41457</v>
      </c>
      <c r="C106" s="82">
        <v>2007</v>
      </c>
      <c r="D106" s="106" t="s">
        <v>353</v>
      </c>
      <c r="E106" s="106" t="s">
        <v>368</v>
      </c>
      <c r="F106" s="82" t="s">
        <v>113</v>
      </c>
      <c r="G106" s="82" t="s">
        <v>376</v>
      </c>
      <c r="H106" s="106" t="s">
        <v>377</v>
      </c>
      <c r="I106" s="290" t="s">
        <v>378</v>
      </c>
      <c r="J106" s="106" t="s">
        <v>379</v>
      </c>
      <c r="K106" s="119">
        <v>39209</v>
      </c>
      <c r="L106" s="119">
        <v>39624</v>
      </c>
      <c r="M106" s="106" t="s">
        <v>380</v>
      </c>
      <c r="N106" s="294">
        <v>27454</v>
      </c>
      <c r="O106" s="294">
        <v>27763</v>
      </c>
      <c r="P106" s="119">
        <v>39640</v>
      </c>
      <c r="Q106" s="119">
        <v>41347</v>
      </c>
      <c r="R106" s="119">
        <v>40371</v>
      </c>
      <c r="S106" s="119">
        <v>41332</v>
      </c>
      <c r="T106" s="82">
        <v>100</v>
      </c>
      <c r="U106" s="309">
        <v>1489</v>
      </c>
      <c r="V106" s="13"/>
      <c r="W106" s="302"/>
      <c r="X106" s="310"/>
    </row>
    <row r="107" spans="1:24" s="94" customFormat="1" ht="30" customHeight="1" x14ac:dyDescent="0.25">
      <c r="A107" s="90">
        <v>41455</v>
      </c>
      <c r="B107" s="91">
        <v>41457</v>
      </c>
      <c r="C107" s="82">
        <v>2007</v>
      </c>
      <c r="D107" s="106" t="s">
        <v>353</v>
      </c>
      <c r="E107" s="106" t="s">
        <v>354</v>
      </c>
      <c r="F107" s="82" t="s">
        <v>381</v>
      </c>
      <c r="G107" s="82" t="s">
        <v>382</v>
      </c>
      <c r="H107" s="106" t="s">
        <v>383</v>
      </c>
      <c r="I107" s="290" t="s">
        <v>384</v>
      </c>
      <c r="J107" s="106" t="s">
        <v>385</v>
      </c>
      <c r="K107" s="119">
        <v>39969</v>
      </c>
      <c r="L107" s="119">
        <v>39598</v>
      </c>
      <c r="M107" s="106" t="s">
        <v>386</v>
      </c>
      <c r="N107" s="294">
        <v>16203</v>
      </c>
      <c r="O107" s="294">
        <v>16230</v>
      </c>
      <c r="P107" s="119">
        <v>40067</v>
      </c>
      <c r="Q107" s="119">
        <v>41608</v>
      </c>
      <c r="R107" s="119">
        <v>40786</v>
      </c>
      <c r="S107" s="119">
        <v>41548</v>
      </c>
      <c r="T107" s="82">
        <v>93</v>
      </c>
      <c r="U107" s="309">
        <v>1139</v>
      </c>
      <c r="V107" s="13"/>
      <c r="W107" s="302"/>
      <c r="X107" s="310"/>
    </row>
    <row r="108" spans="1:24" s="94" customFormat="1" ht="30" customHeight="1" x14ac:dyDescent="0.25">
      <c r="A108" s="90">
        <v>41455</v>
      </c>
      <c r="B108" s="91">
        <v>41457</v>
      </c>
      <c r="C108" s="82">
        <v>2007</v>
      </c>
      <c r="D108" s="106" t="s">
        <v>353</v>
      </c>
      <c r="E108" s="106" t="s">
        <v>354</v>
      </c>
      <c r="F108" s="82" t="s">
        <v>381</v>
      </c>
      <c r="G108" s="82" t="s">
        <v>382</v>
      </c>
      <c r="H108" s="106" t="s">
        <v>383</v>
      </c>
      <c r="I108" s="290" t="s">
        <v>384</v>
      </c>
      <c r="J108" s="106" t="s">
        <v>385</v>
      </c>
      <c r="K108" s="119">
        <v>39969</v>
      </c>
      <c r="L108" s="119">
        <v>39667</v>
      </c>
      <c r="M108" s="106" t="s">
        <v>387</v>
      </c>
      <c r="N108" s="294">
        <v>45487</v>
      </c>
      <c r="O108" s="294">
        <v>46502</v>
      </c>
      <c r="P108" s="119">
        <v>40067</v>
      </c>
      <c r="Q108" s="119">
        <v>41608</v>
      </c>
      <c r="R108" s="119">
        <v>40786</v>
      </c>
      <c r="S108" s="119">
        <v>41548</v>
      </c>
      <c r="T108" s="82">
        <v>93</v>
      </c>
      <c r="U108" s="309">
        <v>0</v>
      </c>
      <c r="V108" s="13"/>
      <c r="W108" s="302"/>
      <c r="X108" s="310"/>
    </row>
    <row r="109" spans="1:24" s="94" customFormat="1" ht="30" customHeight="1" x14ac:dyDescent="0.25">
      <c r="A109" s="90">
        <v>41455</v>
      </c>
      <c r="B109" s="91">
        <v>41457</v>
      </c>
      <c r="C109" s="82">
        <v>2007</v>
      </c>
      <c r="D109" s="106" t="s">
        <v>353</v>
      </c>
      <c r="E109" s="106" t="s">
        <v>354</v>
      </c>
      <c r="F109" s="82" t="s">
        <v>381</v>
      </c>
      <c r="G109" s="82" t="s">
        <v>382</v>
      </c>
      <c r="H109" s="106" t="s">
        <v>383</v>
      </c>
      <c r="I109" s="290" t="s">
        <v>384</v>
      </c>
      <c r="J109" s="106" t="s">
        <v>385</v>
      </c>
      <c r="K109" s="119">
        <v>39969</v>
      </c>
      <c r="L109" s="119">
        <v>39712</v>
      </c>
      <c r="M109" s="106" t="s">
        <v>388</v>
      </c>
      <c r="N109" s="294">
        <v>3711</v>
      </c>
      <c r="O109" s="294">
        <v>3807</v>
      </c>
      <c r="P109" s="119">
        <v>40067</v>
      </c>
      <c r="Q109" s="119">
        <v>41608</v>
      </c>
      <c r="R109" s="119">
        <v>40786</v>
      </c>
      <c r="S109" s="119">
        <v>41548</v>
      </c>
      <c r="T109" s="82">
        <v>93</v>
      </c>
      <c r="U109" s="309">
        <v>0</v>
      </c>
      <c r="V109" s="13"/>
      <c r="W109" s="302"/>
      <c r="X109" s="310"/>
    </row>
    <row r="110" spans="1:24" s="94" customFormat="1" ht="30" customHeight="1" x14ac:dyDescent="0.25">
      <c r="A110" s="90">
        <v>41455</v>
      </c>
      <c r="B110" s="91">
        <v>41457</v>
      </c>
      <c r="C110" s="82">
        <v>2007</v>
      </c>
      <c r="D110" s="106" t="s">
        <v>353</v>
      </c>
      <c r="E110" s="106" t="s">
        <v>354</v>
      </c>
      <c r="F110" s="82" t="s">
        <v>381</v>
      </c>
      <c r="G110" s="82" t="s">
        <v>382</v>
      </c>
      <c r="H110" s="106" t="s">
        <v>383</v>
      </c>
      <c r="I110" s="290" t="s">
        <v>384</v>
      </c>
      <c r="J110" s="106" t="s">
        <v>385</v>
      </c>
      <c r="K110" s="119">
        <v>39969</v>
      </c>
      <c r="L110" s="119">
        <v>40050</v>
      </c>
      <c r="M110" s="106" t="s">
        <v>386</v>
      </c>
      <c r="N110" s="294">
        <v>21279</v>
      </c>
      <c r="O110" s="294">
        <v>21718</v>
      </c>
      <c r="P110" s="119">
        <v>40067</v>
      </c>
      <c r="Q110" s="119">
        <v>41608</v>
      </c>
      <c r="R110" s="119">
        <v>40786</v>
      </c>
      <c r="S110" s="119">
        <v>41548</v>
      </c>
      <c r="T110" s="82">
        <v>93</v>
      </c>
      <c r="U110" s="309">
        <v>0</v>
      </c>
      <c r="V110" s="13"/>
      <c r="W110" s="302"/>
      <c r="X110" s="310"/>
    </row>
    <row r="111" spans="1:24" s="94" customFormat="1" ht="30" customHeight="1" x14ac:dyDescent="0.25">
      <c r="A111" s="90">
        <v>41455</v>
      </c>
      <c r="B111" s="91">
        <v>41457</v>
      </c>
      <c r="C111" s="82">
        <v>2007</v>
      </c>
      <c r="D111" s="106" t="s">
        <v>353</v>
      </c>
      <c r="E111" s="106" t="s">
        <v>354</v>
      </c>
      <c r="F111" s="82" t="s">
        <v>381</v>
      </c>
      <c r="G111" s="82" t="s">
        <v>382</v>
      </c>
      <c r="H111" s="106" t="s">
        <v>383</v>
      </c>
      <c r="I111" s="290" t="s">
        <v>384</v>
      </c>
      <c r="J111" s="106" t="s">
        <v>385</v>
      </c>
      <c r="K111" s="119">
        <v>39969</v>
      </c>
      <c r="L111" s="119">
        <v>40309</v>
      </c>
      <c r="M111" s="106" t="s">
        <v>389</v>
      </c>
      <c r="N111" s="294">
        <v>12893</v>
      </c>
      <c r="O111" s="294">
        <v>12959</v>
      </c>
      <c r="P111" s="119">
        <v>40067</v>
      </c>
      <c r="Q111" s="119">
        <v>41608</v>
      </c>
      <c r="R111" s="119">
        <v>40786</v>
      </c>
      <c r="S111" s="119">
        <v>41548</v>
      </c>
      <c r="T111" s="82">
        <v>93</v>
      </c>
      <c r="U111" s="309">
        <v>0</v>
      </c>
      <c r="V111" s="13"/>
      <c r="W111" s="302"/>
      <c r="X111" s="310"/>
    </row>
    <row r="112" spans="1:24" s="94" customFormat="1" ht="30" customHeight="1" x14ac:dyDescent="0.25">
      <c r="A112" s="90">
        <v>41455</v>
      </c>
      <c r="B112" s="91">
        <v>41457</v>
      </c>
      <c r="C112" s="82">
        <v>2007</v>
      </c>
      <c r="D112" s="106" t="s">
        <v>353</v>
      </c>
      <c r="E112" s="106" t="s">
        <v>354</v>
      </c>
      <c r="F112" s="82" t="s">
        <v>381</v>
      </c>
      <c r="G112" s="82" t="s">
        <v>382</v>
      </c>
      <c r="H112" s="106" t="s">
        <v>383</v>
      </c>
      <c r="I112" s="290" t="s">
        <v>384</v>
      </c>
      <c r="J112" s="106" t="s">
        <v>385</v>
      </c>
      <c r="K112" s="119">
        <v>39969</v>
      </c>
      <c r="L112" s="119">
        <v>40449</v>
      </c>
      <c r="M112" s="106" t="s">
        <v>390</v>
      </c>
      <c r="N112" s="294">
        <v>738</v>
      </c>
      <c r="O112" s="294">
        <v>732</v>
      </c>
      <c r="P112" s="119">
        <v>40067</v>
      </c>
      <c r="Q112" s="119">
        <v>41608</v>
      </c>
      <c r="R112" s="119">
        <v>40786</v>
      </c>
      <c r="S112" s="119">
        <v>41548</v>
      </c>
      <c r="T112" s="82">
        <v>93</v>
      </c>
      <c r="U112" s="309">
        <v>0</v>
      </c>
      <c r="V112" s="13"/>
      <c r="W112" s="302"/>
      <c r="X112" s="310"/>
    </row>
    <row r="113" spans="1:24" s="94" customFormat="1" ht="30" customHeight="1" x14ac:dyDescent="0.25">
      <c r="A113" s="90">
        <v>41455</v>
      </c>
      <c r="B113" s="91">
        <v>41457</v>
      </c>
      <c r="C113" s="82">
        <v>2007</v>
      </c>
      <c r="D113" s="106" t="s">
        <v>353</v>
      </c>
      <c r="E113" s="106" t="s">
        <v>354</v>
      </c>
      <c r="F113" s="82" t="s">
        <v>381</v>
      </c>
      <c r="G113" s="82" t="s">
        <v>382</v>
      </c>
      <c r="H113" s="106" t="s">
        <v>383</v>
      </c>
      <c r="I113" s="290" t="s">
        <v>384</v>
      </c>
      <c r="J113" s="106" t="s">
        <v>385</v>
      </c>
      <c r="K113" s="119">
        <v>39969</v>
      </c>
      <c r="L113" s="119">
        <v>40738</v>
      </c>
      <c r="M113" s="106" t="s">
        <v>391</v>
      </c>
      <c r="N113" s="294">
        <v>14612</v>
      </c>
      <c r="O113" s="294">
        <v>15102</v>
      </c>
      <c r="P113" s="119">
        <v>40067</v>
      </c>
      <c r="Q113" s="119">
        <v>41608</v>
      </c>
      <c r="R113" s="119">
        <v>40786</v>
      </c>
      <c r="S113" s="119">
        <v>41548</v>
      </c>
      <c r="T113" s="82">
        <v>93</v>
      </c>
      <c r="U113" s="309">
        <v>0</v>
      </c>
      <c r="V113" s="13"/>
      <c r="W113" s="302"/>
      <c r="X113" s="310"/>
    </row>
    <row r="114" spans="1:24" s="94" customFormat="1" ht="30" customHeight="1" x14ac:dyDescent="0.25">
      <c r="A114" s="90">
        <v>41455</v>
      </c>
      <c r="B114" s="91">
        <v>41457</v>
      </c>
      <c r="C114" s="82">
        <v>2007</v>
      </c>
      <c r="D114" s="106" t="s">
        <v>353</v>
      </c>
      <c r="E114" s="106" t="s">
        <v>354</v>
      </c>
      <c r="F114" s="82" t="s">
        <v>381</v>
      </c>
      <c r="G114" s="82" t="s">
        <v>382</v>
      </c>
      <c r="H114" s="106" t="s">
        <v>383</v>
      </c>
      <c r="I114" s="290" t="s">
        <v>384</v>
      </c>
      <c r="J114" s="106" t="s">
        <v>385</v>
      </c>
      <c r="K114" s="119">
        <v>39969</v>
      </c>
      <c r="L114" s="119">
        <v>40786</v>
      </c>
      <c r="M114" s="106" t="s">
        <v>392</v>
      </c>
      <c r="N114" s="294">
        <v>10264</v>
      </c>
      <c r="O114" s="294">
        <v>10197</v>
      </c>
      <c r="P114" s="119">
        <v>40067</v>
      </c>
      <c r="Q114" s="119">
        <v>41608</v>
      </c>
      <c r="R114" s="119">
        <v>40786</v>
      </c>
      <c r="S114" s="119">
        <v>41548</v>
      </c>
      <c r="T114" s="82">
        <v>93</v>
      </c>
      <c r="U114" s="309">
        <v>0</v>
      </c>
      <c r="V114" s="13"/>
      <c r="W114" s="302"/>
      <c r="X114" s="310"/>
    </row>
    <row r="115" spans="1:24" s="94" customFormat="1" ht="30" customHeight="1" x14ac:dyDescent="0.25">
      <c r="A115" s="90">
        <v>41455</v>
      </c>
      <c r="B115" s="91">
        <v>41457</v>
      </c>
      <c r="C115" s="82">
        <v>2007</v>
      </c>
      <c r="D115" s="106" t="s">
        <v>353</v>
      </c>
      <c r="E115" s="106" t="s">
        <v>360</v>
      </c>
      <c r="F115" s="82" t="s">
        <v>361</v>
      </c>
      <c r="G115" s="82" t="s">
        <v>362</v>
      </c>
      <c r="H115" s="106" t="s">
        <v>363</v>
      </c>
      <c r="I115" s="290" t="s">
        <v>393</v>
      </c>
      <c r="J115" s="106" t="s">
        <v>394</v>
      </c>
      <c r="K115" s="119">
        <v>40289</v>
      </c>
      <c r="L115" s="119">
        <v>40416</v>
      </c>
      <c r="M115" s="106" t="s">
        <v>395</v>
      </c>
      <c r="N115" s="294">
        <v>2310</v>
      </c>
      <c r="O115" s="294">
        <v>1776</v>
      </c>
      <c r="P115" s="119">
        <v>40465</v>
      </c>
      <c r="Q115" s="119">
        <v>41264</v>
      </c>
      <c r="R115" s="119">
        <v>39661</v>
      </c>
      <c r="S115" s="119">
        <v>41502</v>
      </c>
      <c r="T115" s="82">
        <v>99</v>
      </c>
      <c r="U115" s="309">
        <v>380</v>
      </c>
      <c r="V115" s="13"/>
      <c r="W115" s="302"/>
      <c r="X115" s="310"/>
    </row>
    <row r="116" spans="1:24" s="94" customFormat="1" ht="30" customHeight="1" x14ac:dyDescent="0.25">
      <c r="A116" s="90">
        <v>41455</v>
      </c>
      <c r="B116" s="91">
        <v>41457</v>
      </c>
      <c r="C116" s="82">
        <v>2007</v>
      </c>
      <c r="D116" s="106" t="s">
        <v>353</v>
      </c>
      <c r="E116" s="106" t="s">
        <v>360</v>
      </c>
      <c r="F116" s="82" t="s">
        <v>361</v>
      </c>
      <c r="G116" s="82" t="s">
        <v>362</v>
      </c>
      <c r="H116" s="106" t="s">
        <v>363</v>
      </c>
      <c r="I116" s="290" t="s">
        <v>393</v>
      </c>
      <c r="J116" s="106" t="s">
        <v>394</v>
      </c>
      <c r="K116" s="119">
        <v>40289</v>
      </c>
      <c r="L116" s="119">
        <v>40793</v>
      </c>
      <c r="M116" s="106" t="s">
        <v>396</v>
      </c>
      <c r="N116" s="294">
        <v>1402</v>
      </c>
      <c r="O116" s="294">
        <v>1402</v>
      </c>
      <c r="P116" s="119">
        <v>40465</v>
      </c>
      <c r="Q116" s="119">
        <v>41264</v>
      </c>
      <c r="R116" s="119">
        <v>39661</v>
      </c>
      <c r="S116" s="119">
        <v>41502</v>
      </c>
      <c r="T116" s="82">
        <v>99</v>
      </c>
      <c r="U116" s="309">
        <v>0</v>
      </c>
      <c r="V116" s="13"/>
      <c r="W116" s="302"/>
      <c r="X116" s="310"/>
    </row>
    <row r="117" spans="1:24" s="94" customFormat="1" ht="30" customHeight="1" x14ac:dyDescent="0.25">
      <c r="A117" s="90">
        <v>41455</v>
      </c>
      <c r="B117" s="91">
        <v>41457</v>
      </c>
      <c r="C117" s="82">
        <v>2007</v>
      </c>
      <c r="D117" s="106" t="s">
        <v>353</v>
      </c>
      <c r="E117" s="106" t="s">
        <v>360</v>
      </c>
      <c r="F117" s="82" t="s">
        <v>361</v>
      </c>
      <c r="G117" s="82" t="s">
        <v>362</v>
      </c>
      <c r="H117" s="106" t="s">
        <v>363</v>
      </c>
      <c r="I117" s="290" t="s">
        <v>393</v>
      </c>
      <c r="J117" s="106" t="s">
        <v>394</v>
      </c>
      <c r="K117" s="119">
        <v>40289</v>
      </c>
      <c r="L117" s="119">
        <v>41443</v>
      </c>
      <c r="M117" s="106" t="s">
        <v>397</v>
      </c>
      <c r="N117" s="294">
        <v>1528</v>
      </c>
      <c r="O117" s="294">
        <v>1528</v>
      </c>
      <c r="P117" s="119">
        <v>40465</v>
      </c>
      <c r="Q117" s="119">
        <v>41264</v>
      </c>
      <c r="R117" s="119">
        <v>39661</v>
      </c>
      <c r="S117" s="119">
        <v>41502</v>
      </c>
      <c r="T117" s="82">
        <v>99</v>
      </c>
      <c r="U117" s="309">
        <v>0</v>
      </c>
      <c r="V117" s="13"/>
      <c r="W117" s="302"/>
      <c r="X117" s="310"/>
    </row>
    <row r="118" spans="1:24" s="94" customFormat="1" ht="30" customHeight="1" x14ac:dyDescent="0.25">
      <c r="A118" s="90">
        <v>41455</v>
      </c>
      <c r="B118" s="91">
        <v>41457</v>
      </c>
      <c r="C118" s="82">
        <v>2007</v>
      </c>
      <c r="D118" s="106" t="s">
        <v>353</v>
      </c>
      <c r="E118" s="106" t="s">
        <v>360</v>
      </c>
      <c r="F118" s="82" t="s">
        <v>398</v>
      </c>
      <c r="G118" s="82" t="s">
        <v>399</v>
      </c>
      <c r="H118" s="106" t="s">
        <v>400</v>
      </c>
      <c r="I118" s="290" t="s">
        <v>401</v>
      </c>
      <c r="J118" s="106" t="s">
        <v>402</v>
      </c>
      <c r="K118" s="119">
        <v>39661</v>
      </c>
      <c r="L118" s="119">
        <v>39720</v>
      </c>
      <c r="M118" s="106" t="s">
        <v>403</v>
      </c>
      <c r="N118" s="294">
        <v>99294</v>
      </c>
      <c r="O118" s="294">
        <v>105428</v>
      </c>
      <c r="P118" s="119">
        <v>39770</v>
      </c>
      <c r="Q118" s="119">
        <v>41345</v>
      </c>
      <c r="R118" s="119">
        <v>41153</v>
      </c>
      <c r="S118" s="119">
        <v>41379</v>
      </c>
      <c r="T118" s="82">
        <v>100</v>
      </c>
      <c r="U118" s="309">
        <v>-6532</v>
      </c>
      <c r="V118" s="13"/>
      <c r="W118" s="302"/>
      <c r="X118" s="310"/>
    </row>
    <row r="119" spans="1:24" s="94" customFormat="1" ht="30" customHeight="1" x14ac:dyDescent="0.25">
      <c r="A119" s="90">
        <v>41455</v>
      </c>
      <c r="B119" s="91">
        <v>41457</v>
      </c>
      <c r="C119" s="82">
        <v>2007</v>
      </c>
      <c r="D119" s="106" t="s">
        <v>353</v>
      </c>
      <c r="E119" s="106" t="s">
        <v>360</v>
      </c>
      <c r="F119" s="82" t="s">
        <v>398</v>
      </c>
      <c r="G119" s="82" t="s">
        <v>399</v>
      </c>
      <c r="H119" s="106" t="s">
        <v>404</v>
      </c>
      <c r="I119" s="290" t="s">
        <v>405</v>
      </c>
      <c r="J119" s="106" t="s">
        <v>406</v>
      </c>
      <c r="K119" s="119">
        <v>39959</v>
      </c>
      <c r="L119" s="119">
        <v>40078</v>
      </c>
      <c r="M119" s="106" t="s">
        <v>407</v>
      </c>
      <c r="N119" s="294">
        <v>38062</v>
      </c>
      <c r="O119" s="294">
        <v>40339</v>
      </c>
      <c r="P119" s="119">
        <v>40108</v>
      </c>
      <c r="Q119" s="119">
        <v>41222</v>
      </c>
      <c r="R119" s="119">
        <v>39995</v>
      </c>
      <c r="S119" s="119">
        <v>41222</v>
      </c>
      <c r="T119" s="82">
        <v>100</v>
      </c>
      <c r="U119" s="309">
        <v>5840</v>
      </c>
      <c r="V119" s="13"/>
      <c r="W119" s="302"/>
      <c r="X119" s="310"/>
    </row>
    <row r="120" spans="1:24" s="94" customFormat="1" ht="30" customHeight="1" x14ac:dyDescent="0.25">
      <c r="A120" s="90">
        <v>41455</v>
      </c>
      <c r="B120" s="91">
        <v>41457</v>
      </c>
      <c r="C120" s="82">
        <v>2007</v>
      </c>
      <c r="D120" s="106" t="s">
        <v>353</v>
      </c>
      <c r="E120" s="106" t="s">
        <v>408</v>
      </c>
      <c r="F120" s="82" t="s">
        <v>129</v>
      </c>
      <c r="G120" s="82" t="s">
        <v>409</v>
      </c>
      <c r="H120" s="106" t="s">
        <v>410</v>
      </c>
      <c r="I120" s="290" t="s">
        <v>411</v>
      </c>
      <c r="J120" s="106" t="s">
        <v>412</v>
      </c>
      <c r="K120" s="119">
        <v>38961</v>
      </c>
      <c r="L120" s="119">
        <v>39311</v>
      </c>
      <c r="M120" s="106" t="s">
        <v>413</v>
      </c>
      <c r="N120" s="294">
        <v>240</v>
      </c>
      <c r="O120" s="294">
        <v>240</v>
      </c>
      <c r="P120" s="119">
        <v>40358</v>
      </c>
      <c r="Q120" s="119">
        <v>40843</v>
      </c>
      <c r="R120" s="119">
        <v>39677</v>
      </c>
      <c r="S120" s="119">
        <v>41086</v>
      </c>
      <c r="T120" s="82">
        <v>98</v>
      </c>
      <c r="U120" s="309">
        <v>1753</v>
      </c>
      <c r="V120" s="13"/>
      <c r="W120" s="302"/>
      <c r="X120" s="310"/>
    </row>
    <row r="121" spans="1:24" s="94" customFormat="1" ht="30" customHeight="1" x14ac:dyDescent="0.25">
      <c r="A121" s="90">
        <v>41455</v>
      </c>
      <c r="B121" s="91">
        <v>41457</v>
      </c>
      <c r="C121" s="82">
        <v>2007</v>
      </c>
      <c r="D121" s="106" t="s">
        <v>353</v>
      </c>
      <c r="E121" s="106" t="s">
        <v>408</v>
      </c>
      <c r="F121" s="82" t="s">
        <v>129</v>
      </c>
      <c r="G121" s="82" t="s">
        <v>409</v>
      </c>
      <c r="H121" s="106" t="s">
        <v>410</v>
      </c>
      <c r="I121" s="290" t="s">
        <v>411</v>
      </c>
      <c r="J121" s="106" t="s">
        <v>412</v>
      </c>
      <c r="K121" s="119">
        <v>38961</v>
      </c>
      <c r="L121" s="119">
        <v>40332</v>
      </c>
      <c r="M121" s="106" t="s">
        <v>414</v>
      </c>
      <c r="N121" s="294">
        <v>1312</v>
      </c>
      <c r="O121" s="294">
        <v>1312</v>
      </c>
      <c r="P121" s="119">
        <v>40358</v>
      </c>
      <c r="Q121" s="119">
        <v>40843</v>
      </c>
      <c r="R121" s="119">
        <v>39677</v>
      </c>
      <c r="S121" s="119">
        <v>41086</v>
      </c>
      <c r="T121" s="82">
        <v>98</v>
      </c>
      <c r="U121" s="309">
        <v>0</v>
      </c>
      <c r="V121" s="13"/>
      <c r="W121" s="302"/>
      <c r="X121" s="310"/>
    </row>
    <row r="122" spans="1:24" s="94" customFormat="1" ht="30" customHeight="1" x14ac:dyDescent="0.25">
      <c r="A122" s="90">
        <v>41455</v>
      </c>
      <c r="B122" s="91">
        <v>41457</v>
      </c>
      <c r="C122" s="82">
        <v>2008</v>
      </c>
      <c r="D122" s="106" t="s">
        <v>353</v>
      </c>
      <c r="E122" s="106" t="s">
        <v>368</v>
      </c>
      <c r="F122" s="82" t="s">
        <v>99</v>
      </c>
      <c r="G122" s="82" t="s">
        <v>415</v>
      </c>
      <c r="H122" s="106" t="s">
        <v>416</v>
      </c>
      <c r="I122" s="290" t="s">
        <v>417</v>
      </c>
      <c r="J122" s="106" t="s">
        <v>418</v>
      </c>
      <c r="K122" s="119">
        <v>39641</v>
      </c>
      <c r="L122" s="119">
        <v>39862</v>
      </c>
      <c r="M122" s="106" t="s">
        <v>419</v>
      </c>
      <c r="N122" s="294">
        <v>12270</v>
      </c>
      <c r="O122" s="294">
        <v>15319</v>
      </c>
      <c r="P122" s="119">
        <v>40238</v>
      </c>
      <c r="Q122" s="119">
        <v>41359</v>
      </c>
      <c r="R122" s="119">
        <v>40101</v>
      </c>
      <c r="S122" s="119">
        <v>41373</v>
      </c>
      <c r="T122" s="82">
        <v>100</v>
      </c>
      <c r="U122" s="309">
        <v>-3081</v>
      </c>
      <c r="V122" s="13"/>
      <c r="W122" s="302"/>
      <c r="X122" s="310"/>
    </row>
    <row r="123" spans="1:24" s="94" customFormat="1" ht="30" customHeight="1" x14ac:dyDescent="0.25">
      <c r="A123" s="90">
        <v>41455</v>
      </c>
      <c r="B123" s="91">
        <v>41457</v>
      </c>
      <c r="C123" s="82">
        <v>2008</v>
      </c>
      <c r="D123" s="106" t="s">
        <v>353</v>
      </c>
      <c r="E123" s="106" t="s">
        <v>368</v>
      </c>
      <c r="F123" s="82" t="s">
        <v>50</v>
      </c>
      <c r="G123" s="82" t="s">
        <v>420</v>
      </c>
      <c r="H123" s="106" t="s">
        <v>421</v>
      </c>
      <c r="I123" s="290" t="s">
        <v>422</v>
      </c>
      <c r="J123" s="106" t="s">
        <v>423</v>
      </c>
      <c r="K123" s="119">
        <v>39938</v>
      </c>
      <c r="L123" s="119">
        <v>39309</v>
      </c>
      <c r="M123" s="106" t="s">
        <v>424</v>
      </c>
      <c r="N123" s="294">
        <v>896</v>
      </c>
      <c r="O123" s="294">
        <v>896</v>
      </c>
      <c r="P123" s="119">
        <v>40035</v>
      </c>
      <c r="Q123" s="119">
        <v>41213</v>
      </c>
      <c r="R123" s="119">
        <v>40920</v>
      </c>
      <c r="S123" s="119">
        <v>41212</v>
      </c>
      <c r="T123" s="82">
        <v>100</v>
      </c>
      <c r="U123" s="309">
        <v>-34265</v>
      </c>
      <c r="V123" s="13"/>
      <c r="W123" s="302"/>
      <c r="X123" s="310"/>
    </row>
    <row r="124" spans="1:24" s="94" customFormat="1" ht="30" customHeight="1" x14ac:dyDescent="0.25">
      <c r="A124" s="90">
        <v>41455</v>
      </c>
      <c r="B124" s="91">
        <v>41457</v>
      </c>
      <c r="C124" s="82">
        <v>2008</v>
      </c>
      <c r="D124" s="106" t="s">
        <v>353</v>
      </c>
      <c r="E124" s="106" t="s">
        <v>368</v>
      </c>
      <c r="F124" s="82" t="s">
        <v>50</v>
      </c>
      <c r="G124" s="82" t="s">
        <v>420</v>
      </c>
      <c r="H124" s="106" t="s">
        <v>421</v>
      </c>
      <c r="I124" s="290" t="s">
        <v>422</v>
      </c>
      <c r="J124" s="106" t="s">
        <v>423</v>
      </c>
      <c r="K124" s="119">
        <v>39938</v>
      </c>
      <c r="L124" s="119">
        <v>39773</v>
      </c>
      <c r="M124" s="106" t="s">
        <v>425</v>
      </c>
      <c r="N124" s="294">
        <v>2476</v>
      </c>
      <c r="O124" s="294">
        <v>2538</v>
      </c>
      <c r="P124" s="119">
        <v>40035</v>
      </c>
      <c r="Q124" s="119">
        <v>41213</v>
      </c>
      <c r="R124" s="119">
        <v>40920</v>
      </c>
      <c r="S124" s="119">
        <v>41212</v>
      </c>
      <c r="T124" s="82">
        <v>100</v>
      </c>
      <c r="U124" s="309">
        <v>0</v>
      </c>
      <c r="V124" s="13"/>
      <c r="W124" s="302"/>
      <c r="X124" s="310"/>
    </row>
    <row r="125" spans="1:24" s="94" customFormat="1" ht="30" customHeight="1" x14ac:dyDescent="0.25">
      <c r="A125" s="90">
        <v>41455</v>
      </c>
      <c r="B125" s="91">
        <v>41457</v>
      </c>
      <c r="C125" s="82">
        <v>2008</v>
      </c>
      <c r="D125" s="106" t="s">
        <v>353</v>
      </c>
      <c r="E125" s="106" t="s">
        <v>368</v>
      </c>
      <c r="F125" s="82" t="s">
        <v>50</v>
      </c>
      <c r="G125" s="82" t="s">
        <v>420</v>
      </c>
      <c r="H125" s="106" t="s">
        <v>421</v>
      </c>
      <c r="I125" s="290" t="s">
        <v>422</v>
      </c>
      <c r="J125" s="106" t="s">
        <v>423</v>
      </c>
      <c r="K125" s="119">
        <v>39938</v>
      </c>
      <c r="L125" s="119">
        <v>39994</v>
      </c>
      <c r="M125" s="106" t="s">
        <v>426</v>
      </c>
      <c r="N125" s="294">
        <v>61068</v>
      </c>
      <c r="O125" s="294">
        <v>71895</v>
      </c>
      <c r="P125" s="119">
        <v>40035</v>
      </c>
      <c r="Q125" s="119">
        <v>41213</v>
      </c>
      <c r="R125" s="119">
        <v>40920</v>
      </c>
      <c r="S125" s="119">
        <v>41212</v>
      </c>
      <c r="T125" s="82">
        <v>100</v>
      </c>
      <c r="U125" s="309">
        <v>0</v>
      </c>
      <c r="V125" s="13"/>
      <c r="W125" s="302"/>
      <c r="X125" s="310"/>
    </row>
    <row r="126" spans="1:24" s="94" customFormat="1" ht="30" customHeight="1" x14ac:dyDescent="0.25">
      <c r="A126" s="90">
        <v>41455</v>
      </c>
      <c r="B126" s="91">
        <v>41457</v>
      </c>
      <c r="C126" s="82">
        <v>2008</v>
      </c>
      <c r="D126" s="106" t="s">
        <v>353</v>
      </c>
      <c r="E126" s="106" t="s">
        <v>368</v>
      </c>
      <c r="F126" s="82" t="s">
        <v>50</v>
      </c>
      <c r="G126" s="82" t="s">
        <v>420</v>
      </c>
      <c r="H126" s="106" t="s">
        <v>427</v>
      </c>
      <c r="I126" s="290" t="s">
        <v>428</v>
      </c>
      <c r="J126" s="106" t="s">
        <v>429</v>
      </c>
      <c r="K126" s="119">
        <v>39631</v>
      </c>
      <c r="L126" s="119">
        <v>39696</v>
      </c>
      <c r="M126" s="106" t="s">
        <v>430</v>
      </c>
      <c r="N126" s="294">
        <v>7529</v>
      </c>
      <c r="O126" s="294">
        <v>7696</v>
      </c>
      <c r="P126" s="119">
        <v>39741</v>
      </c>
      <c r="Q126" s="119">
        <v>40337</v>
      </c>
      <c r="R126" s="119">
        <v>40527</v>
      </c>
      <c r="S126" s="119">
        <v>41438</v>
      </c>
      <c r="T126" s="82">
        <v>100</v>
      </c>
      <c r="U126" s="309">
        <v>355</v>
      </c>
      <c r="V126" s="13"/>
      <c r="W126" s="302"/>
      <c r="X126" s="310"/>
    </row>
    <row r="127" spans="1:24" s="94" customFormat="1" ht="30" customHeight="1" x14ac:dyDescent="0.25">
      <c r="A127" s="90">
        <v>41455</v>
      </c>
      <c r="B127" s="91">
        <v>41457</v>
      </c>
      <c r="C127" s="82">
        <v>2008</v>
      </c>
      <c r="D127" s="106" t="s">
        <v>353</v>
      </c>
      <c r="E127" s="106" t="s">
        <v>368</v>
      </c>
      <c r="F127" s="82" t="s">
        <v>50</v>
      </c>
      <c r="G127" s="82" t="s">
        <v>420</v>
      </c>
      <c r="H127" s="106" t="s">
        <v>427</v>
      </c>
      <c r="I127" s="290" t="s">
        <v>428</v>
      </c>
      <c r="J127" s="106" t="s">
        <v>429</v>
      </c>
      <c r="K127" s="119">
        <v>39631</v>
      </c>
      <c r="L127" s="119">
        <v>41177</v>
      </c>
      <c r="M127" s="106" t="s">
        <v>431</v>
      </c>
      <c r="N127" s="294">
        <v>306</v>
      </c>
      <c r="O127" s="294">
        <v>306</v>
      </c>
      <c r="P127" s="119">
        <v>39741</v>
      </c>
      <c r="Q127" s="119">
        <v>40337</v>
      </c>
      <c r="R127" s="119">
        <v>40527</v>
      </c>
      <c r="S127" s="119">
        <v>41438</v>
      </c>
      <c r="T127" s="82">
        <v>100</v>
      </c>
      <c r="U127" s="309">
        <v>0</v>
      </c>
      <c r="V127" s="13"/>
      <c r="W127" s="302"/>
      <c r="X127" s="310"/>
    </row>
    <row r="128" spans="1:24" s="94" customFormat="1" ht="30" customHeight="1" x14ac:dyDescent="0.25">
      <c r="A128" s="90">
        <v>41455</v>
      </c>
      <c r="B128" s="91">
        <v>41457</v>
      </c>
      <c r="C128" s="82">
        <v>2008</v>
      </c>
      <c r="D128" s="106" t="s">
        <v>353</v>
      </c>
      <c r="E128" s="106" t="s">
        <v>368</v>
      </c>
      <c r="F128" s="82" t="s">
        <v>113</v>
      </c>
      <c r="G128" s="82" t="s">
        <v>376</v>
      </c>
      <c r="H128" s="106" t="s">
        <v>377</v>
      </c>
      <c r="I128" s="290" t="s">
        <v>432</v>
      </c>
      <c r="J128" s="106" t="s">
        <v>433</v>
      </c>
      <c r="K128" s="119">
        <v>39632</v>
      </c>
      <c r="L128" s="119">
        <v>39721</v>
      </c>
      <c r="M128" s="106" t="s">
        <v>434</v>
      </c>
      <c r="N128" s="294">
        <v>4333</v>
      </c>
      <c r="O128" s="294">
        <v>4451</v>
      </c>
      <c r="P128" s="119">
        <v>39764</v>
      </c>
      <c r="Q128" s="119">
        <v>40798</v>
      </c>
      <c r="R128" s="119">
        <v>40304</v>
      </c>
      <c r="S128" s="119">
        <v>40753</v>
      </c>
      <c r="T128" s="82">
        <v>99</v>
      </c>
      <c r="U128" s="309">
        <v>-41</v>
      </c>
      <c r="V128" s="13"/>
      <c r="W128" s="302"/>
      <c r="X128" s="310"/>
    </row>
    <row r="129" spans="1:24" s="94" customFormat="1" ht="30" customHeight="1" x14ac:dyDescent="0.25">
      <c r="A129" s="90">
        <v>41455</v>
      </c>
      <c r="B129" s="91">
        <v>41457</v>
      </c>
      <c r="C129" s="82">
        <v>2008</v>
      </c>
      <c r="D129" s="106" t="s">
        <v>353</v>
      </c>
      <c r="E129" s="106" t="s">
        <v>368</v>
      </c>
      <c r="F129" s="82" t="s">
        <v>435</v>
      </c>
      <c r="G129" s="82" t="s">
        <v>436</v>
      </c>
      <c r="H129" s="106" t="s">
        <v>437</v>
      </c>
      <c r="I129" s="290" t="s">
        <v>438</v>
      </c>
      <c r="J129" s="106" t="s">
        <v>439</v>
      </c>
      <c r="K129" s="119">
        <v>40028</v>
      </c>
      <c r="L129" s="119">
        <v>40079</v>
      </c>
      <c r="M129" s="106" t="s">
        <v>440</v>
      </c>
      <c r="N129" s="294">
        <v>4446</v>
      </c>
      <c r="O129" s="294">
        <v>4495</v>
      </c>
      <c r="P129" s="119">
        <v>40105</v>
      </c>
      <c r="Q129" s="119">
        <v>40868</v>
      </c>
      <c r="R129" s="119">
        <v>40651</v>
      </c>
      <c r="S129" s="119">
        <v>41029</v>
      </c>
      <c r="T129" s="82">
        <v>99</v>
      </c>
      <c r="U129" s="309">
        <v>-850</v>
      </c>
      <c r="V129" s="13"/>
      <c r="W129" s="302"/>
      <c r="X129" s="310"/>
    </row>
    <row r="130" spans="1:24" s="94" customFormat="1" ht="30" customHeight="1" x14ac:dyDescent="0.25">
      <c r="A130" s="90">
        <v>41455</v>
      </c>
      <c r="B130" s="91">
        <v>41457</v>
      </c>
      <c r="C130" s="82">
        <v>2008</v>
      </c>
      <c r="D130" s="106" t="s">
        <v>353</v>
      </c>
      <c r="E130" s="106" t="s">
        <v>368</v>
      </c>
      <c r="F130" s="82" t="s">
        <v>286</v>
      </c>
      <c r="G130" s="82" t="s">
        <v>441</v>
      </c>
      <c r="H130" s="106" t="s">
        <v>442</v>
      </c>
      <c r="I130" s="290" t="s">
        <v>443</v>
      </c>
      <c r="J130" s="106" t="s">
        <v>444</v>
      </c>
      <c r="K130" s="119">
        <v>39391</v>
      </c>
      <c r="L130" s="119">
        <v>40287</v>
      </c>
      <c r="M130" s="106" t="s">
        <v>445</v>
      </c>
      <c r="N130" s="294">
        <v>15238</v>
      </c>
      <c r="O130" s="294">
        <v>15238</v>
      </c>
      <c r="P130" s="119">
        <v>40413</v>
      </c>
      <c r="Q130" s="119">
        <v>41485</v>
      </c>
      <c r="R130" s="119">
        <v>40116</v>
      </c>
      <c r="S130" s="119">
        <v>41425</v>
      </c>
      <c r="T130" s="82">
        <v>76</v>
      </c>
      <c r="U130" s="309">
        <v>0</v>
      </c>
      <c r="V130" s="13"/>
      <c r="W130" s="302"/>
      <c r="X130" s="310"/>
    </row>
    <row r="131" spans="1:24" s="94" customFormat="1" ht="30" customHeight="1" x14ac:dyDescent="0.25">
      <c r="A131" s="90">
        <v>41455</v>
      </c>
      <c r="B131" s="91">
        <v>41457</v>
      </c>
      <c r="C131" s="82">
        <v>2008</v>
      </c>
      <c r="D131" s="106" t="s">
        <v>353</v>
      </c>
      <c r="E131" s="106" t="s">
        <v>368</v>
      </c>
      <c r="F131" s="82" t="s">
        <v>286</v>
      </c>
      <c r="G131" s="82" t="s">
        <v>441</v>
      </c>
      <c r="H131" s="106" t="s">
        <v>442</v>
      </c>
      <c r="I131" s="290" t="s">
        <v>446</v>
      </c>
      <c r="J131" s="106" t="s">
        <v>447</v>
      </c>
      <c r="K131" s="119">
        <v>39955</v>
      </c>
      <c r="L131" s="119">
        <v>40282</v>
      </c>
      <c r="M131" s="106" t="s">
        <v>448</v>
      </c>
      <c r="N131" s="294">
        <v>55884</v>
      </c>
      <c r="O131" s="294">
        <v>57367</v>
      </c>
      <c r="P131" s="119">
        <v>40318</v>
      </c>
      <c r="Q131" s="119">
        <v>41455</v>
      </c>
      <c r="R131" s="119">
        <v>40117</v>
      </c>
      <c r="S131" s="119">
        <v>41455</v>
      </c>
      <c r="T131" s="82">
        <v>99</v>
      </c>
      <c r="U131" s="309">
        <v>2000</v>
      </c>
      <c r="V131" s="13"/>
      <c r="W131" s="302"/>
      <c r="X131" s="310"/>
    </row>
    <row r="132" spans="1:24" s="94" customFormat="1" ht="30" customHeight="1" x14ac:dyDescent="0.25">
      <c r="A132" s="90">
        <v>41455</v>
      </c>
      <c r="B132" s="91">
        <v>41457</v>
      </c>
      <c r="C132" s="82">
        <v>2008</v>
      </c>
      <c r="D132" s="106" t="s">
        <v>353</v>
      </c>
      <c r="E132" s="106" t="s">
        <v>368</v>
      </c>
      <c r="F132" s="82" t="s">
        <v>286</v>
      </c>
      <c r="G132" s="82" t="s">
        <v>441</v>
      </c>
      <c r="H132" s="106" t="s">
        <v>442</v>
      </c>
      <c r="I132" s="290" t="s">
        <v>449</v>
      </c>
      <c r="J132" s="106" t="s">
        <v>450</v>
      </c>
      <c r="K132" s="119">
        <v>39799</v>
      </c>
      <c r="L132" s="119">
        <v>40287</v>
      </c>
      <c r="M132" s="106" t="s">
        <v>445</v>
      </c>
      <c r="N132" s="294">
        <v>26245</v>
      </c>
      <c r="O132" s="294">
        <v>27676</v>
      </c>
      <c r="P132" s="119">
        <v>40413</v>
      </c>
      <c r="Q132" s="119">
        <v>41485</v>
      </c>
      <c r="R132" s="119">
        <v>40359</v>
      </c>
      <c r="S132" s="119">
        <v>41425</v>
      </c>
      <c r="T132" s="82">
        <v>76</v>
      </c>
      <c r="U132" s="309">
        <v>782</v>
      </c>
      <c r="V132" s="13"/>
      <c r="W132" s="302"/>
      <c r="X132" s="310"/>
    </row>
    <row r="133" spans="1:24" s="94" customFormat="1" ht="30" customHeight="1" x14ac:dyDescent="0.25">
      <c r="A133" s="90">
        <v>41455</v>
      </c>
      <c r="B133" s="91">
        <v>41457</v>
      </c>
      <c r="C133" s="82">
        <v>2008</v>
      </c>
      <c r="D133" s="106" t="s">
        <v>353</v>
      </c>
      <c r="E133" s="106" t="s">
        <v>368</v>
      </c>
      <c r="F133" s="82" t="s">
        <v>451</v>
      </c>
      <c r="G133" s="82" t="s">
        <v>452</v>
      </c>
      <c r="H133" s="106" t="s">
        <v>453</v>
      </c>
      <c r="I133" s="290" t="s">
        <v>454</v>
      </c>
      <c r="J133" s="106" t="s">
        <v>455</v>
      </c>
      <c r="K133" s="119">
        <v>40000</v>
      </c>
      <c r="L133" s="119">
        <v>40057</v>
      </c>
      <c r="M133" s="106" t="s">
        <v>456</v>
      </c>
      <c r="N133" s="294">
        <v>4407</v>
      </c>
      <c r="O133" s="294">
        <v>5001</v>
      </c>
      <c r="P133" s="119">
        <v>40122</v>
      </c>
      <c r="Q133" s="119">
        <v>40847</v>
      </c>
      <c r="R133" s="119">
        <v>40268</v>
      </c>
      <c r="S133" s="119">
        <v>41453</v>
      </c>
      <c r="T133" s="82">
        <v>99</v>
      </c>
      <c r="U133" s="309">
        <v>749</v>
      </c>
      <c r="V133" s="13"/>
      <c r="W133" s="302"/>
      <c r="X133" s="310"/>
    </row>
    <row r="134" spans="1:24" s="94" customFormat="1" ht="30" customHeight="1" x14ac:dyDescent="0.25">
      <c r="A134" s="90">
        <v>41455</v>
      </c>
      <c r="B134" s="91">
        <v>41457</v>
      </c>
      <c r="C134" s="82">
        <v>2008</v>
      </c>
      <c r="D134" s="106" t="s">
        <v>353</v>
      </c>
      <c r="E134" s="106" t="s">
        <v>360</v>
      </c>
      <c r="F134" s="82" t="s">
        <v>398</v>
      </c>
      <c r="G134" s="82" t="s">
        <v>399</v>
      </c>
      <c r="H134" s="106" t="s">
        <v>400</v>
      </c>
      <c r="I134" s="290" t="s">
        <v>457</v>
      </c>
      <c r="J134" s="106" t="s">
        <v>458</v>
      </c>
      <c r="K134" s="119">
        <v>39987</v>
      </c>
      <c r="L134" s="119">
        <v>40115</v>
      </c>
      <c r="M134" s="106" t="s">
        <v>459</v>
      </c>
      <c r="N134" s="294">
        <v>140248</v>
      </c>
      <c r="O134" s="294">
        <v>143980</v>
      </c>
      <c r="P134" s="119">
        <v>40213</v>
      </c>
      <c r="Q134" s="119">
        <v>41958</v>
      </c>
      <c r="R134" s="119">
        <v>40542</v>
      </c>
      <c r="S134" s="119">
        <v>41958</v>
      </c>
      <c r="T134" s="82">
        <v>77</v>
      </c>
      <c r="U134" s="309">
        <v>28229</v>
      </c>
      <c r="V134" s="13"/>
      <c r="W134" s="302"/>
      <c r="X134" s="310"/>
    </row>
    <row r="135" spans="1:24" s="94" customFormat="1" ht="30" customHeight="1" x14ac:dyDescent="0.25">
      <c r="A135" s="90">
        <v>41455</v>
      </c>
      <c r="B135" s="91">
        <v>41457</v>
      </c>
      <c r="C135" s="82">
        <v>2008</v>
      </c>
      <c r="D135" s="106" t="s">
        <v>353</v>
      </c>
      <c r="E135" s="106" t="s">
        <v>360</v>
      </c>
      <c r="F135" s="82" t="s">
        <v>398</v>
      </c>
      <c r="G135" s="82" t="s">
        <v>399</v>
      </c>
      <c r="H135" s="106" t="s">
        <v>400</v>
      </c>
      <c r="I135" s="290" t="s">
        <v>457</v>
      </c>
      <c r="J135" s="106" t="s">
        <v>458</v>
      </c>
      <c r="K135" s="119">
        <v>39987</v>
      </c>
      <c r="L135" s="119">
        <v>40382</v>
      </c>
      <c r="M135" s="106" t="s">
        <v>460</v>
      </c>
      <c r="N135" s="294">
        <v>30</v>
      </c>
      <c r="O135" s="294">
        <v>30</v>
      </c>
      <c r="P135" s="119">
        <v>40213</v>
      </c>
      <c r="Q135" s="119">
        <v>41958</v>
      </c>
      <c r="R135" s="119">
        <v>40542</v>
      </c>
      <c r="S135" s="119">
        <v>41958</v>
      </c>
      <c r="T135" s="82">
        <v>77</v>
      </c>
      <c r="U135" s="309">
        <v>0</v>
      </c>
      <c r="V135" s="13"/>
      <c r="W135" s="302"/>
      <c r="X135" s="310"/>
    </row>
    <row r="136" spans="1:24" s="94" customFormat="1" ht="30" customHeight="1" x14ac:dyDescent="0.25">
      <c r="A136" s="90">
        <v>41455</v>
      </c>
      <c r="B136" s="91">
        <v>41457</v>
      </c>
      <c r="C136" s="82">
        <v>2008</v>
      </c>
      <c r="D136" s="106" t="s">
        <v>353</v>
      </c>
      <c r="E136" s="106" t="s">
        <v>360</v>
      </c>
      <c r="F136" s="82" t="s">
        <v>398</v>
      </c>
      <c r="G136" s="82" t="s">
        <v>399</v>
      </c>
      <c r="H136" s="106" t="s">
        <v>400</v>
      </c>
      <c r="I136" s="290" t="s">
        <v>457</v>
      </c>
      <c r="J136" s="106" t="s">
        <v>458</v>
      </c>
      <c r="K136" s="119">
        <v>39987</v>
      </c>
      <c r="L136" s="119">
        <v>41082</v>
      </c>
      <c r="M136" s="106" t="s">
        <v>461</v>
      </c>
      <c r="N136" s="294">
        <v>43</v>
      </c>
      <c r="O136" s="294">
        <v>43</v>
      </c>
      <c r="P136" s="119">
        <v>40213</v>
      </c>
      <c r="Q136" s="119">
        <v>41958</v>
      </c>
      <c r="R136" s="119">
        <v>40542</v>
      </c>
      <c r="S136" s="119">
        <v>41958</v>
      </c>
      <c r="T136" s="82">
        <v>77</v>
      </c>
      <c r="U136" s="309">
        <v>0</v>
      </c>
      <c r="V136" s="13"/>
      <c r="W136" s="302"/>
      <c r="X136" s="310"/>
    </row>
    <row r="137" spans="1:24" s="94" customFormat="1" ht="30" customHeight="1" x14ac:dyDescent="0.25">
      <c r="A137" s="90">
        <v>41455</v>
      </c>
      <c r="B137" s="91">
        <v>41457</v>
      </c>
      <c r="C137" s="82">
        <v>2008</v>
      </c>
      <c r="D137" s="106" t="s">
        <v>353</v>
      </c>
      <c r="E137" s="106" t="s">
        <v>360</v>
      </c>
      <c r="F137" s="82" t="s">
        <v>398</v>
      </c>
      <c r="G137" s="82" t="s">
        <v>399</v>
      </c>
      <c r="H137" s="106" t="s">
        <v>400</v>
      </c>
      <c r="I137" s="290" t="s">
        <v>457</v>
      </c>
      <c r="J137" s="106" t="s">
        <v>458</v>
      </c>
      <c r="K137" s="119">
        <v>39987</v>
      </c>
      <c r="L137" s="119">
        <v>41164</v>
      </c>
      <c r="M137" s="106" t="s">
        <v>462</v>
      </c>
      <c r="N137" s="294">
        <v>405</v>
      </c>
      <c r="O137" s="294">
        <v>405</v>
      </c>
      <c r="P137" s="119">
        <v>40213</v>
      </c>
      <c r="Q137" s="119">
        <v>41958</v>
      </c>
      <c r="R137" s="119">
        <v>40542</v>
      </c>
      <c r="S137" s="119">
        <v>41958</v>
      </c>
      <c r="T137" s="82">
        <v>77</v>
      </c>
      <c r="U137" s="309">
        <v>0</v>
      </c>
      <c r="V137" s="13"/>
      <c r="W137" s="302"/>
      <c r="X137" s="310"/>
    </row>
    <row r="138" spans="1:24" s="94" customFormat="1" ht="30" customHeight="1" x14ac:dyDescent="0.25">
      <c r="A138" s="90">
        <v>41455</v>
      </c>
      <c r="B138" s="91">
        <v>41457</v>
      </c>
      <c r="C138" s="82">
        <v>2008</v>
      </c>
      <c r="D138" s="106" t="s">
        <v>353</v>
      </c>
      <c r="E138" s="106" t="s">
        <v>360</v>
      </c>
      <c r="F138" s="82" t="s">
        <v>398</v>
      </c>
      <c r="G138" s="82" t="s">
        <v>399</v>
      </c>
      <c r="H138" s="106" t="s">
        <v>463</v>
      </c>
      <c r="I138" s="290" t="s">
        <v>464</v>
      </c>
      <c r="J138" s="106" t="s">
        <v>465</v>
      </c>
      <c r="K138" s="119">
        <v>39773</v>
      </c>
      <c r="L138" s="119">
        <v>39903</v>
      </c>
      <c r="M138" s="106" t="s">
        <v>466</v>
      </c>
      <c r="N138" s="294">
        <v>35226</v>
      </c>
      <c r="O138" s="294">
        <v>36790</v>
      </c>
      <c r="P138" s="119">
        <v>40786</v>
      </c>
      <c r="Q138" s="119">
        <v>41622</v>
      </c>
      <c r="R138" s="119">
        <v>40422</v>
      </c>
      <c r="S138" s="119">
        <v>41622</v>
      </c>
      <c r="T138" s="82">
        <v>50</v>
      </c>
      <c r="U138" s="309">
        <v>15873</v>
      </c>
      <c r="V138" s="13"/>
      <c r="W138" s="302"/>
      <c r="X138" s="310"/>
    </row>
    <row r="139" spans="1:24" s="94" customFormat="1" ht="30" customHeight="1" x14ac:dyDescent="0.25">
      <c r="A139" s="90">
        <v>41455</v>
      </c>
      <c r="B139" s="91">
        <v>41457</v>
      </c>
      <c r="C139" s="82">
        <v>2008</v>
      </c>
      <c r="D139" s="106" t="s">
        <v>353</v>
      </c>
      <c r="E139" s="106" t="s">
        <v>360</v>
      </c>
      <c r="F139" s="82" t="s">
        <v>398</v>
      </c>
      <c r="G139" s="82" t="s">
        <v>399</v>
      </c>
      <c r="H139" s="106" t="s">
        <v>404</v>
      </c>
      <c r="I139" s="290" t="s">
        <v>467</v>
      </c>
      <c r="J139" s="106" t="s">
        <v>468</v>
      </c>
      <c r="K139" s="119">
        <v>40221</v>
      </c>
      <c r="L139" s="119">
        <v>40367</v>
      </c>
      <c r="M139" s="106" t="s">
        <v>469</v>
      </c>
      <c r="N139" s="294">
        <v>31373</v>
      </c>
      <c r="O139" s="294">
        <v>32642</v>
      </c>
      <c r="P139" s="119">
        <v>40392</v>
      </c>
      <c r="Q139" s="119">
        <v>41264</v>
      </c>
      <c r="R139" s="119">
        <v>40544</v>
      </c>
      <c r="S139" s="119">
        <v>41268</v>
      </c>
      <c r="T139" s="82">
        <v>100</v>
      </c>
      <c r="U139" s="309">
        <v>-3587</v>
      </c>
      <c r="V139" s="13"/>
      <c r="W139" s="302"/>
      <c r="X139" s="310"/>
    </row>
    <row r="140" spans="1:24" s="94" customFormat="1" ht="30" customHeight="1" x14ac:dyDescent="0.25">
      <c r="A140" s="90">
        <v>41455</v>
      </c>
      <c r="B140" s="91">
        <v>41457</v>
      </c>
      <c r="C140" s="82">
        <v>2008</v>
      </c>
      <c r="D140" s="106" t="s">
        <v>353</v>
      </c>
      <c r="E140" s="106" t="s">
        <v>360</v>
      </c>
      <c r="F140" s="82" t="s">
        <v>470</v>
      </c>
      <c r="G140" s="82" t="s">
        <v>471</v>
      </c>
      <c r="H140" s="106" t="s">
        <v>472</v>
      </c>
      <c r="I140" s="290" t="s">
        <v>473</v>
      </c>
      <c r="J140" s="106" t="s">
        <v>474</v>
      </c>
      <c r="K140" s="119">
        <v>39917</v>
      </c>
      <c r="L140" s="119">
        <v>40086</v>
      </c>
      <c r="M140" s="106" t="s">
        <v>475</v>
      </c>
      <c r="N140" s="294">
        <v>41970</v>
      </c>
      <c r="O140" s="294">
        <v>41673</v>
      </c>
      <c r="P140" s="119">
        <v>40151</v>
      </c>
      <c r="Q140" s="119">
        <v>41866</v>
      </c>
      <c r="R140" s="119">
        <v>40724</v>
      </c>
      <c r="S140" s="119">
        <v>41805</v>
      </c>
      <c r="T140" s="82">
        <v>18</v>
      </c>
      <c r="U140" s="309">
        <v>14622</v>
      </c>
      <c r="V140" s="13"/>
      <c r="W140" s="302"/>
      <c r="X140" s="310"/>
    </row>
    <row r="141" spans="1:24" s="94" customFormat="1" ht="30" customHeight="1" x14ac:dyDescent="0.25">
      <c r="A141" s="90">
        <v>41455</v>
      </c>
      <c r="B141" s="91">
        <v>41457</v>
      </c>
      <c r="C141" s="82">
        <v>2008</v>
      </c>
      <c r="D141" s="106" t="s">
        <v>476</v>
      </c>
      <c r="E141" s="106" t="s">
        <v>368</v>
      </c>
      <c r="F141" s="82" t="s">
        <v>129</v>
      </c>
      <c r="G141" s="82" t="s">
        <v>409</v>
      </c>
      <c r="H141" s="106" t="s">
        <v>410</v>
      </c>
      <c r="I141" s="290" t="s">
        <v>477</v>
      </c>
      <c r="J141" s="106" t="s">
        <v>478</v>
      </c>
      <c r="K141" s="119">
        <v>39640</v>
      </c>
      <c r="L141" s="119">
        <v>39710</v>
      </c>
      <c r="M141" s="106" t="s">
        <v>479</v>
      </c>
      <c r="N141" s="294">
        <v>6676</v>
      </c>
      <c r="O141" s="294">
        <v>7904</v>
      </c>
      <c r="P141" s="119">
        <v>39745</v>
      </c>
      <c r="Q141" s="119">
        <v>40205</v>
      </c>
      <c r="R141" s="119">
        <v>40105</v>
      </c>
      <c r="S141" s="119">
        <v>41323</v>
      </c>
      <c r="T141" s="82">
        <v>100</v>
      </c>
      <c r="U141" s="309">
        <v>604</v>
      </c>
      <c r="V141" s="13"/>
      <c r="W141" s="302"/>
      <c r="X141" s="310"/>
    </row>
    <row r="142" spans="1:24" s="94" customFormat="1" ht="30" customHeight="1" x14ac:dyDescent="0.25">
      <c r="A142" s="90">
        <v>41455</v>
      </c>
      <c r="B142" s="91">
        <v>41457</v>
      </c>
      <c r="C142" s="82">
        <v>2008</v>
      </c>
      <c r="D142" s="106" t="s">
        <v>476</v>
      </c>
      <c r="E142" s="106" t="s">
        <v>368</v>
      </c>
      <c r="F142" s="82" t="s">
        <v>50</v>
      </c>
      <c r="G142" s="82" t="s">
        <v>420</v>
      </c>
      <c r="H142" s="106" t="s">
        <v>480</v>
      </c>
      <c r="I142" s="290" t="s">
        <v>481</v>
      </c>
      <c r="J142" s="106" t="s">
        <v>482</v>
      </c>
      <c r="K142" s="119">
        <v>39685</v>
      </c>
      <c r="L142" s="119">
        <v>39717</v>
      </c>
      <c r="M142" s="106" t="s">
        <v>483</v>
      </c>
      <c r="N142" s="294">
        <v>4809</v>
      </c>
      <c r="O142" s="294">
        <v>5661</v>
      </c>
      <c r="P142" s="119">
        <v>39736</v>
      </c>
      <c r="Q142" s="119">
        <v>40524</v>
      </c>
      <c r="R142" s="119">
        <v>40196</v>
      </c>
      <c r="S142" s="119">
        <v>40841</v>
      </c>
      <c r="T142" s="82">
        <v>100</v>
      </c>
      <c r="U142" s="309">
        <v>-339</v>
      </c>
      <c r="V142" s="13"/>
      <c r="W142" s="302"/>
      <c r="X142" s="310"/>
    </row>
    <row r="143" spans="1:24" s="94" customFormat="1" ht="30" customHeight="1" x14ac:dyDescent="0.25">
      <c r="A143" s="90">
        <v>41455</v>
      </c>
      <c r="B143" s="91">
        <v>41457</v>
      </c>
      <c r="C143" s="82">
        <v>2008</v>
      </c>
      <c r="D143" s="106" t="s">
        <v>476</v>
      </c>
      <c r="E143" s="106" t="s">
        <v>368</v>
      </c>
      <c r="F143" s="82" t="s">
        <v>484</v>
      </c>
      <c r="G143" s="82" t="s">
        <v>485</v>
      </c>
      <c r="H143" s="106" t="s">
        <v>486</v>
      </c>
      <c r="I143" s="290" t="s">
        <v>487</v>
      </c>
      <c r="J143" s="106" t="s">
        <v>488</v>
      </c>
      <c r="K143" s="119">
        <v>39645</v>
      </c>
      <c r="L143" s="119">
        <v>39717</v>
      </c>
      <c r="M143" s="106" t="s">
        <v>489</v>
      </c>
      <c r="N143" s="294">
        <v>2901</v>
      </c>
      <c r="O143" s="294">
        <v>5074</v>
      </c>
      <c r="P143" s="119">
        <v>39736</v>
      </c>
      <c r="Q143" s="119">
        <v>40452</v>
      </c>
      <c r="R143" s="119">
        <v>40101</v>
      </c>
      <c r="S143" s="119">
        <v>41061</v>
      </c>
      <c r="T143" s="82">
        <v>100</v>
      </c>
      <c r="U143" s="309">
        <v>251</v>
      </c>
      <c r="V143" s="13"/>
      <c r="W143" s="302"/>
      <c r="X143" s="310"/>
    </row>
    <row r="144" spans="1:24" s="94" customFormat="1" ht="30" customHeight="1" x14ac:dyDescent="0.25">
      <c r="A144" s="90">
        <v>41455</v>
      </c>
      <c r="B144" s="91">
        <v>41457</v>
      </c>
      <c r="C144" s="82">
        <v>2008</v>
      </c>
      <c r="D144" s="106" t="s">
        <v>476</v>
      </c>
      <c r="E144" s="106" t="s">
        <v>368</v>
      </c>
      <c r="F144" s="82" t="s">
        <v>490</v>
      </c>
      <c r="G144" s="82" t="s">
        <v>491</v>
      </c>
      <c r="H144" s="106" t="s">
        <v>492</v>
      </c>
      <c r="I144" s="290" t="s">
        <v>493</v>
      </c>
      <c r="J144" s="106" t="s">
        <v>494</v>
      </c>
      <c r="K144" s="119">
        <v>40480</v>
      </c>
      <c r="L144" s="119">
        <v>40557</v>
      </c>
      <c r="M144" s="106" t="s">
        <v>495</v>
      </c>
      <c r="N144" s="294">
        <v>1181</v>
      </c>
      <c r="O144" s="294">
        <v>1567</v>
      </c>
      <c r="P144" s="119">
        <v>40575</v>
      </c>
      <c r="Q144" s="119">
        <v>40854</v>
      </c>
      <c r="R144" s="119">
        <v>40587</v>
      </c>
      <c r="S144" s="119">
        <v>40940</v>
      </c>
      <c r="T144" s="82">
        <v>100</v>
      </c>
      <c r="U144" s="309">
        <v>-108</v>
      </c>
      <c r="V144" s="13"/>
      <c r="W144" s="302"/>
      <c r="X144" s="310"/>
    </row>
    <row r="145" spans="1:24" s="94" customFormat="1" ht="30" customHeight="1" x14ac:dyDescent="0.25">
      <c r="A145" s="90">
        <v>41455</v>
      </c>
      <c r="B145" s="91">
        <v>41457</v>
      </c>
      <c r="C145" s="82">
        <v>2008</v>
      </c>
      <c r="D145" s="106" t="s">
        <v>476</v>
      </c>
      <c r="E145" s="106" t="s">
        <v>368</v>
      </c>
      <c r="F145" s="82" t="s">
        <v>496</v>
      </c>
      <c r="G145" s="82" t="s">
        <v>497</v>
      </c>
      <c r="H145" s="106" t="s">
        <v>498</v>
      </c>
      <c r="I145" s="290" t="s">
        <v>499</v>
      </c>
      <c r="J145" s="106" t="s">
        <v>500</v>
      </c>
      <c r="K145" s="119">
        <v>40546</v>
      </c>
      <c r="L145" s="119">
        <v>40810</v>
      </c>
      <c r="M145" s="106" t="s">
        <v>501</v>
      </c>
      <c r="N145" s="294">
        <v>4730</v>
      </c>
      <c r="O145" s="294">
        <v>6102</v>
      </c>
      <c r="P145" s="119">
        <v>40830</v>
      </c>
      <c r="Q145" s="119">
        <v>41228</v>
      </c>
      <c r="R145" s="119">
        <v>41170</v>
      </c>
      <c r="S145" s="119">
        <v>41409</v>
      </c>
      <c r="T145" s="82">
        <v>99</v>
      </c>
      <c r="U145" s="309">
        <v>-641</v>
      </c>
      <c r="V145" s="13"/>
      <c r="W145" s="302"/>
      <c r="X145" s="310"/>
    </row>
    <row r="146" spans="1:24" s="94" customFormat="1" ht="30" customHeight="1" x14ac:dyDescent="0.25">
      <c r="A146" s="90">
        <v>41455</v>
      </c>
      <c r="B146" s="91">
        <v>41457</v>
      </c>
      <c r="C146" s="82">
        <v>2008</v>
      </c>
      <c r="D146" s="106" t="s">
        <v>476</v>
      </c>
      <c r="E146" s="106" t="s">
        <v>408</v>
      </c>
      <c r="F146" s="82" t="s">
        <v>502</v>
      </c>
      <c r="G146" s="82" t="s">
        <v>503</v>
      </c>
      <c r="H146" s="106" t="s">
        <v>504</v>
      </c>
      <c r="I146" s="290" t="s">
        <v>505</v>
      </c>
      <c r="J146" s="106" t="s">
        <v>506</v>
      </c>
      <c r="K146" s="119">
        <v>40686</v>
      </c>
      <c r="L146" s="119">
        <v>40977</v>
      </c>
      <c r="M146" s="106" t="s">
        <v>507</v>
      </c>
      <c r="N146" s="294">
        <v>1494</v>
      </c>
      <c r="O146" s="294">
        <v>1694</v>
      </c>
      <c r="P146" s="119">
        <v>41019</v>
      </c>
      <c r="Q146" s="119">
        <v>41425</v>
      </c>
      <c r="R146" s="119">
        <v>41199</v>
      </c>
      <c r="S146" s="119">
        <v>41425</v>
      </c>
      <c r="T146" s="82">
        <v>70</v>
      </c>
      <c r="U146" s="309">
        <v>0</v>
      </c>
      <c r="V146" s="13"/>
      <c r="W146" s="302"/>
      <c r="X146" s="310"/>
    </row>
    <row r="147" spans="1:24" s="94" customFormat="1" ht="30" customHeight="1" x14ac:dyDescent="0.25">
      <c r="A147" s="90">
        <v>41455</v>
      </c>
      <c r="B147" s="91">
        <v>41457</v>
      </c>
      <c r="C147" s="82">
        <v>2008</v>
      </c>
      <c r="D147" s="106" t="s">
        <v>476</v>
      </c>
      <c r="E147" s="106" t="s">
        <v>408</v>
      </c>
      <c r="F147" s="82" t="s">
        <v>508</v>
      </c>
      <c r="G147" s="82" t="s">
        <v>509</v>
      </c>
      <c r="H147" s="106" t="s">
        <v>510</v>
      </c>
      <c r="I147" s="290" t="s">
        <v>511</v>
      </c>
      <c r="J147" s="106" t="s">
        <v>512</v>
      </c>
      <c r="K147" s="119">
        <v>41062</v>
      </c>
      <c r="L147" s="119">
        <v>41122</v>
      </c>
      <c r="M147" s="106" t="s">
        <v>513</v>
      </c>
      <c r="N147" s="294">
        <v>1931</v>
      </c>
      <c r="O147" s="294">
        <v>1966</v>
      </c>
      <c r="P147" s="119">
        <v>41135</v>
      </c>
      <c r="Q147" s="119">
        <v>41425</v>
      </c>
      <c r="R147" s="119">
        <v>41257</v>
      </c>
      <c r="S147" s="119">
        <v>41486</v>
      </c>
      <c r="T147" s="82">
        <v>78</v>
      </c>
      <c r="U147" s="309">
        <v>0</v>
      </c>
      <c r="V147" s="13"/>
      <c r="W147" s="302"/>
      <c r="X147" s="310"/>
    </row>
    <row r="148" spans="1:24" s="94" customFormat="1" ht="30" customHeight="1" x14ac:dyDescent="0.25">
      <c r="A148" s="90">
        <v>41455</v>
      </c>
      <c r="B148" s="91">
        <v>41457</v>
      </c>
      <c r="C148" s="82">
        <v>2009</v>
      </c>
      <c r="D148" s="106" t="s">
        <v>353</v>
      </c>
      <c r="E148" s="106" t="s">
        <v>368</v>
      </c>
      <c r="F148" s="82" t="s">
        <v>514</v>
      </c>
      <c r="G148" s="82" t="s">
        <v>515</v>
      </c>
      <c r="H148" s="106" t="s">
        <v>516</v>
      </c>
      <c r="I148" s="290" t="s">
        <v>517</v>
      </c>
      <c r="J148" s="106" t="s">
        <v>518</v>
      </c>
      <c r="K148" s="119">
        <v>40304</v>
      </c>
      <c r="L148" s="119">
        <v>40428</v>
      </c>
      <c r="M148" s="106" t="s">
        <v>519</v>
      </c>
      <c r="N148" s="294">
        <v>14119</v>
      </c>
      <c r="O148" s="294">
        <v>20209</v>
      </c>
      <c r="P148" s="119">
        <v>40466</v>
      </c>
      <c r="Q148" s="119">
        <v>41121</v>
      </c>
      <c r="R148" s="119">
        <v>40739</v>
      </c>
      <c r="S148" s="119">
        <v>41192</v>
      </c>
      <c r="T148" s="82">
        <v>100</v>
      </c>
      <c r="U148" s="309">
        <v>-10026</v>
      </c>
      <c r="V148" s="13"/>
      <c r="W148" s="302"/>
      <c r="X148" s="310"/>
    </row>
    <row r="149" spans="1:24" s="94" customFormat="1" ht="30" customHeight="1" x14ac:dyDescent="0.25">
      <c r="A149" s="90">
        <v>41455</v>
      </c>
      <c r="B149" s="91">
        <v>41457</v>
      </c>
      <c r="C149" s="82">
        <v>2009</v>
      </c>
      <c r="D149" s="106" t="s">
        <v>353</v>
      </c>
      <c r="E149" s="106" t="s">
        <v>368</v>
      </c>
      <c r="F149" s="82" t="s">
        <v>129</v>
      </c>
      <c r="G149" s="82" t="s">
        <v>409</v>
      </c>
      <c r="H149" s="106" t="s">
        <v>520</v>
      </c>
      <c r="I149" s="290" t="s">
        <v>521</v>
      </c>
      <c r="J149" s="106" t="s">
        <v>522</v>
      </c>
      <c r="K149" s="119">
        <v>40025</v>
      </c>
      <c r="L149" s="119">
        <v>40085</v>
      </c>
      <c r="M149" s="106" t="s">
        <v>523</v>
      </c>
      <c r="N149" s="294">
        <v>8114</v>
      </c>
      <c r="O149" s="294">
        <v>8150</v>
      </c>
      <c r="P149" s="119">
        <v>40108</v>
      </c>
      <c r="Q149" s="119">
        <v>40906</v>
      </c>
      <c r="R149" s="119">
        <v>40633</v>
      </c>
      <c r="S149" s="119">
        <v>41305</v>
      </c>
      <c r="T149" s="82">
        <v>100</v>
      </c>
      <c r="U149" s="309">
        <v>-490</v>
      </c>
      <c r="V149" s="13"/>
      <c r="W149" s="302"/>
      <c r="X149" s="310"/>
    </row>
    <row r="150" spans="1:24" s="94" customFormat="1" ht="30" customHeight="1" x14ac:dyDescent="0.25">
      <c r="A150" s="90">
        <v>41455</v>
      </c>
      <c r="B150" s="91">
        <v>41457</v>
      </c>
      <c r="C150" s="82">
        <v>2009</v>
      </c>
      <c r="D150" s="106" t="s">
        <v>353</v>
      </c>
      <c r="E150" s="106" t="s">
        <v>368</v>
      </c>
      <c r="F150" s="82" t="s">
        <v>129</v>
      </c>
      <c r="G150" s="82" t="s">
        <v>409</v>
      </c>
      <c r="H150" s="106" t="s">
        <v>520</v>
      </c>
      <c r="I150" s="290" t="s">
        <v>521</v>
      </c>
      <c r="J150" s="106" t="s">
        <v>522</v>
      </c>
      <c r="K150" s="119">
        <v>40025</v>
      </c>
      <c r="L150" s="119">
        <v>40973</v>
      </c>
      <c r="M150" s="106" t="s">
        <v>524</v>
      </c>
      <c r="N150" s="294">
        <v>31</v>
      </c>
      <c r="O150" s="294">
        <v>31</v>
      </c>
      <c r="P150" s="119">
        <v>40108</v>
      </c>
      <c r="Q150" s="119">
        <v>40906</v>
      </c>
      <c r="R150" s="119">
        <v>40633</v>
      </c>
      <c r="S150" s="119">
        <v>41305</v>
      </c>
      <c r="T150" s="82">
        <v>100</v>
      </c>
      <c r="U150" s="309">
        <v>0</v>
      </c>
      <c r="V150" s="13"/>
      <c r="W150" s="302"/>
      <c r="X150" s="310"/>
    </row>
    <row r="151" spans="1:24" s="94" customFormat="1" ht="30" customHeight="1" x14ac:dyDescent="0.25">
      <c r="A151" s="90">
        <v>41455</v>
      </c>
      <c r="B151" s="91">
        <v>41457</v>
      </c>
      <c r="C151" s="82">
        <v>2009</v>
      </c>
      <c r="D151" s="106" t="s">
        <v>353</v>
      </c>
      <c r="E151" s="106" t="s">
        <v>368</v>
      </c>
      <c r="F151" s="82" t="s">
        <v>129</v>
      </c>
      <c r="G151" s="82" t="s">
        <v>409</v>
      </c>
      <c r="H151" s="106" t="s">
        <v>520</v>
      </c>
      <c r="I151" s="290" t="s">
        <v>521</v>
      </c>
      <c r="J151" s="106" t="s">
        <v>522</v>
      </c>
      <c r="K151" s="119">
        <v>40025</v>
      </c>
      <c r="L151" s="119">
        <v>41149</v>
      </c>
      <c r="M151" s="106" t="s">
        <v>525</v>
      </c>
      <c r="N151" s="294">
        <v>59</v>
      </c>
      <c r="O151" s="294">
        <v>59</v>
      </c>
      <c r="P151" s="119">
        <v>40108</v>
      </c>
      <c r="Q151" s="119">
        <v>40906</v>
      </c>
      <c r="R151" s="119">
        <v>40633</v>
      </c>
      <c r="S151" s="119">
        <v>41305</v>
      </c>
      <c r="T151" s="82">
        <v>100</v>
      </c>
      <c r="U151" s="309">
        <v>0</v>
      </c>
      <c r="V151" s="13"/>
      <c r="W151" s="302"/>
      <c r="X151" s="310"/>
    </row>
    <row r="152" spans="1:24" s="94" customFormat="1" ht="30" customHeight="1" x14ac:dyDescent="0.25">
      <c r="A152" s="90">
        <v>41455</v>
      </c>
      <c r="B152" s="91">
        <v>41457</v>
      </c>
      <c r="C152" s="82">
        <v>2009</v>
      </c>
      <c r="D152" s="106" t="s">
        <v>353</v>
      </c>
      <c r="E152" s="106" t="s">
        <v>368</v>
      </c>
      <c r="F152" s="82" t="s">
        <v>129</v>
      </c>
      <c r="G152" s="82" t="s">
        <v>409</v>
      </c>
      <c r="H152" s="106" t="s">
        <v>520</v>
      </c>
      <c r="I152" s="290" t="s">
        <v>521</v>
      </c>
      <c r="J152" s="106" t="s">
        <v>522</v>
      </c>
      <c r="K152" s="119">
        <v>40025</v>
      </c>
      <c r="L152" s="119">
        <v>41228</v>
      </c>
      <c r="M152" s="106" t="s">
        <v>524</v>
      </c>
      <c r="N152" s="294">
        <v>89</v>
      </c>
      <c r="O152" s="294">
        <v>89</v>
      </c>
      <c r="P152" s="119">
        <v>40108</v>
      </c>
      <c r="Q152" s="119">
        <v>40906</v>
      </c>
      <c r="R152" s="119">
        <v>40633</v>
      </c>
      <c r="S152" s="119">
        <v>41305</v>
      </c>
      <c r="T152" s="82">
        <v>100</v>
      </c>
      <c r="U152" s="309">
        <v>0</v>
      </c>
      <c r="V152" s="13"/>
      <c r="W152" s="302"/>
      <c r="X152" s="310"/>
    </row>
    <row r="153" spans="1:24" s="94" customFormat="1" ht="30" customHeight="1" x14ac:dyDescent="0.25">
      <c r="A153" s="90">
        <v>41455</v>
      </c>
      <c r="B153" s="91">
        <v>41457</v>
      </c>
      <c r="C153" s="82">
        <v>2009</v>
      </c>
      <c r="D153" s="106" t="s">
        <v>353</v>
      </c>
      <c r="E153" s="106" t="s">
        <v>368</v>
      </c>
      <c r="F153" s="82" t="s">
        <v>369</v>
      </c>
      <c r="G153" s="82" t="s">
        <v>370</v>
      </c>
      <c r="H153" s="106" t="s">
        <v>371</v>
      </c>
      <c r="I153" s="290" t="s">
        <v>526</v>
      </c>
      <c r="J153" s="106" t="s">
        <v>527</v>
      </c>
      <c r="K153" s="119">
        <v>39944</v>
      </c>
      <c r="L153" s="119">
        <v>40059</v>
      </c>
      <c r="M153" s="106" t="s">
        <v>528</v>
      </c>
      <c r="N153" s="294">
        <v>11414</v>
      </c>
      <c r="O153" s="294">
        <v>12457</v>
      </c>
      <c r="P153" s="119">
        <v>40073</v>
      </c>
      <c r="Q153" s="119">
        <v>40865</v>
      </c>
      <c r="R153" s="119">
        <v>40457</v>
      </c>
      <c r="S153" s="119">
        <v>41305</v>
      </c>
      <c r="T153" s="82">
        <v>100</v>
      </c>
      <c r="U153" s="309">
        <v>-5654</v>
      </c>
      <c r="V153" s="13"/>
      <c r="W153" s="302"/>
      <c r="X153" s="310"/>
    </row>
    <row r="154" spans="1:24" s="94" customFormat="1" ht="30" customHeight="1" x14ac:dyDescent="0.25">
      <c r="A154" s="90">
        <v>41455</v>
      </c>
      <c r="B154" s="91">
        <v>41457</v>
      </c>
      <c r="C154" s="82">
        <v>2009</v>
      </c>
      <c r="D154" s="106" t="s">
        <v>353</v>
      </c>
      <c r="E154" s="106" t="s">
        <v>368</v>
      </c>
      <c r="F154" s="82" t="s">
        <v>50</v>
      </c>
      <c r="G154" s="82" t="s">
        <v>420</v>
      </c>
      <c r="H154" s="106" t="s">
        <v>427</v>
      </c>
      <c r="I154" s="290" t="s">
        <v>529</v>
      </c>
      <c r="J154" s="106" t="s">
        <v>530</v>
      </c>
      <c r="K154" s="119">
        <v>39961</v>
      </c>
      <c r="L154" s="119">
        <v>40064</v>
      </c>
      <c r="M154" s="106" t="s">
        <v>430</v>
      </c>
      <c r="N154" s="294">
        <v>7136</v>
      </c>
      <c r="O154" s="294">
        <v>8401</v>
      </c>
      <c r="P154" s="119">
        <v>40100</v>
      </c>
      <c r="Q154" s="119">
        <v>40876</v>
      </c>
      <c r="R154" s="119">
        <v>40794</v>
      </c>
      <c r="S154" s="119">
        <v>41312</v>
      </c>
      <c r="T154" s="82">
        <v>100</v>
      </c>
      <c r="U154" s="309">
        <v>-2284</v>
      </c>
      <c r="V154" s="13"/>
      <c r="W154" s="302"/>
      <c r="X154" s="310"/>
    </row>
    <row r="155" spans="1:24" s="94" customFormat="1" ht="30" customHeight="1" x14ac:dyDescent="0.25">
      <c r="A155" s="90">
        <v>41455</v>
      </c>
      <c r="B155" s="91">
        <v>41457</v>
      </c>
      <c r="C155" s="82">
        <v>2009</v>
      </c>
      <c r="D155" s="106" t="s">
        <v>353</v>
      </c>
      <c r="E155" s="106" t="s">
        <v>368</v>
      </c>
      <c r="F155" s="82" t="s">
        <v>361</v>
      </c>
      <c r="G155" s="82" t="s">
        <v>362</v>
      </c>
      <c r="H155" s="106" t="s">
        <v>531</v>
      </c>
      <c r="I155" s="290" t="s">
        <v>532</v>
      </c>
      <c r="J155" s="106" t="s">
        <v>522</v>
      </c>
      <c r="K155" s="119">
        <v>40915</v>
      </c>
      <c r="L155" s="119">
        <v>40788</v>
      </c>
      <c r="M155" s="106" t="s">
        <v>533</v>
      </c>
      <c r="N155" s="294">
        <v>9924</v>
      </c>
      <c r="O155" s="294">
        <v>10171</v>
      </c>
      <c r="P155" s="119">
        <v>41099</v>
      </c>
      <c r="Q155" s="119">
        <v>41728</v>
      </c>
      <c r="R155" s="119">
        <v>40611</v>
      </c>
      <c r="S155" s="119">
        <v>41669</v>
      </c>
      <c r="T155" s="82">
        <v>32</v>
      </c>
      <c r="U155" s="309">
        <v>1307</v>
      </c>
      <c r="V155" s="13"/>
      <c r="W155" s="302"/>
      <c r="X155" s="310"/>
    </row>
    <row r="156" spans="1:24" s="94" customFormat="1" ht="30" customHeight="1" x14ac:dyDescent="0.25">
      <c r="A156" s="90">
        <v>41455</v>
      </c>
      <c r="B156" s="91">
        <v>41457</v>
      </c>
      <c r="C156" s="82">
        <v>2009</v>
      </c>
      <c r="D156" s="106" t="s">
        <v>353</v>
      </c>
      <c r="E156" s="106" t="s">
        <v>368</v>
      </c>
      <c r="F156" s="82" t="s">
        <v>361</v>
      </c>
      <c r="G156" s="82" t="s">
        <v>362</v>
      </c>
      <c r="H156" s="106" t="s">
        <v>531</v>
      </c>
      <c r="I156" s="290" t="s">
        <v>532</v>
      </c>
      <c r="J156" s="106" t="s">
        <v>522</v>
      </c>
      <c r="K156" s="119">
        <v>40915</v>
      </c>
      <c r="L156" s="119">
        <v>41044</v>
      </c>
      <c r="M156" s="106" t="s">
        <v>534</v>
      </c>
      <c r="N156" s="294">
        <v>1263</v>
      </c>
      <c r="O156" s="294">
        <v>1263</v>
      </c>
      <c r="P156" s="119">
        <v>41099</v>
      </c>
      <c r="Q156" s="119">
        <v>41728</v>
      </c>
      <c r="R156" s="119">
        <v>40611</v>
      </c>
      <c r="S156" s="119">
        <v>41669</v>
      </c>
      <c r="T156" s="82">
        <v>32</v>
      </c>
      <c r="U156" s="309">
        <v>0</v>
      </c>
      <c r="V156" s="13"/>
      <c r="W156" s="302"/>
      <c r="X156" s="310"/>
    </row>
    <row r="157" spans="1:24" s="94" customFormat="1" ht="30" customHeight="1" x14ac:dyDescent="0.25">
      <c r="A157" s="90">
        <v>41455</v>
      </c>
      <c r="B157" s="91">
        <v>41457</v>
      </c>
      <c r="C157" s="82">
        <v>2009</v>
      </c>
      <c r="D157" s="106" t="s">
        <v>353</v>
      </c>
      <c r="E157" s="106" t="s">
        <v>368</v>
      </c>
      <c r="F157" s="82" t="s">
        <v>535</v>
      </c>
      <c r="G157" s="82" t="s">
        <v>536</v>
      </c>
      <c r="H157" s="106" t="s">
        <v>537</v>
      </c>
      <c r="I157" s="290" t="s">
        <v>538</v>
      </c>
      <c r="J157" s="106" t="s">
        <v>539</v>
      </c>
      <c r="K157" s="119">
        <v>40009</v>
      </c>
      <c r="L157" s="119">
        <v>40352</v>
      </c>
      <c r="M157" s="106" t="s">
        <v>540</v>
      </c>
      <c r="N157" s="294">
        <v>5329</v>
      </c>
      <c r="O157" s="294">
        <v>5451</v>
      </c>
      <c r="P157" s="119">
        <v>40378</v>
      </c>
      <c r="Q157" s="119">
        <v>40996</v>
      </c>
      <c r="R157" s="119">
        <v>40868</v>
      </c>
      <c r="S157" s="119">
        <v>41205</v>
      </c>
      <c r="T157" s="82">
        <v>100</v>
      </c>
      <c r="U157" s="309">
        <v>-570</v>
      </c>
      <c r="V157" s="13"/>
      <c r="W157" s="302"/>
      <c r="X157" s="310"/>
    </row>
    <row r="158" spans="1:24" s="94" customFormat="1" ht="30" customHeight="1" x14ac:dyDescent="0.25">
      <c r="A158" s="90">
        <v>41455</v>
      </c>
      <c r="B158" s="91">
        <v>41457</v>
      </c>
      <c r="C158" s="82">
        <v>2009</v>
      </c>
      <c r="D158" s="106" t="s">
        <v>353</v>
      </c>
      <c r="E158" s="106" t="s">
        <v>368</v>
      </c>
      <c r="F158" s="82" t="s">
        <v>535</v>
      </c>
      <c r="G158" s="82" t="s">
        <v>536</v>
      </c>
      <c r="H158" s="106" t="s">
        <v>537</v>
      </c>
      <c r="I158" s="290" t="s">
        <v>541</v>
      </c>
      <c r="J158" s="106" t="s">
        <v>542</v>
      </c>
      <c r="K158" s="119">
        <v>40002</v>
      </c>
      <c r="L158" s="119">
        <v>40053</v>
      </c>
      <c r="M158" s="106" t="s">
        <v>543</v>
      </c>
      <c r="N158" s="294">
        <v>14453</v>
      </c>
      <c r="O158" s="294">
        <v>15527</v>
      </c>
      <c r="P158" s="119">
        <v>40114</v>
      </c>
      <c r="Q158" s="119">
        <v>40673</v>
      </c>
      <c r="R158" s="119">
        <v>40728</v>
      </c>
      <c r="S158" s="119">
        <v>41369</v>
      </c>
      <c r="T158" s="82">
        <v>100</v>
      </c>
      <c r="U158" s="309">
        <v>-3677</v>
      </c>
      <c r="V158" s="13"/>
      <c r="W158" s="302"/>
      <c r="X158" s="310"/>
    </row>
    <row r="159" spans="1:24" s="94" customFormat="1" ht="30" customHeight="1" x14ac:dyDescent="0.25">
      <c r="A159" s="90">
        <v>41455</v>
      </c>
      <c r="B159" s="91">
        <v>41457</v>
      </c>
      <c r="C159" s="82">
        <v>2009</v>
      </c>
      <c r="D159" s="106" t="s">
        <v>353</v>
      </c>
      <c r="E159" s="106" t="s">
        <v>368</v>
      </c>
      <c r="F159" s="82" t="s">
        <v>381</v>
      </c>
      <c r="G159" s="82" t="s">
        <v>382</v>
      </c>
      <c r="H159" s="106" t="s">
        <v>383</v>
      </c>
      <c r="I159" s="290" t="s">
        <v>544</v>
      </c>
      <c r="J159" s="106" t="s">
        <v>545</v>
      </c>
      <c r="K159" s="119">
        <v>40031</v>
      </c>
      <c r="L159" s="119">
        <v>40082</v>
      </c>
      <c r="M159" s="106" t="s">
        <v>546</v>
      </c>
      <c r="N159" s="294">
        <v>10481</v>
      </c>
      <c r="O159" s="294">
        <v>12002</v>
      </c>
      <c r="P159" s="119">
        <v>40128</v>
      </c>
      <c r="Q159" s="119">
        <v>41253</v>
      </c>
      <c r="R159" s="119">
        <v>40032</v>
      </c>
      <c r="S159" s="119">
        <v>41850</v>
      </c>
      <c r="T159" s="82">
        <v>99</v>
      </c>
      <c r="U159" s="309">
        <v>4995</v>
      </c>
      <c r="V159" s="13"/>
      <c r="W159" s="302"/>
      <c r="X159" s="310"/>
    </row>
    <row r="160" spans="1:24" s="94" customFormat="1" ht="30" customHeight="1" x14ac:dyDescent="0.25">
      <c r="A160" s="90">
        <v>41455</v>
      </c>
      <c r="B160" s="91">
        <v>41457</v>
      </c>
      <c r="C160" s="82">
        <v>2009</v>
      </c>
      <c r="D160" s="106" t="s">
        <v>353</v>
      </c>
      <c r="E160" s="106" t="s">
        <v>368</v>
      </c>
      <c r="F160" s="82" t="s">
        <v>547</v>
      </c>
      <c r="G160" s="82" t="s">
        <v>548</v>
      </c>
      <c r="H160" s="106" t="s">
        <v>549</v>
      </c>
      <c r="I160" s="290" t="s">
        <v>550</v>
      </c>
      <c r="J160" s="106" t="s">
        <v>551</v>
      </c>
      <c r="K160" s="119">
        <v>39794</v>
      </c>
      <c r="L160" s="119">
        <v>39931</v>
      </c>
      <c r="M160" s="106" t="s">
        <v>552</v>
      </c>
      <c r="N160" s="294">
        <v>9388</v>
      </c>
      <c r="O160" s="294">
        <v>13931</v>
      </c>
      <c r="P160" s="119">
        <v>40017</v>
      </c>
      <c r="Q160" s="119">
        <v>41470</v>
      </c>
      <c r="R160" s="119">
        <v>40393</v>
      </c>
      <c r="S160" s="119">
        <v>41470</v>
      </c>
      <c r="T160" s="82">
        <v>98</v>
      </c>
      <c r="U160" s="309">
        <v>-332</v>
      </c>
      <c r="V160" s="13"/>
      <c r="W160" s="302"/>
      <c r="X160" s="310"/>
    </row>
    <row r="161" spans="1:24" s="94" customFormat="1" ht="30" customHeight="1" x14ac:dyDescent="0.25">
      <c r="A161" s="90">
        <v>41455</v>
      </c>
      <c r="B161" s="91">
        <v>41457</v>
      </c>
      <c r="C161" s="82">
        <v>2009</v>
      </c>
      <c r="D161" s="106" t="s">
        <v>353</v>
      </c>
      <c r="E161" s="106" t="s">
        <v>368</v>
      </c>
      <c r="F161" s="82" t="s">
        <v>547</v>
      </c>
      <c r="G161" s="82" t="s">
        <v>548</v>
      </c>
      <c r="H161" s="106" t="s">
        <v>553</v>
      </c>
      <c r="I161" s="290" t="s">
        <v>554</v>
      </c>
      <c r="J161" s="106" t="s">
        <v>555</v>
      </c>
      <c r="K161" s="119">
        <v>39811</v>
      </c>
      <c r="L161" s="119">
        <v>39896</v>
      </c>
      <c r="M161" s="106" t="s">
        <v>556</v>
      </c>
      <c r="N161" s="294">
        <v>5344</v>
      </c>
      <c r="O161" s="294">
        <v>6197</v>
      </c>
      <c r="P161" s="119">
        <v>39926</v>
      </c>
      <c r="Q161" s="119">
        <v>41284</v>
      </c>
      <c r="R161" s="119">
        <v>40364</v>
      </c>
      <c r="S161" s="119">
        <v>41348</v>
      </c>
      <c r="T161" s="82">
        <v>100</v>
      </c>
      <c r="U161" s="309">
        <v>-3012</v>
      </c>
      <c r="V161" s="13"/>
      <c r="W161" s="302"/>
      <c r="X161" s="310"/>
    </row>
    <row r="162" spans="1:24" s="94" customFormat="1" ht="30" customHeight="1" x14ac:dyDescent="0.25">
      <c r="A162" s="90">
        <v>41455</v>
      </c>
      <c r="B162" s="91">
        <v>41457</v>
      </c>
      <c r="C162" s="82">
        <v>2009</v>
      </c>
      <c r="D162" s="106" t="s">
        <v>353</v>
      </c>
      <c r="E162" s="106" t="s">
        <v>368</v>
      </c>
      <c r="F162" s="82" t="s">
        <v>547</v>
      </c>
      <c r="G162" s="82" t="s">
        <v>548</v>
      </c>
      <c r="H162" s="106" t="s">
        <v>553</v>
      </c>
      <c r="I162" s="290" t="s">
        <v>554</v>
      </c>
      <c r="J162" s="106" t="s">
        <v>555</v>
      </c>
      <c r="K162" s="119">
        <v>39811</v>
      </c>
      <c r="L162" s="119">
        <v>40289</v>
      </c>
      <c r="M162" s="106" t="s">
        <v>557</v>
      </c>
      <c r="N162" s="294">
        <v>5188</v>
      </c>
      <c r="O162" s="294">
        <v>5188</v>
      </c>
      <c r="P162" s="119">
        <v>39926</v>
      </c>
      <c r="Q162" s="119">
        <v>41284</v>
      </c>
      <c r="R162" s="119">
        <v>40364</v>
      </c>
      <c r="S162" s="119">
        <v>41348</v>
      </c>
      <c r="T162" s="82">
        <v>100</v>
      </c>
      <c r="U162" s="309">
        <v>0</v>
      </c>
      <c r="V162" s="13"/>
      <c r="W162" s="302"/>
      <c r="X162" s="310"/>
    </row>
    <row r="163" spans="1:24" s="94" customFormat="1" ht="30" customHeight="1" x14ac:dyDescent="0.25">
      <c r="A163" s="90">
        <v>41455</v>
      </c>
      <c r="B163" s="91">
        <v>41457</v>
      </c>
      <c r="C163" s="82">
        <v>2009</v>
      </c>
      <c r="D163" s="106" t="s">
        <v>353</v>
      </c>
      <c r="E163" s="106" t="s">
        <v>368</v>
      </c>
      <c r="F163" s="82" t="s">
        <v>435</v>
      </c>
      <c r="G163" s="82" t="s">
        <v>436</v>
      </c>
      <c r="H163" s="106" t="s">
        <v>437</v>
      </c>
      <c r="I163" s="290" t="s">
        <v>558</v>
      </c>
      <c r="J163" s="106" t="s">
        <v>559</v>
      </c>
      <c r="K163" s="119">
        <v>39966</v>
      </c>
      <c r="L163" s="119">
        <v>40035</v>
      </c>
      <c r="M163" s="106" t="s">
        <v>560</v>
      </c>
      <c r="N163" s="294">
        <v>6610</v>
      </c>
      <c r="O163" s="294">
        <v>7200</v>
      </c>
      <c r="P163" s="119">
        <v>40052</v>
      </c>
      <c r="Q163" s="119">
        <v>41150</v>
      </c>
      <c r="R163" s="119">
        <v>40772</v>
      </c>
      <c r="S163" s="119">
        <v>41305</v>
      </c>
      <c r="T163" s="82">
        <v>99</v>
      </c>
      <c r="U163" s="309">
        <v>561</v>
      </c>
      <c r="V163" s="13"/>
      <c r="W163" s="302"/>
      <c r="X163" s="310"/>
    </row>
    <row r="164" spans="1:24" s="94" customFormat="1" ht="30" customHeight="1" x14ac:dyDescent="0.25">
      <c r="A164" s="90">
        <v>41455</v>
      </c>
      <c r="B164" s="91">
        <v>41457</v>
      </c>
      <c r="C164" s="82">
        <v>2009</v>
      </c>
      <c r="D164" s="106" t="s">
        <v>353</v>
      </c>
      <c r="E164" s="106" t="s">
        <v>368</v>
      </c>
      <c r="F164" s="82" t="s">
        <v>561</v>
      </c>
      <c r="G164" s="82" t="s">
        <v>562</v>
      </c>
      <c r="H164" s="106" t="s">
        <v>563</v>
      </c>
      <c r="I164" s="290" t="s">
        <v>564</v>
      </c>
      <c r="J164" s="106" t="s">
        <v>565</v>
      </c>
      <c r="K164" s="119">
        <v>39991</v>
      </c>
      <c r="L164" s="119">
        <v>40050</v>
      </c>
      <c r="M164" s="106" t="s">
        <v>566</v>
      </c>
      <c r="N164" s="294">
        <v>18860</v>
      </c>
      <c r="O164" s="294">
        <v>19749</v>
      </c>
      <c r="P164" s="119">
        <v>40080</v>
      </c>
      <c r="Q164" s="119">
        <v>40803</v>
      </c>
      <c r="R164" s="119">
        <v>40800</v>
      </c>
      <c r="S164" s="119">
        <v>41547</v>
      </c>
      <c r="T164" s="82">
        <v>99</v>
      </c>
      <c r="U164" s="309">
        <v>-7268</v>
      </c>
      <c r="V164" s="13"/>
      <c r="W164" s="302"/>
      <c r="X164" s="310"/>
    </row>
    <row r="165" spans="1:24" s="94" customFormat="1" ht="30" customHeight="1" x14ac:dyDescent="0.25">
      <c r="A165" s="90">
        <v>41455</v>
      </c>
      <c r="B165" s="91">
        <v>41457</v>
      </c>
      <c r="C165" s="82">
        <v>2009</v>
      </c>
      <c r="D165" s="106" t="s">
        <v>353</v>
      </c>
      <c r="E165" s="106" t="s">
        <v>368</v>
      </c>
      <c r="F165" s="82" t="s">
        <v>567</v>
      </c>
      <c r="G165" s="82" t="s">
        <v>568</v>
      </c>
      <c r="H165" s="106" t="s">
        <v>569</v>
      </c>
      <c r="I165" s="290" t="s">
        <v>570</v>
      </c>
      <c r="J165" s="106" t="s">
        <v>571</v>
      </c>
      <c r="K165" s="119">
        <v>39905</v>
      </c>
      <c r="L165" s="119">
        <v>39968</v>
      </c>
      <c r="M165" s="106" t="s">
        <v>572</v>
      </c>
      <c r="N165" s="294">
        <v>12152</v>
      </c>
      <c r="O165" s="294">
        <v>13870</v>
      </c>
      <c r="P165" s="119">
        <v>39988</v>
      </c>
      <c r="Q165" s="119">
        <v>40603</v>
      </c>
      <c r="R165" s="119">
        <v>40525</v>
      </c>
      <c r="S165" s="119">
        <v>41334</v>
      </c>
      <c r="T165" s="82">
        <v>100</v>
      </c>
      <c r="U165" s="309">
        <v>884</v>
      </c>
      <c r="V165" s="13"/>
      <c r="W165" s="302"/>
      <c r="X165" s="310"/>
    </row>
    <row r="166" spans="1:24" s="94" customFormat="1" ht="30" customHeight="1" x14ac:dyDescent="0.25">
      <c r="A166" s="90">
        <v>41455</v>
      </c>
      <c r="B166" s="91">
        <v>41457</v>
      </c>
      <c r="C166" s="82">
        <v>2009</v>
      </c>
      <c r="D166" s="106" t="s">
        <v>353</v>
      </c>
      <c r="E166" s="106" t="s">
        <v>368</v>
      </c>
      <c r="F166" s="82" t="s">
        <v>286</v>
      </c>
      <c r="G166" s="82" t="s">
        <v>441</v>
      </c>
      <c r="H166" s="106" t="s">
        <v>442</v>
      </c>
      <c r="I166" s="290" t="s">
        <v>573</v>
      </c>
      <c r="J166" s="106" t="s">
        <v>574</v>
      </c>
      <c r="K166" s="119">
        <v>40228</v>
      </c>
      <c r="L166" s="119">
        <v>40332</v>
      </c>
      <c r="M166" s="106" t="s">
        <v>575</v>
      </c>
      <c r="N166" s="294">
        <v>18079</v>
      </c>
      <c r="O166" s="294">
        <v>15944</v>
      </c>
      <c r="P166" s="119">
        <v>40395</v>
      </c>
      <c r="Q166" s="119">
        <v>41332</v>
      </c>
      <c r="R166" s="119">
        <v>40527</v>
      </c>
      <c r="S166" s="119">
        <v>41314</v>
      </c>
      <c r="T166" s="82">
        <v>100</v>
      </c>
      <c r="U166" s="309">
        <v>2000</v>
      </c>
      <c r="V166" s="13"/>
      <c r="W166" s="302"/>
      <c r="X166" s="310"/>
    </row>
    <row r="167" spans="1:24" s="94" customFormat="1" ht="30" customHeight="1" x14ac:dyDescent="0.25">
      <c r="A167" s="90">
        <v>41455</v>
      </c>
      <c r="B167" s="91">
        <v>41457</v>
      </c>
      <c r="C167" s="82">
        <v>2009</v>
      </c>
      <c r="D167" s="106" t="s">
        <v>353</v>
      </c>
      <c r="E167" s="106" t="s">
        <v>368</v>
      </c>
      <c r="F167" s="82" t="s">
        <v>451</v>
      </c>
      <c r="G167" s="82" t="s">
        <v>452</v>
      </c>
      <c r="H167" s="106" t="s">
        <v>576</v>
      </c>
      <c r="I167" s="290" t="s">
        <v>577</v>
      </c>
      <c r="J167" s="106" t="s">
        <v>578</v>
      </c>
      <c r="K167" s="119">
        <v>40008</v>
      </c>
      <c r="L167" s="119">
        <v>40056</v>
      </c>
      <c r="M167" s="106" t="s">
        <v>579</v>
      </c>
      <c r="N167" s="294">
        <v>5913</v>
      </c>
      <c r="O167" s="294">
        <v>6605</v>
      </c>
      <c r="P167" s="119">
        <v>40101</v>
      </c>
      <c r="Q167" s="119">
        <v>41141</v>
      </c>
      <c r="R167" s="119">
        <v>40596</v>
      </c>
      <c r="S167" s="119">
        <v>41240</v>
      </c>
      <c r="T167" s="82">
        <v>99</v>
      </c>
      <c r="U167" s="309">
        <v>1030</v>
      </c>
      <c r="V167" s="13"/>
      <c r="W167" s="302"/>
      <c r="X167" s="310"/>
    </row>
    <row r="168" spans="1:24" s="94" customFormat="1" ht="30" customHeight="1" x14ac:dyDescent="0.25">
      <c r="A168" s="90">
        <v>41455</v>
      </c>
      <c r="B168" s="91">
        <v>41457</v>
      </c>
      <c r="C168" s="82">
        <v>2009</v>
      </c>
      <c r="D168" s="106" t="s">
        <v>353</v>
      </c>
      <c r="E168" s="106" t="s">
        <v>368</v>
      </c>
      <c r="F168" s="82" t="s">
        <v>289</v>
      </c>
      <c r="G168" s="82" t="s">
        <v>580</v>
      </c>
      <c r="H168" s="106" t="s">
        <v>581</v>
      </c>
      <c r="I168" s="290" t="s">
        <v>582</v>
      </c>
      <c r="J168" s="106" t="s">
        <v>583</v>
      </c>
      <c r="K168" s="119">
        <v>40072</v>
      </c>
      <c r="L168" s="119">
        <v>40505</v>
      </c>
      <c r="M168" s="106" t="s">
        <v>584</v>
      </c>
      <c r="N168" s="294">
        <v>12684</v>
      </c>
      <c r="O168" s="294">
        <v>12684</v>
      </c>
      <c r="P168" s="119">
        <v>40553</v>
      </c>
      <c r="Q168" s="119">
        <v>41228</v>
      </c>
      <c r="R168" s="119">
        <v>40397</v>
      </c>
      <c r="S168" s="119">
        <v>41228</v>
      </c>
      <c r="T168" s="82">
        <v>100</v>
      </c>
      <c r="U168" s="309">
        <v>5710</v>
      </c>
      <c r="V168" s="13"/>
      <c r="W168" s="302"/>
      <c r="X168" s="310"/>
    </row>
    <row r="169" spans="1:24" s="94" customFormat="1" ht="30" customHeight="1" x14ac:dyDescent="0.25">
      <c r="A169" s="90">
        <v>41455</v>
      </c>
      <c r="B169" s="91">
        <v>41457</v>
      </c>
      <c r="C169" s="82">
        <v>2009</v>
      </c>
      <c r="D169" s="106" t="s">
        <v>353</v>
      </c>
      <c r="E169" s="106" t="s">
        <v>360</v>
      </c>
      <c r="F169" s="82" t="s">
        <v>398</v>
      </c>
      <c r="G169" s="82" t="s">
        <v>399</v>
      </c>
      <c r="H169" s="106" t="s">
        <v>400</v>
      </c>
      <c r="I169" s="290" t="s">
        <v>585</v>
      </c>
      <c r="J169" s="106" t="s">
        <v>586</v>
      </c>
      <c r="K169" s="119">
        <v>39987</v>
      </c>
      <c r="L169" s="119">
        <v>40080</v>
      </c>
      <c r="M169" s="106" t="s">
        <v>587</v>
      </c>
      <c r="N169" s="294">
        <v>104812</v>
      </c>
      <c r="O169" s="294">
        <v>107349</v>
      </c>
      <c r="P169" s="119">
        <v>40213</v>
      </c>
      <c r="Q169" s="119">
        <v>42292</v>
      </c>
      <c r="R169" s="119">
        <v>42297</v>
      </c>
      <c r="S169" s="119">
        <v>42297</v>
      </c>
      <c r="T169" s="82">
        <v>81</v>
      </c>
      <c r="U169" s="309">
        <v>4765</v>
      </c>
      <c r="V169" s="13"/>
      <c r="W169" s="302"/>
      <c r="X169" s="310"/>
    </row>
    <row r="170" spans="1:24" s="94" customFormat="1" ht="30" customHeight="1" x14ac:dyDescent="0.25">
      <c r="A170" s="90">
        <v>41455</v>
      </c>
      <c r="B170" s="91">
        <v>41457</v>
      </c>
      <c r="C170" s="82">
        <v>2009</v>
      </c>
      <c r="D170" s="106" t="s">
        <v>353</v>
      </c>
      <c r="E170" s="106" t="s">
        <v>360</v>
      </c>
      <c r="F170" s="82" t="s">
        <v>398</v>
      </c>
      <c r="G170" s="82" t="s">
        <v>399</v>
      </c>
      <c r="H170" s="106" t="s">
        <v>400</v>
      </c>
      <c r="I170" s="290" t="s">
        <v>585</v>
      </c>
      <c r="J170" s="106" t="s">
        <v>586</v>
      </c>
      <c r="K170" s="119">
        <v>39987</v>
      </c>
      <c r="L170" s="119">
        <v>41164</v>
      </c>
      <c r="M170" s="106" t="s">
        <v>462</v>
      </c>
      <c r="N170" s="294">
        <v>140</v>
      </c>
      <c r="O170" s="294">
        <v>140</v>
      </c>
      <c r="P170" s="119">
        <v>40213</v>
      </c>
      <c r="Q170" s="119">
        <v>42292</v>
      </c>
      <c r="R170" s="119">
        <v>42297</v>
      </c>
      <c r="S170" s="119">
        <v>42297</v>
      </c>
      <c r="T170" s="82">
        <v>81</v>
      </c>
      <c r="U170" s="309">
        <v>0</v>
      </c>
      <c r="V170" s="13"/>
      <c r="W170" s="302"/>
      <c r="X170" s="310"/>
    </row>
    <row r="171" spans="1:24" s="94" customFormat="1" ht="30" customHeight="1" x14ac:dyDescent="0.25">
      <c r="A171" s="90">
        <v>41455</v>
      </c>
      <c r="B171" s="91">
        <v>41457</v>
      </c>
      <c r="C171" s="82">
        <v>2009</v>
      </c>
      <c r="D171" s="106" t="s">
        <v>353</v>
      </c>
      <c r="E171" s="106" t="s">
        <v>408</v>
      </c>
      <c r="F171" s="82" t="s">
        <v>588</v>
      </c>
      <c r="G171" s="82" t="s">
        <v>589</v>
      </c>
      <c r="H171" s="106" t="s">
        <v>590</v>
      </c>
      <c r="I171" s="290" t="s">
        <v>591</v>
      </c>
      <c r="J171" s="106" t="s">
        <v>592</v>
      </c>
      <c r="K171" s="119">
        <v>40025</v>
      </c>
      <c r="L171" s="119">
        <v>40248</v>
      </c>
      <c r="M171" s="106" t="s">
        <v>593</v>
      </c>
      <c r="N171" s="294">
        <v>910</v>
      </c>
      <c r="O171" s="294">
        <v>910</v>
      </c>
      <c r="P171" s="119">
        <v>40266</v>
      </c>
      <c r="Q171" s="119">
        <v>41394</v>
      </c>
      <c r="R171" s="119">
        <v>40527</v>
      </c>
      <c r="S171" s="119">
        <v>41394</v>
      </c>
      <c r="T171" s="82">
        <v>99</v>
      </c>
      <c r="U171" s="309">
        <v>883</v>
      </c>
      <c r="V171" s="13"/>
      <c r="W171" s="302"/>
      <c r="X171" s="310"/>
    </row>
    <row r="172" spans="1:24" s="94" customFormat="1" ht="30" customHeight="1" x14ac:dyDescent="0.25">
      <c r="A172" s="90">
        <v>41455</v>
      </c>
      <c r="B172" s="91">
        <v>41457</v>
      </c>
      <c r="C172" s="82">
        <v>2009</v>
      </c>
      <c r="D172" s="106" t="s">
        <v>353</v>
      </c>
      <c r="E172" s="106" t="s">
        <v>408</v>
      </c>
      <c r="F172" s="82" t="s">
        <v>381</v>
      </c>
      <c r="G172" s="82" t="s">
        <v>382</v>
      </c>
      <c r="H172" s="106" t="s">
        <v>383</v>
      </c>
      <c r="I172" s="290" t="s">
        <v>594</v>
      </c>
      <c r="J172" s="106" t="s">
        <v>595</v>
      </c>
      <c r="K172" s="119">
        <v>40576</v>
      </c>
      <c r="L172" s="119">
        <v>40750</v>
      </c>
      <c r="M172" s="106" t="s">
        <v>596</v>
      </c>
      <c r="N172" s="294">
        <v>1904</v>
      </c>
      <c r="O172" s="294">
        <v>1904</v>
      </c>
      <c r="P172" s="119">
        <v>40770</v>
      </c>
      <c r="Q172" s="119">
        <v>41243</v>
      </c>
      <c r="R172" s="119">
        <v>41215</v>
      </c>
      <c r="S172" s="119">
        <v>41263</v>
      </c>
      <c r="T172" s="82">
        <v>92</v>
      </c>
      <c r="U172" s="309">
        <v>1989</v>
      </c>
      <c r="V172" s="13"/>
      <c r="W172" s="302"/>
      <c r="X172" s="310"/>
    </row>
    <row r="173" spans="1:24" s="94" customFormat="1" ht="30" customHeight="1" x14ac:dyDescent="0.25">
      <c r="A173" s="90">
        <v>41455</v>
      </c>
      <c r="B173" s="91">
        <v>41457</v>
      </c>
      <c r="C173" s="82">
        <v>2009</v>
      </c>
      <c r="D173" s="106" t="s">
        <v>353</v>
      </c>
      <c r="E173" s="106" t="s">
        <v>408</v>
      </c>
      <c r="F173" s="82" t="s">
        <v>470</v>
      </c>
      <c r="G173" s="82" t="s">
        <v>471</v>
      </c>
      <c r="H173" s="106" t="s">
        <v>597</v>
      </c>
      <c r="I173" s="290" t="s">
        <v>598</v>
      </c>
      <c r="J173" s="106" t="s">
        <v>599</v>
      </c>
      <c r="K173" s="119">
        <v>40596</v>
      </c>
      <c r="L173" s="119">
        <v>40809</v>
      </c>
      <c r="M173" s="106" t="s">
        <v>600</v>
      </c>
      <c r="N173" s="294">
        <v>1367</v>
      </c>
      <c r="O173" s="294">
        <v>1367</v>
      </c>
      <c r="P173" s="119">
        <v>40954</v>
      </c>
      <c r="Q173" s="119">
        <v>42004</v>
      </c>
      <c r="R173" s="119">
        <v>40675</v>
      </c>
      <c r="S173" s="119">
        <v>41944</v>
      </c>
      <c r="T173" s="82">
        <v>11</v>
      </c>
      <c r="U173" s="309">
        <v>1505</v>
      </c>
      <c r="V173" s="13"/>
      <c r="W173" s="302"/>
      <c r="X173" s="310"/>
    </row>
    <row r="174" spans="1:24" s="94" customFormat="1" ht="30" customHeight="1" x14ac:dyDescent="0.25">
      <c r="A174" s="90">
        <v>41455</v>
      </c>
      <c r="B174" s="91">
        <v>41457</v>
      </c>
      <c r="C174" s="82">
        <v>2009</v>
      </c>
      <c r="D174" s="106" t="s">
        <v>476</v>
      </c>
      <c r="E174" s="106" t="s">
        <v>5464</v>
      </c>
      <c r="F174" s="82" t="s">
        <v>484</v>
      </c>
      <c r="G174" s="82" t="s">
        <v>485</v>
      </c>
      <c r="H174" s="106" t="s">
        <v>601</v>
      </c>
      <c r="I174" s="290" t="s">
        <v>602</v>
      </c>
      <c r="J174" s="106" t="s">
        <v>603</v>
      </c>
      <c r="K174" s="119">
        <v>40331</v>
      </c>
      <c r="L174" s="119">
        <v>40387</v>
      </c>
      <c r="M174" s="106" t="s">
        <v>604</v>
      </c>
      <c r="N174" s="294">
        <v>1052</v>
      </c>
      <c r="O174" s="294">
        <v>1157</v>
      </c>
      <c r="P174" s="119">
        <v>40442</v>
      </c>
      <c r="Q174" s="119">
        <v>41090</v>
      </c>
      <c r="R174" s="119">
        <v>40742</v>
      </c>
      <c r="S174" s="119">
        <v>41090</v>
      </c>
      <c r="T174" s="82">
        <v>100</v>
      </c>
      <c r="U174" s="309">
        <v>0</v>
      </c>
      <c r="V174" s="13"/>
      <c r="W174" s="302"/>
      <c r="X174" s="310"/>
    </row>
    <row r="175" spans="1:24" s="94" customFormat="1" ht="30" customHeight="1" x14ac:dyDescent="0.25">
      <c r="A175" s="90">
        <v>41455</v>
      </c>
      <c r="B175" s="91">
        <v>41457</v>
      </c>
      <c r="C175" s="82">
        <v>2009</v>
      </c>
      <c r="D175" s="106" t="s">
        <v>476</v>
      </c>
      <c r="E175" s="106" t="s">
        <v>5464</v>
      </c>
      <c r="F175" s="82" t="s">
        <v>605</v>
      </c>
      <c r="G175" s="82" t="s">
        <v>606</v>
      </c>
      <c r="H175" s="106" t="s">
        <v>607</v>
      </c>
      <c r="I175" s="290" t="s">
        <v>608</v>
      </c>
      <c r="J175" s="106" t="s">
        <v>609</v>
      </c>
      <c r="K175" s="119">
        <v>39938</v>
      </c>
      <c r="L175" s="119">
        <v>39987</v>
      </c>
      <c r="M175" s="106" t="s">
        <v>610</v>
      </c>
      <c r="N175" s="294">
        <v>5761</v>
      </c>
      <c r="O175" s="294">
        <v>6428</v>
      </c>
      <c r="P175" s="119">
        <v>40010</v>
      </c>
      <c r="Q175" s="119">
        <v>40527</v>
      </c>
      <c r="R175" s="119">
        <v>40375</v>
      </c>
      <c r="S175" s="119">
        <v>41110</v>
      </c>
      <c r="T175" s="82">
        <v>100</v>
      </c>
      <c r="U175" s="309">
        <v>431</v>
      </c>
      <c r="V175" s="13"/>
      <c r="W175" s="302"/>
      <c r="X175" s="310"/>
    </row>
    <row r="176" spans="1:24" s="94" customFormat="1" ht="30" customHeight="1" x14ac:dyDescent="0.25">
      <c r="A176" s="90">
        <v>41455</v>
      </c>
      <c r="B176" s="91">
        <v>41457</v>
      </c>
      <c r="C176" s="82">
        <v>2009</v>
      </c>
      <c r="D176" s="106" t="s">
        <v>476</v>
      </c>
      <c r="E176" s="106" t="s">
        <v>5464</v>
      </c>
      <c r="F176" s="82" t="s">
        <v>611</v>
      </c>
      <c r="G176" s="82" t="s">
        <v>612</v>
      </c>
      <c r="H176" s="106" t="s">
        <v>613</v>
      </c>
      <c r="I176" s="290" t="s">
        <v>614</v>
      </c>
      <c r="J176" s="106" t="s">
        <v>615</v>
      </c>
      <c r="K176" s="119">
        <v>40030</v>
      </c>
      <c r="L176" s="119">
        <v>40086</v>
      </c>
      <c r="M176" s="106" t="s">
        <v>616</v>
      </c>
      <c r="N176" s="294">
        <v>4986</v>
      </c>
      <c r="O176" s="294">
        <v>5834</v>
      </c>
      <c r="P176" s="119">
        <v>40101</v>
      </c>
      <c r="Q176" s="119">
        <v>40497</v>
      </c>
      <c r="R176" s="119">
        <v>40466</v>
      </c>
      <c r="S176" s="119">
        <v>40939</v>
      </c>
      <c r="T176" s="82">
        <v>100</v>
      </c>
      <c r="U176" s="309">
        <v>-1166</v>
      </c>
      <c r="V176" s="13"/>
      <c r="W176" s="302"/>
      <c r="X176" s="310"/>
    </row>
    <row r="177" spans="1:24" s="94" customFormat="1" ht="30" customHeight="1" x14ac:dyDescent="0.25">
      <c r="A177" s="90">
        <v>41455</v>
      </c>
      <c r="B177" s="91">
        <v>41457</v>
      </c>
      <c r="C177" s="82">
        <v>2009</v>
      </c>
      <c r="D177" s="106" t="s">
        <v>476</v>
      </c>
      <c r="E177" s="106" t="s">
        <v>5464</v>
      </c>
      <c r="F177" s="82" t="s">
        <v>291</v>
      </c>
      <c r="G177" s="82" t="s">
        <v>617</v>
      </c>
      <c r="H177" s="106" t="s">
        <v>618</v>
      </c>
      <c r="I177" s="290" t="s">
        <v>619</v>
      </c>
      <c r="J177" s="106" t="s">
        <v>620</v>
      </c>
      <c r="K177" s="119">
        <v>39960</v>
      </c>
      <c r="L177" s="119">
        <v>40056</v>
      </c>
      <c r="M177" s="106" t="s">
        <v>621</v>
      </c>
      <c r="N177" s="294">
        <v>2167</v>
      </c>
      <c r="O177" s="294">
        <v>2450</v>
      </c>
      <c r="P177" s="119">
        <v>40064</v>
      </c>
      <c r="Q177" s="119">
        <v>40944</v>
      </c>
      <c r="R177" s="119">
        <v>40664</v>
      </c>
      <c r="S177" s="119">
        <v>41074</v>
      </c>
      <c r="T177" s="82">
        <v>100</v>
      </c>
      <c r="U177" s="309">
        <v>-2600</v>
      </c>
      <c r="V177" s="13"/>
      <c r="W177" s="302"/>
      <c r="X177" s="310"/>
    </row>
    <row r="178" spans="1:24" s="94" customFormat="1" ht="30" customHeight="1" x14ac:dyDescent="0.25">
      <c r="A178" s="90">
        <v>41455</v>
      </c>
      <c r="B178" s="91">
        <v>41457</v>
      </c>
      <c r="C178" s="82">
        <v>2009</v>
      </c>
      <c r="D178" s="106" t="s">
        <v>476</v>
      </c>
      <c r="E178" s="106" t="s">
        <v>5464</v>
      </c>
      <c r="F178" s="82" t="s">
        <v>622</v>
      </c>
      <c r="G178" s="82" t="s">
        <v>623</v>
      </c>
      <c r="H178" s="106" t="s">
        <v>624</v>
      </c>
      <c r="I178" s="290" t="s">
        <v>625</v>
      </c>
      <c r="J178" s="106" t="s">
        <v>626</v>
      </c>
      <c r="K178" s="119">
        <v>40025</v>
      </c>
      <c r="L178" s="119">
        <v>40084</v>
      </c>
      <c r="M178" s="106" t="s">
        <v>627</v>
      </c>
      <c r="N178" s="294">
        <v>2274</v>
      </c>
      <c r="O178" s="294">
        <v>2660</v>
      </c>
      <c r="P178" s="119">
        <v>40109</v>
      </c>
      <c r="Q178" s="119">
        <v>40532</v>
      </c>
      <c r="R178" s="119">
        <v>40474</v>
      </c>
      <c r="S178" s="119">
        <v>40847</v>
      </c>
      <c r="T178" s="82">
        <v>100</v>
      </c>
      <c r="U178" s="309">
        <v>-1617</v>
      </c>
      <c r="V178" s="13"/>
      <c r="W178" s="302"/>
      <c r="X178" s="310"/>
    </row>
    <row r="179" spans="1:24" s="94" customFormat="1" ht="30" customHeight="1" x14ac:dyDescent="0.25">
      <c r="A179" s="90">
        <v>41455</v>
      </c>
      <c r="B179" s="91">
        <v>41457</v>
      </c>
      <c r="C179" s="82">
        <v>2009</v>
      </c>
      <c r="D179" s="106" t="s">
        <v>476</v>
      </c>
      <c r="E179" s="106" t="s">
        <v>368</v>
      </c>
      <c r="F179" s="82" t="s">
        <v>129</v>
      </c>
      <c r="G179" s="82" t="s">
        <v>409</v>
      </c>
      <c r="H179" s="106" t="s">
        <v>410</v>
      </c>
      <c r="I179" s="290" t="s">
        <v>628</v>
      </c>
      <c r="J179" s="106" t="s">
        <v>629</v>
      </c>
      <c r="K179" s="119">
        <v>39920</v>
      </c>
      <c r="L179" s="119">
        <v>40065</v>
      </c>
      <c r="M179" s="106" t="s">
        <v>630</v>
      </c>
      <c r="N179" s="294">
        <v>2451</v>
      </c>
      <c r="O179" s="294">
        <v>2877</v>
      </c>
      <c r="P179" s="119">
        <v>40116</v>
      </c>
      <c r="Q179" s="119">
        <v>40585</v>
      </c>
      <c r="R179" s="119">
        <v>40481</v>
      </c>
      <c r="S179" s="119">
        <v>41569</v>
      </c>
      <c r="T179" s="82">
        <v>99</v>
      </c>
      <c r="U179" s="309">
        <v>-1323</v>
      </c>
      <c r="V179" s="13"/>
      <c r="W179" s="302"/>
      <c r="X179" s="310"/>
    </row>
    <row r="180" spans="1:24" s="94" customFormat="1" ht="30" customHeight="1" x14ac:dyDescent="0.25">
      <c r="A180" s="90">
        <v>41455</v>
      </c>
      <c r="B180" s="91">
        <v>41457</v>
      </c>
      <c r="C180" s="82">
        <v>2009</v>
      </c>
      <c r="D180" s="106" t="s">
        <v>476</v>
      </c>
      <c r="E180" s="106" t="s">
        <v>368</v>
      </c>
      <c r="F180" s="82" t="s">
        <v>631</v>
      </c>
      <c r="G180" s="82" t="s">
        <v>632</v>
      </c>
      <c r="H180" s="106" t="s">
        <v>633</v>
      </c>
      <c r="I180" s="290" t="s">
        <v>634</v>
      </c>
      <c r="J180" s="106" t="s">
        <v>635</v>
      </c>
      <c r="K180" s="119">
        <v>39982</v>
      </c>
      <c r="L180" s="119">
        <v>40186</v>
      </c>
      <c r="M180" s="106" t="s">
        <v>636</v>
      </c>
      <c r="N180" s="294">
        <v>4360</v>
      </c>
      <c r="O180" s="294">
        <v>5403</v>
      </c>
      <c r="P180" s="119">
        <v>40210</v>
      </c>
      <c r="Q180" s="119">
        <v>41267</v>
      </c>
      <c r="R180" s="119">
        <v>40516</v>
      </c>
      <c r="S180" s="119">
        <v>41333</v>
      </c>
      <c r="T180" s="82">
        <v>100</v>
      </c>
      <c r="U180" s="309">
        <v>-2095</v>
      </c>
      <c r="V180" s="13"/>
      <c r="W180" s="302"/>
      <c r="X180" s="310"/>
    </row>
    <row r="181" spans="1:24" s="94" customFormat="1" ht="30" customHeight="1" x14ac:dyDescent="0.25">
      <c r="A181" s="90">
        <v>41455</v>
      </c>
      <c r="B181" s="91">
        <v>41457</v>
      </c>
      <c r="C181" s="82">
        <v>2009</v>
      </c>
      <c r="D181" s="106" t="s">
        <v>476</v>
      </c>
      <c r="E181" s="106" t="s">
        <v>368</v>
      </c>
      <c r="F181" s="82" t="s">
        <v>369</v>
      </c>
      <c r="G181" s="82" t="s">
        <v>370</v>
      </c>
      <c r="H181" s="106" t="s">
        <v>637</v>
      </c>
      <c r="I181" s="290" t="s">
        <v>638</v>
      </c>
      <c r="J181" s="106" t="s">
        <v>639</v>
      </c>
      <c r="K181" s="119">
        <v>39847</v>
      </c>
      <c r="L181" s="119">
        <v>39976</v>
      </c>
      <c r="M181" s="106" t="s">
        <v>640</v>
      </c>
      <c r="N181" s="294">
        <v>9323</v>
      </c>
      <c r="O181" s="294">
        <v>9987</v>
      </c>
      <c r="P181" s="119">
        <v>39994</v>
      </c>
      <c r="Q181" s="119">
        <v>40563</v>
      </c>
      <c r="R181" s="119">
        <v>40359</v>
      </c>
      <c r="S181" s="119">
        <v>40892</v>
      </c>
      <c r="T181" s="82">
        <v>99</v>
      </c>
      <c r="U181" s="309">
        <v>-1705</v>
      </c>
      <c r="V181" s="13"/>
      <c r="W181" s="302"/>
      <c r="X181" s="310"/>
    </row>
    <row r="182" spans="1:24" s="94" customFormat="1" ht="30" customHeight="1" x14ac:dyDescent="0.25">
      <c r="A182" s="90">
        <v>41455</v>
      </c>
      <c r="B182" s="91">
        <v>41457</v>
      </c>
      <c r="C182" s="82">
        <v>2009</v>
      </c>
      <c r="D182" s="106" t="s">
        <v>476</v>
      </c>
      <c r="E182" s="106" t="s">
        <v>368</v>
      </c>
      <c r="F182" s="82" t="s">
        <v>288</v>
      </c>
      <c r="G182" s="82" t="s">
        <v>641</v>
      </c>
      <c r="H182" s="106" t="s">
        <v>642</v>
      </c>
      <c r="I182" s="290" t="s">
        <v>643</v>
      </c>
      <c r="J182" s="106" t="s">
        <v>644</v>
      </c>
      <c r="K182" s="119">
        <v>40014</v>
      </c>
      <c r="L182" s="119">
        <v>40080</v>
      </c>
      <c r="M182" s="106" t="s">
        <v>645</v>
      </c>
      <c r="N182" s="294">
        <v>6321</v>
      </c>
      <c r="O182" s="294">
        <v>7178</v>
      </c>
      <c r="P182" s="119">
        <v>40080</v>
      </c>
      <c r="Q182" s="119">
        <v>40787</v>
      </c>
      <c r="R182" s="119">
        <v>40625</v>
      </c>
      <c r="S182" s="119">
        <v>41213</v>
      </c>
      <c r="T182" s="82">
        <v>100</v>
      </c>
      <c r="U182" s="309">
        <v>-747</v>
      </c>
      <c r="V182" s="13"/>
      <c r="W182" s="302"/>
      <c r="X182" s="310"/>
    </row>
    <row r="183" spans="1:24" s="94" customFormat="1" ht="30" customHeight="1" x14ac:dyDescent="0.25">
      <c r="A183" s="90">
        <v>41455</v>
      </c>
      <c r="B183" s="91">
        <v>41457</v>
      </c>
      <c r="C183" s="82">
        <v>2009</v>
      </c>
      <c r="D183" s="106" t="s">
        <v>476</v>
      </c>
      <c r="E183" s="106" t="s">
        <v>368</v>
      </c>
      <c r="F183" s="82" t="s">
        <v>502</v>
      </c>
      <c r="G183" s="82" t="s">
        <v>503</v>
      </c>
      <c r="H183" s="106" t="s">
        <v>646</v>
      </c>
      <c r="I183" s="290" t="s">
        <v>647</v>
      </c>
      <c r="J183" s="106" t="s">
        <v>648</v>
      </c>
      <c r="K183" s="119">
        <v>40074</v>
      </c>
      <c r="L183" s="119">
        <v>40086</v>
      </c>
      <c r="M183" s="106" t="s">
        <v>649</v>
      </c>
      <c r="N183" s="294">
        <v>11792</v>
      </c>
      <c r="O183" s="294">
        <v>14036</v>
      </c>
      <c r="P183" s="119">
        <v>40106</v>
      </c>
      <c r="Q183" s="119">
        <v>41355</v>
      </c>
      <c r="R183" s="119">
        <v>40646</v>
      </c>
      <c r="S183" s="119">
        <v>41379</v>
      </c>
      <c r="T183" s="82">
        <v>93</v>
      </c>
      <c r="U183" s="309">
        <v>-264</v>
      </c>
      <c r="V183" s="13"/>
      <c r="W183" s="302"/>
      <c r="X183" s="310"/>
    </row>
    <row r="184" spans="1:24" s="94" customFormat="1" ht="30" customHeight="1" x14ac:dyDescent="0.25">
      <c r="A184" s="90">
        <v>41455</v>
      </c>
      <c r="B184" s="91">
        <v>41457</v>
      </c>
      <c r="C184" s="82">
        <v>2009</v>
      </c>
      <c r="D184" s="106" t="s">
        <v>476</v>
      </c>
      <c r="E184" s="106" t="s">
        <v>368</v>
      </c>
      <c r="F184" s="82" t="s">
        <v>650</v>
      </c>
      <c r="G184" s="82" t="s">
        <v>651</v>
      </c>
      <c r="H184" s="106" t="s">
        <v>652</v>
      </c>
      <c r="I184" s="290" t="s">
        <v>653</v>
      </c>
      <c r="J184" s="106" t="s">
        <v>654</v>
      </c>
      <c r="K184" s="119">
        <v>40429</v>
      </c>
      <c r="L184" s="119">
        <v>40429</v>
      </c>
      <c r="M184" s="106" t="s">
        <v>655</v>
      </c>
      <c r="N184" s="294">
        <v>1161</v>
      </c>
      <c r="O184" s="294">
        <v>1260</v>
      </c>
      <c r="P184" s="119">
        <v>40458</v>
      </c>
      <c r="Q184" s="119">
        <v>40724</v>
      </c>
      <c r="R184" s="119">
        <v>40459</v>
      </c>
      <c r="S184" s="119">
        <v>40968</v>
      </c>
      <c r="T184" s="82">
        <v>100</v>
      </c>
      <c r="U184" s="309">
        <v>-240</v>
      </c>
      <c r="V184" s="13"/>
      <c r="W184" s="302"/>
      <c r="X184" s="310"/>
    </row>
    <row r="185" spans="1:24" s="94" customFormat="1" ht="30" customHeight="1" x14ac:dyDescent="0.25">
      <c r="A185" s="90">
        <v>41455</v>
      </c>
      <c r="B185" s="91">
        <v>41457</v>
      </c>
      <c r="C185" s="82">
        <v>2009</v>
      </c>
      <c r="D185" s="106" t="s">
        <v>476</v>
      </c>
      <c r="E185" s="106" t="s">
        <v>368</v>
      </c>
      <c r="F185" s="82" t="s">
        <v>656</v>
      </c>
      <c r="G185" s="82" t="s">
        <v>657</v>
      </c>
      <c r="H185" s="106" t="s">
        <v>658</v>
      </c>
      <c r="I185" s="290" t="s">
        <v>659</v>
      </c>
      <c r="J185" s="106" t="s">
        <v>660</v>
      </c>
      <c r="K185" s="119">
        <v>39619</v>
      </c>
      <c r="L185" s="119">
        <v>40136</v>
      </c>
      <c r="M185" s="106" t="s">
        <v>661</v>
      </c>
      <c r="N185" s="294">
        <v>999</v>
      </c>
      <c r="O185" s="294">
        <v>1063</v>
      </c>
      <c r="P185" s="119">
        <v>40166</v>
      </c>
      <c r="Q185" s="119">
        <v>41049</v>
      </c>
      <c r="R185" s="119">
        <v>40526</v>
      </c>
      <c r="S185" s="119">
        <v>41049</v>
      </c>
      <c r="T185" s="82">
        <v>100</v>
      </c>
      <c r="U185" s="309">
        <v>-942</v>
      </c>
      <c r="V185" s="13"/>
      <c r="W185" s="302"/>
      <c r="X185" s="310"/>
    </row>
    <row r="186" spans="1:24" s="94" customFormat="1" ht="30" customHeight="1" x14ac:dyDescent="0.25">
      <c r="A186" s="90">
        <v>41455</v>
      </c>
      <c r="B186" s="91">
        <v>41457</v>
      </c>
      <c r="C186" s="82">
        <v>2009</v>
      </c>
      <c r="D186" s="106" t="s">
        <v>476</v>
      </c>
      <c r="E186" s="106" t="s">
        <v>368</v>
      </c>
      <c r="F186" s="82" t="s">
        <v>656</v>
      </c>
      <c r="G186" s="82" t="s">
        <v>657</v>
      </c>
      <c r="H186" s="106" t="s">
        <v>658</v>
      </c>
      <c r="I186" s="290" t="s">
        <v>659</v>
      </c>
      <c r="J186" s="106" t="s">
        <v>660</v>
      </c>
      <c r="K186" s="119">
        <v>40057</v>
      </c>
      <c r="L186" s="119">
        <v>40084</v>
      </c>
      <c r="M186" s="106" t="s">
        <v>662</v>
      </c>
      <c r="N186" s="294">
        <v>2730</v>
      </c>
      <c r="O186" s="294">
        <v>2995</v>
      </c>
      <c r="P186" s="119">
        <v>40086</v>
      </c>
      <c r="Q186" s="119">
        <v>40809</v>
      </c>
      <c r="R186" s="119">
        <v>40479</v>
      </c>
      <c r="S186" s="119">
        <v>40844</v>
      </c>
      <c r="T186" s="82">
        <v>100</v>
      </c>
      <c r="U186" s="309">
        <v>0</v>
      </c>
      <c r="V186" s="13"/>
      <c r="W186" s="302"/>
      <c r="X186" s="310"/>
    </row>
    <row r="187" spans="1:24" s="94" customFormat="1" ht="30" customHeight="1" x14ac:dyDescent="0.25">
      <c r="A187" s="90">
        <v>41455</v>
      </c>
      <c r="B187" s="91">
        <v>41457</v>
      </c>
      <c r="C187" s="82">
        <v>2009</v>
      </c>
      <c r="D187" s="106" t="s">
        <v>476</v>
      </c>
      <c r="E187" s="106" t="s">
        <v>368</v>
      </c>
      <c r="F187" s="82" t="s">
        <v>663</v>
      </c>
      <c r="G187" s="82" t="s">
        <v>664</v>
      </c>
      <c r="H187" s="106" t="s">
        <v>665</v>
      </c>
      <c r="I187" s="290" t="s">
        <v>666</v>
      </c>
      <c r="J187" s="106" t="s">
        <v>667</v>
      </c>
      <c r="K187" s="119">
        <v>39984</v>
      </c>
      <c r="L187" s="119">
        <v>39892</v>
      </c>
      <c r="M187" s="106" t="s">
        <v>668</v>
      </c>
      <c r="N187" s="294">
        <v>5554</v>
      </c>
      <c r="O187" s="294">
        <v>5838</v>
      </c>
      <c r="P187" s="119">
        <v>39917</v>
      </c>
      <c r="Q187" s="119">
        <v>41117</v>
      </c>
      <c r="R187" s="119">
        <v>40372</v>
      </c>
      <c r="S187" s="119">
        <v>41151</v>
      </c>
      <c r="T187" s="82">
        <v>100</v>
      </c>
      <c r="U187" s="309">
        <v>-1662</v>
      </c>
      <c r="V187" s="13"/>
      <c r="W187" s="302"/>
      <c r="X187" s="310"/>
    </row>
    <row r="188" spans="1:24" s="94" customFormat="1" ht="30" customHeight="1" x14ac:dyDescent="0.25">
      <c r="A188" s="90">
        <v>41455</v>
      </c>
      <c r="B188" s="91">
        <v>41457</v>
      </c>
      <c r="C188" s="82">
        <v>2009</v>
      </c>
      <c r="D188" s="106" t="s">
        <v>476</v>
      </c>
      <c r="E188" s="106" t="s">
        <v>368</v>
      </c>
      <c r="F188" s="82" t="s">
        <v>55</v>
      </c>
      <c r="G188" s="82" t="s">
        <v>355</v>
      </c>
      <c r="H188" s="106" t="s">
        <v>669</v>
      </c>
      <c r="I188" s="290" t="s">
        <v>670</v>
      </c>
      <c r="J188" s="106" t="s">
        <v>671</v>
      </c>
      <c r="K188" s="119">
        <v>39986</v>
      </c>
      <c r="L188" s="119">
        <v>40023</v>
      </c>
      <c r="M188" s="106" t="s">
        <v>672</v>
      </c>
      <c r="N188" s="294">
        <v>3629</v>
      </c>
      <c r="O188" s="294">
        <v>5875</v>
      </c>
      <c r="P188" s="119">
        <v>40029</v>
      </c>
      <c r="Q188" s="119">
        <v>40375</v>
      </c>
      <c r="R188" s="119">
        <v>40329</v>
      </c>
      <c r="S188" s="119">
        <v>41029</v>
      </c>
      <c r="T188" s="82">
        <v>100</v>
      </c>
      <c r="U188" s="309">
        <v>-1125</v>
      </c>
      <c r="V188" s="13"/>
      <c r="W188" s="302"/>
      <c r="X188" s="310"/>
    </row>
    <row r="189" spans="1:24" s="94" customFormat="1" ht="30" customHeight="1" x14ac:dyDescent="0.25">
      <c r="A189" s="90">
        <v>41455</v>
      </c>
      <c r="B189" s="91">
        <v>41457</v>
      </c>
      <c r="C189" s="82">
        <v>2009</v>
      </c>
      <c r="D189" s="106" t="s">
        <v>476</v>
      </c>
      <c r="E189" s="106" t="s">
        <v>368</v>
      </c>
      <c r="F189" s="82" t="s">
        <v>561</v>
      </c>
      <c r="G189" s="82" t="s">
        <v>562</v>
      </c>
      <c r="H189" s="106" t="s">
        <v>673</v>
      </c>
      <c r="I189" s="290" t="s">
        <v>674</v>
      </c>
      <c r="J189" s="106" t="s">
        <v>675</v>
      </c>
      <c r="K189" s="119">
        <v>39984</v>
      </c>
      <c r="L189" s="119">
        <v>40205</v>
      </c>
      <c r="M189" s="106" t="s">
        <v>676</v>
      </c>
      <c r="N189" s="294">
        <v>4775</v>
      </c>
      <c r="O189" s="294">
        <v>5203</v>
      </c>
      <c r="P189" s="119">
        <v>40205</v>
      </c>
      <c r="Q189" s="119">
        <v>40752</v>
      </c>
      <c r="R189" s="119">
        <v>40570</v>
      </c>
      <c r="S189" s="119">
        <v>40939</v>
      </c>
      <c r="T189" s="82">
        <v>99</v>
      </c>
      <c r="U189" s="309">
        <v>-2310</v>
      </c>
      <c r="V189" s="13"/>
      <c r="W189" s="302"/>
      <c r="X189" s="310"/>
    </row>
    <row r="190" spans="1:24" s="94" customFormat="1" ht="30" customHeight="1" x14ac:dyDescent="0.25">
      <c r="A190" s="90">
        <v>41455</v>
      </c>
      <c r="B190" s="91">
        <v>41457</v>
      </c>
      <c r="C190" s="82">
        <v>2009</v>
      </c>
      <c r="D190" s="106" t="s">
        <v>476</v>
      </c>
      <c r="E190" s="106" t="s">
        <v>368</v>
      </c>
      <c r="F190" s="82" t="s">
        <v>567</v>
      </c>
      <c r="G190" s="82" t="s">
        <v>568</v>
      </c>
      <c r="H190" s="106" t="s">
        <v>677</v>
      </c>
      <c r="I190" s="290" t="s">
        <v>678</v>
      </c>
      <c r="J190" s="106" t="s">
        <v>679</v>
      </c>
      <c r="K190" s="119">
        <v>40646</v>
      </c>
      <c r="L190" s="119">
        <v>40756</v>
      </c>
      <c r="M190" s="106" t="s">
        <v>680</v>
      </c>
      <c r="N190" s="294">
        <v>10601</v>
      </c>
      <c r="O190" s="294">
        <v>11554</v>
      </c>
      <c r="P190" s="119">
        <v>40774</v>
      </c>
      <c r="Q190" s="119">
        <v>41455</v>
      </c>
      <c r="R190" s="119">
        <v>41139</v>
      </c>
      <c r="S190" s="119">
        <v>41455</v>
      </c>
      <c r="T190" s="82">
        <v>99</v>
      </c>
      <c r="U190" s="309">
        <v>-1246</v>
      </c>
      <c r="V190" s="13"/>
      <c r="W190" s="302"/>
      <c r="X190" s="310"/>
    </row>
    <row r="191" spans="1:24" s="94" customFormat="1" ht="30" customHeight="1" x14ac:dyDescent="0.25">
      <c r="A191" s="90">
        <v>41455</v>
      </c>
      <c r="B191" s="91">
        <v>41457</v>
      </c>
      <c r="C191" s="82">
        <v>2009</v>
      </c>
      <c r="D191" s="106" t="s">
        <v>476</v>
      </c>
      <c r="E191" s="106" t="s">
        <v>368</v>
      </c>
      <c r="F191" s="82" t="s">
        <v>681</v>
      </c>
      <c r="G191" s="82" t="s">
        <v>682</v>
      </c>
      <c r="H191" s="106" t="s">
        <v>683</v>
      </c>
      <c r="I191" s="290" t="s">
        <v>684</v>
      </c>
      <c r="J191" s="106" t="s">
        <v>685</v>
      </c>
      <c r="K191" s="119">
        <v>40186</v>
      </c>
      <c r="L191" s="119">
        <v>40382</v>
      </c>
      <c r="M191" s="106" t="s">
        <v>686</v>
      </c>
      <c r="N191" s="294">
        <v>6290</v>
      </c>
      <c r="O191" s="294">
        <v>7708</v>
      </c>
      <c r="P191" s="119">
        <v>40477</v>
      </c>
      <c r="Q191" s="119">
        <v>41131</v>
      </c>
      <c r="R191" s="119">
        <v>40695</v>
      </c>
      <c r="S191" s="119">
        <v>41394</v>
      </c>
      <c r="T191" s="82">
        <v>100</v>
      </c>
      <c r="U191" s="309">
        <v>8</v>
      </c>
      <c r="V191" s="13"/>
      <c r="W191" s="302"/>
      <c r="X191" s="310"/>
    </row>
    <row r="192" spans="1:24" s="94" customFormat="1" ht="30" customHeight="1" x14ac:dyDescent="0.25">
      <c r="A192" s="90">
        <v>41455</v>
      </c>
      <c r="B192" s="91">
        <v>41457</v>
      </c>
      <c r="C192" s="82">
        <v>2009</v>
      </c>
      <c r="D192" s="106" t="s">
        <v>476</v>
      </c>
      <c r="E192" s="106" t="s">
        <v>368</v>
      </c>
      <c r="F192" s="82" t="s">
        <v>687</v>
      </c>
      <c r="G192" s="82" t="s">
        <v>688</v>
      </c>
      <c r="H192" s="106" t="s">
        <v>689</v>
      </c>
      <c r="I192" s="290" t="s">
        <v>690</v>
      </c>
      <c r="J192" s="106" t="s">
        <v>691</v>
      </c>
      <c r="K192" s="119">
        <v>40456</v>
      </c>
      <c r="L192" s="119">
        <v>40576</v>
      </c>
      <c r="M192" s="106" t="s">
        <v>692</v>
      </c>
      <c r="N192" s="294">
        <v>3506</v>
      </c>
      <c r="O192" s="294">
        <v>3622</v>
      </c>
      <c r="P192" s="119">
        <v>40657</v>
      </c>
      <c r="Q192" s="119">
        <v>40918</v>
      </c>
      <c r="R192" s="119">
        <v>40905</v>
      </c>
      <c r="S192" s="119">
        <v>41018</v>
      </c>
      <c r="T192" s="82">
        <v>100</v>
      </c>
      <c r="U192" s="309">
        <v>-878</v>
      </c>
      <c r="V192" s="13"/>
      <c r="W192" s="302"/>
      <c r="X192" s="310"/>
    </row>
    <row r="193" spans="1:24" s="94" customFormat="1" ht="30" customHeight="1" x14ac:dyDescent="0.25">
      <c r="A193" s="90">
        <v>41455</v>
      </c>
      <c r="B193" s="91">
        <v>41457</v>
      </c>
      <c r="C193" s="82">
        <v>2009</v>
      </c>
      <c r="D193" s="106" t="s">
        <v>476</v>
      </c>
      <c r="E193" s="106" t="s">
        <v>368</v>
      </c>
      <c r="F193" s="82" t="s">
        <v>693</v>
      </c>
      <c r="G193" s="82" t="s">
        <v>694</v>
      </c>
      <c r="H193" s="106" t="s">
        <v>695</v>
      </c>
      <c r="I193" s="290" t="s">
        <v>696</v>
      </c>
      <c r="J193" s="106" t="s">
        <v>697</v>
      </c>
      <c r="K193" s="119">
        <v>40028</v>
      </c>
      <c r="L193" s="119">
        <v>40079</v>
      </c>
      <c r="M193" s="106" t="s">
        <v>698</v>
      </c>
      <c r="N193" s="294">
        <v>5890</v>
      </c>
      <c r="O193" s="294">
        <v>6262</v>
      </c>
      <c r="P193" s="119">
        <v>40091</v>
      </c>
      <c r="Q193" s="119">
        <v>40800</v>
      </c>
      <c r="R193" s="119">
        <v>40691</v>
      </c>
      <c r="S193" s="119">
        <v>40830</v>
      </c>
      <c r="T193" s="82">
        <v>100</v>
      </c>
      <c r="U193" s="309">
        <v>-1738</v>
      </c>
      <c r="V193" s="13"/>
      <c r="W193" s="302"/>
      <c r="X193" s="310"/>
    </row>
    <row r="194" spans="1:24" s="94" customFormat="1" ht="30" customHeight="1" x14ac:dyDescent="0.25">
      <c r="A194" s="90">
        <v>41455</v>
      </c>
      <c r="B194" s="91">
        <v>41457</v>
      </c>
      <c r="C194" s="82">
        <v>2009</v>
      </c>
      <c r="D194" s="106" t="s">
        <v>476</v>
      </c>
      <c r="E194" s="106" t="s">
        <v>368</v>
      </c>
      <c r="F194" s="82" t="s">
        <v>291</v>
      </c>
      <c r="G194" s="82" t="s">
        <v>617</v>
      </c>
      <c r="H194" s="106" t="s">
        <v>618</v>
      </c>
      <c r="I194" s="290" t="s">
        <v>699</v>
      </c>
      <c r="J194" s="106" t="s">
        <v>700</v>
      </c>
      <c r="K194" s="119">
        <v>39960</v>
      </c>
      <c r="L194" s="119">
        <v>40056</v>
      </c>
      <c r="M194" s="106" t="s">
        <v>621</v>
      </c>
      <c r="N194" s="294">
        <v>5072</v>
      </c>
      <c r="O194" s="294">
        <v>5973</v>
      </c>
      <c r="P194" s="119">
        <v>40064</v>
      </c>
      <c r="Q194" s="119">
        <v>40949</v>
      </c>
      <c r="R194" s="119">
        <v>40664</v>
      </c>
      <c r="S194" s="119">
        <v>41213</v>
      </c>
      <c r="T194" s="82">
        <v>100</v>
      </c>
      <c r="U194" s="309">
        <v>-2527</v>
      </c>
      <c r="V194" s="13"/>
      <c r="W194" s="302"/>
      <c r="X194" s="310"/>
    </row>
    <row r="195" spans="1:24" s="94" customFormat="1" ht="30" customHeight="1" x14ac:dyDescent="0.25">
      <c r="A195" s="90">
        <v>41455</v>
      </c>
      <c r="B195" s="91">
        <v>41457</v>
      </c>
      <c r="C195" s="82">
        <v>2009</v>
      </c>
      <c r="D195" s="106" t="s">
        <v>476</v>
      </c>
      <c r="E195" s="106" t="s">
        <v>368</v>
      </c>
      <c r="F195" s="82" t="s">
        <v>496</v>
      </c>
      <c r="G195" s="82" t="s">
        <v>497</v>
      </c>
      <c r="H195" s="106" t="s">
        <v>498</v>
      </c>
      <c r="I195" s="290" t="s">
        <v>701</v>
      </c>
      <c r="J195" s="106" t="s">
        <v>702</v>
      </c>
      <c r="K195" s="119">
        <v>40778</v>
      </c>
      <c r="L195" s="119">
        <v>40812</v>
      </c>
      <c r="M195" s="106" t="s">
        <v>703</v>
      </c>
      <c r="N195" s="294">
        <v>5347</v>
      </c>
      <c r="O195" s="294">
        <v>6130</v>
      </c>
      <c r="P195" s="119">
        <v>40865</v>
      </c>
      <c r="Q195" s="119">
        <v>41321</v>
      </c>
      <c r="R195" s="119">
        <v>41277</v>
      </c>
      <c r="S195" s="119">
        <v>41394</v>
      </c>
      <c r="T195" s="82">
        <v>99</v>
      </c>
      <c r="U195" s="309">
        <v>-470</v>
      </c>
      <c r="V195" s="13"/>
      <c r="W195" s="302"/>
      <c r="X195" s="310"/>
    </row>
    <row r="196" spans="1:24" s="94" customFormat="1" ht="30" customHeight="1" x14ac:dyDescent="0.25">
      <c r="A196" s="90">
        <v>41455</v>
      </c>
      <c r="B196" s="91">
        <v>41457</v>
      </c>
      <c r="C196" s="82">
        <v>2009</v>
      </c>
      <c r="D196" s="106" t="s">
        <v>476</v>
      </c>
      <c r="E196" s="106" t="s">
        <v>368</v>
      </c>
      <c r="F196" s="82" t="s">
        <v>60</v>
      </c>
      <c r="G196" s="82" t="s">
        <v>704</v>
      </c>
      <c r="H196" s="106" t="s">
        <v>705</v>
      </c>
      <c r="I196" s="290" t="s">
        <v>706</v>
      </c>
      <c r="J196" s="106" t="s">
        <v>707</v>
      </c>
      <c r="K196" s="119">
        <v>40035</v>
      </c>
      <c r="L196" s="119">
        <v>40085</v>
      </c>
      <c r="M196" s="106" t="s">
        <v>708</v>
      </c>
      <c r="N196" s="294">
        <v>5659</v>
      </c>
      <c r="O196" s="294">
        <v>6792</v>
      </c>
      <c r="P196" s="119">
        <v>40088</v>
      </c>
      <c r="Q196" s="119">
        <v>40749</v>
      </c>
      <c r="R196" s="119">
        <v>40448</v>
      </c>
      <c r="S196" s="119">
        <v>41122</v>
      </c>
      <c r="T196" s="82">
        <v>100</v>
      </c>
      <c r="U196" s="309">
        <v>-1808</v>
      </c>
      <c r="V196" s="13"/>
      <c r="W196" s="302"/>
      <c r="X196" s="310"/>
    </row>
    <row r="197" spans="1:24" s="94" customFormat="1" ht="30" customHeight="1" x14ac:dyDescent="0.25">
      <c r="A197" s="90">
        <v>41455</v>
      </c>
      <c r="B197" s="91">
        <v>41457</v>
      </c>
      <c r="C197" s="82">
        <v>2009</v>
      </c>
      <c r="D197" s="106" t="s">
        <v>476</v>
      </c>
      <c r="E197" s="106" t="s">
        <v>368</v>
      </c>
      <c r="F197" s="82" t="s">
        <v>622</v>
      </c>
      <c r="G197" s="82" t="s">
        <v>623</v>
      </c>
      <c r="H197" s="106" t="s">
        <v>709</v>
      </c>
      <c r="I197" s="290" t="s">
        <v>710</v>
      </c>
      <c r="J197" s="106" t="s">
        <v>711</v>
      </c>
      <c r="K197" s="119">
        <v>40023</v>
      </c>
      <c r="L197" s="119">
        <v>40086</v>
      </c>
      <c r="M197" s="106" t="s">
        <v>712</v>
      </c>
      <c r="N197" s="294">
        <v>20068</v>
      </c>
      <c r="O197" s="294">
        <v>21860</v>
      </c>
      <c r="P197" s="119">
        <v>40122</v>
      </c>
      <c r="Q197" s="119">
        <v>40877</v>
      </c>
      <c r="R197" s="119">
        <v>40662</v>
      </c>
      <c r="S197" s="119">
        <v>41248</v>
      </c>
      <c r="T197" s="82">
        <v>100</v>
      </c>
      <c r="U197" s="309">
        <v>-1193</v>
      </c>
      <c r="V197" s="13"/>
      <c r="W197" s="302"/>
      <c r="X197" s="310"/>
    </row>
    <row r="198" spans="1:24" s="94" customFormat="1" ht="30" customHeight="1" x14ac:dyDescent="0.25">
      <c r="A198" s="90">
        <v>41455</v>
      </c>
      <c r="B198" s="91">
        <v>41457</v>
      </c>
      <c r="C198" s="82">
        <v>2009</v>
      </c>
      <c r="D198" s="106" t="s">
        <v>476</v>
      </c>
      <c r="E198" s="106" t="s">
        <v>408</v>
      </c>
      <c r="F198" s="82" t="s">
        <v>713</v>
      </c>
      <c r="G198" s="82" t="s">
        <v>714</v>
      </c>
      <c r="H198" s="106" t="s">
        <v>715</v>
      </c>
      <c r="I198" s="290" t="s">
        <v>716</v>
      </c>
      <c r="J198" s="106" t="s">
        <v>717</v>
      </c>
      <c r="K198" s="119">
        <v>40046</v>
      </c>
      <c r="L198" s="119">
        <v>40085</v>
      </c>
      <c r="M198" s="106" t="s">
        <v>718</v>
      </c>
      <c r="N198" s="294">
        <v>1232</v>
      </c>
      <c r="O198" s="294">
        <v>1590</v>
      </c>
      <c r="P198" s="119">
        <v>40115</v>
      </c>
      <c r="Q198" s="119">
        <v>41270</v>
      </c>
      <c r="R198" s="119">
        <v>40535</v>
      </c>
      <c r="S198" s="119">
        <v>41270</v>
      </c>
      <c r="T198" s="82">
        <v>99</v>
      </c>
      <c r="U198" s="309">
        <v>0</v>
      </c>
      <c r="V198" s="13"/>
      <c r="W198" s="302"/>
      <c r="X198" s="310"/>
    </row>
    <row r="199" spans="1:24" s="94" customFormat="1" ht="30" customHeight="1" x14ac:dyDescent="0.25">
      <c r="A199" s="90">
        <v>41455</v>
      </c>
      <c r="B199" s="91">
        <v>41457</v>
      </c>
      <c r="C199" s="82">
        <v>2009</v>
      </c>
      <c r="D199" s="106" t="s">
        <v>476</v>
      </c>
      <c r="E199" s="106" t="s">
        <v>408</v>
      </c>
      <c r="F199" s="82" t="s">
        <v>99</v>
      </c>
      <c r="G199" s="82" t="s">
        <v>415</v>
      </c>
      <c r="H199" s="106" t="s">
        <v>719</v>
      </c>
      <c r="I199" s="290" t="s">
        <v>720</v>
      </c>
      <c r="J199" s="106" t="s">
        <v>721</v>
      </c>
      <c r="K199" s="119">
        <v>41116</v>
      </c>
      <c r="L199" s="119">
        <v>41179</v>
      </c>
      <c r="M199" s="106" t="s">
        <v>722</v>
      </c>
      <c r="N199" s="294">
        <v>1412</v>
      </c>
      <c r="O199" s="294">
        <v>1451</v>
      </c>
      <c r="P199" s="119">
        <v>41213</v>
      </c>
      <c r="Q199" s="119">
        <v>41651</v>
      </c>
      <c r="R199" s="119">
        <v>41213</v>
      </c>
      <c r="S199" s="119">
        <v>41651</v>
      </c>
      <c r="T199" s="82">
        <v>10</v>
      </c>
      <c r="U199" s="309">
        <v>0</v>
      </c>
      <c r="V199" s="13"/>
      <c r="W199" s="302"/>
      <c r="X199" s="310"/>
    </row>
    <row r="200" spans="1:24" s="94" customFormat="1" ht="30" customHeight="1" x14ac:dyDescent="0.25">
      <c r="A200" s="90">
        <v>41455</v>
      </c>
      <c r="B200" s="91">
        <v>41457</v>
      </c>
      <c r="C200" s="82">
        <v>2009</v>
      </c>
      <c r="D200" s="106" t="s">
        <v>476</v>
      </c>
      <c r="E200" s="106" t="s">
        <v>408</v>
      </c>
      <c r="F200" s="82" t="s">
        <v>99</v>
      </c>
      <c r="G200" s="82" t="s">
        <v>415</v>
      </c>
      <c r="H200" s="106" t="s">
        <v>723</v>
      </c>
      <c r="I200" s="290" t="s">
        <v>724</v>
      </c>
      <c r="J200" s="106" t="s">
        <v>725</v>
      </c>
      <c r="K200" s="119">
        <v>41116</v>
      </c>
      <c r="L200" s="119">
        <v>41179</v>
      </c>
      <c r="M200" s="106" t="s">
        <v>722</v>
      </c>
      <c r="N200" s="294">
        <v>1597</v>
      </c>
      <c r="O200" s="294">
        <v>1687</v>
      </c>
      <c r="P200" s="119">
        <v>41213</v>
      </c>
      <c r="Q200" s="119">
        <v>41653</v>
      </c>
      <c r="R200" s="119">
        <v>41213</v>
      </c>
      <c r="S200" s="119">
        <v>41653</v>
      </c>
      <c r="T200" s="82">
        <v>10</v>
      </c>
      <c r="U200" s="309">
        <v>0</v>
      </c>
      <c r="V200" s="13"/>
      <c r="W200" s="302"/>
      <c r="X200" s="310"/>
    </row>
    <row r="201" spans="1:24" s="94" customFormat="1" ht="30" customHeight="1" x14ac:dyDescent="0.25">
      <c r="A201" s="90">
        <v>41455</v>
      </c>
      <c r="B201" s="91">
        <v>41457</v>
      </c>
      <c r="C201" s="82">
        <v>2009</v>
      </c>
      <c r="D201" s="106" t="s">
        <v>476</v>
      </c>
      <c r="E201" s="106" t="s">
        <v>408</v>
      </c>
      <c r="F201" s="82" t="s">
        <v>113</v>
      </c>
      <c r="G201" s="82" t="s">
        <v>376</v>
      </c>
      <c r="H201" s="106" t="s">
        <v>726</v>
      </c>
      <c r="I201" s="290" t="s">
        <v>727</v>
      </c>
      <c r="J201" s="106" t="s">
        <v>728</v>
      </c>
      <c r="K201" s="119">
        <v>41065</v>
      </c>
      <c r="L201" s="119">
        <v>41109</v>
      </c>
      <c r="M201" s="106" t="s">
        <v>729</v>
      </c>
      <c r="N201" s="294">
        <v>927</v>
      </c>
      <c r="O201" s="294">
        <v>1011</v>
      </c>
      <c r="P201" s="119">
        <v>41169</v>
      </c>
      <c r="Q201" s="119">
        <v>41407</v>
      </c>
      <c r="R201" s="119">
        <v>41392</v>
      </c>
      <c r="S201" s="119">
        <v>41500</v>
      </c>
      <c r="T201" s="82">
        <v>99</v>
      </c>
      <c r="U201" s="309">
        <v>0</v>
      </c>
      <c r="V201" s="13"/>
      <c r="W201" s="302"/>
      <c r="X201" s="310"/>
    </row>
    <row r="202" spans="1:24" s="94" customFormat="1" ht="30" customHeight="1" x14ac:dyDescent="0.25">
      <c r="A202" s="90">
        <v>41455</v>
      </c>
      <c r="B202" s="91">
        <v>41457</v>
      </c>
      <c r="C202" s="82">
        <v>2009</v>
      </c>
      <c r="D202" s="106" t="s">
        <v>476</v>
      </c>
      <c r="E202" s="106" t="s">
        <v>408</v>
      </c>
      <c r="F202" s="82" t="s">
        <v>484</v>
      </c>
      <c r="G202" s="82" t="s">
        <v>485</v>
      </c>
      <c r="H202" s="106" t="s">
        <v>730</v>
      </c>
      <c r="I202" s="290" t="s">
        <v>731</v>
      </c>
      <c r="J202" s="106" t="s">
        <v>732</v>
      </c>
      <c r="K202" s="119">
        <v>40624</v>
      </c>
      <c r="L202" s="119">
        <v>40811</v>
      </c>
      <c r="M202" s="106" t="s">
        <v>733</v>
      </c>
      <c r="N202" s="294">
        <v>1406</v>
      </c>
      <c r="O202" s="294">
        <v>1432</v>
      </c>
      <c r="P202" s="119">
        <v>40814</v>
      </c>
      <c r="Q202" s="119">
        <v>41183</v>
      </c>
      <c r="R202" s="119">
        <v>41141</v>
      </c>
      <c r="S202" s="119">
        <v>41183</v>
      </c>
      <c r="T202" s="82">
        <v>70</v>
      </c>
      <c r="U202" s="309">
        <v>0</v>
      </c>
      <c r="V202" s="13"/>
      <c r="W202" s="302"/>
      <c r="X202" s="310"/>
    </row>
    <row r="203" spans="1:24" s="94" customFormat="1" ht="30" customHeight="1" x14ac:dyDescent="0.25">
      <c r="A203" s="90">
        <v>41455</v>
      </c>
      <c r="B203" s="91">
        <v>41457</v>
      </c>
      <c r="C203" s="82">
        <v>2009</v>
      </c>
      <c r="D203" s="106" t="s">
        <v>476</v>
      </c>
      <c r="E203" s="106" t="s">
        <v>408</v>
      </c>
      <c r="F203" s="82" t="s">
        <v>734</v>
      </c>
      <c r="G203" s="82" t="s">
        <v>735</v>
      </c>
      <c r="H203" s="106" t="s">
        <v>736</v>
      </c>
      <c r="I203" s="290" t="s">
        <v>737</v>
      </c>
      <c r="J203" s="106" t="s">
        <v>738</v>
      </c>
      <c r="K203" s="119">
        <v>41228</v>
      </c>
      <c r="L203" s="119">
        <v>41262</v>
      </c>
      <c r="M203" s="106" t="s">
        <v>739</v>
      </c>
      <c r="N203" s="294">
        <v>1861</v>
      </c>
      <c r="O203" s="294">
        <v>1926</v>
      </c>
      <c r="P203" s="119">
        <v>41292</v>
      </c>
      <c r="Q203" s="119">
        <v>41656</v>
      </c>
      <c r="R203" s="119">
        <v>41657</v>
      </c>
      <c r="S203" s="119">
        <v>41656</v>
      </c>
      <c r="T203" s="82">
        <v>17</v>
      </c>
      <c r="U203" s="309">
        <v>0</v>
      </c>
      <c r="V203" s="13"/>
      <c r="W203" s="302"/>
      <c r="X203" s="310"/>
    </row>
    <row r="204" spans="1:24" s="94" customFormat="1" ht="30" customHeight="1" x14ac:dyDescent="0.25">
      <c r="A204" s="90">
        <v>41455</v>
      </c>
      <c r="B204" s="91">
        <v>41457</v>
      </c>
      <c r="C204" s="82">
        <v>2009</v>
      </c>
      <c r="D204" s="106" t="s">
        <v>476</v>
      </c>
      <c r="E204" s="106" t="s">
        <v>408</v>
      </c>
      <c r="F204" s="82" t="s">
        <v>663</v>
      </c>
      <c r="G204" s="82" t="s">
        <v>664</v>
      </c>
      <c r="H204" s="106" t="s">
        <v>740</v>
      </c>
      <c r="I204" s="290" t="s">
        <v>741</v>
      </c>
      <c r="J204" s="106" t="s">
        <v>742</v>
      </c>
      <c r="K204" s="119">
        <v>41075</v>
      </c>
      <c r="L204" s="119">
        <v>41141</v>
      </c>
      <c r="M204" s="106" t="s">
        <v>743</v>
      </c>
      <c r="N204" s="294">
        <v>1331</v>
      </c>
      <c r="O204" s="294">
        <v>1382</v>
      </c>
      <c r="P204" s="119">
        <v>41142</v>
      </c>
      <c r="Q204" s="119">
        <v>41442</v>
      </c>
      <c r="R204" s="119">
        <v>41442</v>
      </c>
      <c r="S204" s="119">
        <v>41442</v>
      </c>
      <c r="T204" s="82">
        <v>97</v>
      </c>
      <c r="U204" s="309">
        <v>0</v>
      </c>
      <c r="V204" s="13"/>
      <c r="W204" s="302"/>
      <c r="X204" s="310"/>
    </row>
    <row r="205" spans="1:24" s="94" customFormat="1" ht="30" customHeight="1" x14ac:dyDescent="0.25">
      <c r="A205" s="90">
        <v>41455</v>
      </c>
      <c r="B205" s="91">
        <v>41457</v>
      </c>
      <c r="C205" s="82">
        <v>2009</v>
      </c>
      <c r="D205" s="106" t="s">
        <v>476</v>
      </c>
      <c r="E205" s="106" t="s">
        <v>408</v>
      </c>
      <c r="F205" s="82" t="s">
        <v>55</v>
      </c>
      <c r="G205" s="82" t="s">
        <v>355</v>
      </c>
      <c r="H205" s="106" t="s">
        <v>669</v>
      </c>
      <c r="I205" s="290" t="s">
        <v>744</v>
      </c>
      <c r="J205" s="106" t="s">
        <v>745</v>
      </c>
      <c r="K205" s="119">
        <v>39904</v>
      </c>
      <c r="L205" s="119">
        <v>39969</v>
      </c>
      <c r="M205" s="106" t="s">
        <v>746</v>
      </c>
      <c r="N205" s="294">
        <v>823</v>
      </c>
      <c r="O205" s="294">
        <v>823</v>
      </c>
      <c r="P205" s="119">
        <v>40007</v>
      </c>
      <c r="Q205" s="119">
        <v>40816</v>
      </c>
      <c r="R205" s="119">
        <v>40737</v>
      </c>
      <c r="S205" s="119">
        <v>40954</v>
      </c>
      <c r="T205" s="82">
        <v>100</v>
      </c>
      <c r="U205" s="309">
        <v>0</v>
      </c>
      <c r="V205" s="13"/>
      <c r="W205" s="302"/>
      <c r="X205" s="310"/>
    </row>
    <row r="206" spans="1:24" s="94" customFormat="1" ht="30" customHeight="1" x14ac:dyDescent="0.25">
      <c r="A206" s="90">
        <v>41455</v>
      </c>
      <c r="B206" s="91">
        <v>41457</v>
      </c>
      <c r="C206" s="82">
        <v>2009</v>
      </c>
      <c r="D206" s="106" t="s">
        <v>476</v>
      </c>
      <c r="E206" s="106" t="s">
        <v>408</v>
      </c>
      <c r="F206" s="82" t="s">
        <v>567</v>
      </c>
      <c r="G206" s="82" t="s">
        <v>568</v>
      </c>
      <c r="H206" s="106" t="s">
        <v>747</v>
      </c>
      <c r="I206" s="290" t="s">
        <v>748</v>
      </c>
      <c r="J206" s="106" t="s">
        <v>749</v>
      </c>
      <c r="K206" s="119">
        <v>40968</v>
      </c>
      <c r="L206" s="119">
        <v>41043</v>
      </c>
      <c r="M206" s="106" t="s">
        <v>750</v>
      </c>
      <c r="N206" s="294">
        <v>785</v>
      </c>
      <c r="O206" s="294">
        <v>931</v>
      </c>
      <c r="P206" s="119">
        <v>41052</v>
      </c>
      <c r="Q206" s="119">
        <v>41425</v>
      </c>
      <c r="R206" s="119">
        <v>41322</v>
      </c>
      <c r="S206" s="119">
        <v>41453</v>
      </c>
      <c r="T206" s="82">
        <v>99</v>
      </c>
      <c r="U206" s="309">
        <v>0</v>
      </c>
      <c r="V206" s="13"/>
      <c r="W206" s="302"/>
      <c r="X206" s="310"/>
    </row>
    <row r="207" spans="1:24" s="94" customFormat="1" ht="30" customHeight="1" x14ac:dyDescent="0.25">
      <c r="A207" s="90">
        <v>41455</v>
      </c>
      <c r="B207" s="91">
        <v>41457</v>
      </c>
      <c r="C207" s="82">
        <v>2009</v>
      </c>
      <c r="D207" s="106" t="s">
        <v>476</v>
      </c>
      <c r="E207" s="106" t="s">
        <v>408</v>
      </c>
      <c r="F207" s="82" t="s">
        <v>567</v>
      </c>
      <c r="G207" s="82" t="s">
        <v>568</v>
      </c>
      <c r="H207" s="106" t="s">
        <v>747</v>
      </c>
      <c r="I207" s="290" t="s">
        <v>751</v>
      </c>
      <c r="J207" s="106" t="s">
        <v>752</v>
      </c>
      <c r="K207" s="119">
        <v>40779</v>
      </c>
      <c r="L207" s="119">
        <v>40808</v>
      </c>
      <c r="M207" s="106" t="s">
        <v>753</v>
      </c>
      <c r="N207" s="294">
        <v>1917</v>
      </c>
      <c r="O207" s="294">
        <v>1959</v>
      </c>
      <c r="P207" s="119">
        <v>40857</v>
      </c>
      <c r="Q207" s="119">
        <v>41152</v>
      </c>
      <c r="R207" s="119">
        <v>41127</v>
      </c>
      <c r="S207" s="119">
        <v>41299</v>
      </c>
      <c r="T207" s="82">
        <v>100</v>
      </c>
      <c r="U207" s="309">
        <v>0</v>
      </c>
      <c r="V207" s="13"/>
      <c r="W207" s="302"/>
      <c r="X207" s="310"/>
    </row>
    <row r="208" spans="1:24" s="94" customFormat="1" ht="30" customHeight="1" x14ac:dyDescent="0.25">
      <c r="A208" s="90">
        <v>41455</v>
      </c>
      <c r="B208" s="91">
        <v>41457</v>
      </c>
      <c r="C208" s="82">
        <v>2009</v>
      </c>
      <c r="D208" s="106" t="s">
        <v>476</v>
      </c>
      <c r="E208" s="106" t="s">
        <v>408</v>
      </c>
      <c r="F208" s="82" t="s">
        <v>567</v>
      </c>
      <c r="G208" s="82" t="s">
        <v>568</v>
      </c>
      <c r="H208" s="106" t="s">
        <v>754</v>
      </c>
      <c r="I208" s="290" t="s">
        <v>755</v>
      </c>
      <c r="J208" s="106" t="s">
        <v>756</v>
      </c>
      <c r="K208" s="119">
        <v>40464</v>
      </c>
      <c r="L208" s="119">
        <v>40563</v>
      </c>
      <c r="M208" s="106" t="s">
        <v>757</v>
      </c>
      <c r="N208" s="294">
        <v>1205</v>
      </c>
      <c r="O208" s="294">
        <v>1542</v>
      </c>
      <c r="P208" s="119">
        <v>40577</v>
      </c>
      <c r="Q208" s="119">
        <v>40906</v>
      </c>
      <c r="R208" s="119">
        <v>40942</v>
      </c>
      <c r="S208" s="119">
        <v>40968</v>
      </c>
      <c r="T208" s="82">
        <v>100</v>
      </c>
      <c r="U208" s="309">
        <v>0</v>
      </c>
      <c r="V208" s="13"/>
      <c r="W208" s="302"/>
      <c r="X208" s="310"/>
    </row>
    <row r="209" spans="1:24" s="94" customFormat="1" ht="30" customHeight="1" x14ac:dyDescent="0.25">
      <c r="A209" s="90">
        <v>41455</v>
      </c>
      <c r="B209" s="91">
        <v>41457</v>
      </c>
      <c r="C209" s="82">
        <v>2009</v>
      </c>
      <c r="D209" s="106" t="s">
        <v>476</v>
      </c>
      <c r="E209" s="106" t="s">
        <v>408</v>
      </c>
      <c r="F209" s="82" t="s">
        <v>758</v>
      </c>
      <c r="G209" s="82" t="s">
        <v>759</v>
      </c>
      <c r="H209" s="106" t="s">
        <v>760</v>
      </c>
      <c r="I209" s="290" t="s">
        <v>761</v>
      </c>
      <c r="J209" s="106" t="s">
        <v>762</v>
      </c>
      <c r="K209" s="119">
        <v>41243</v>
      </c>
      <c r="L209" s="119">
        <v>41284</v>
      </c>
      <c r="M209" s="106" t="s">
        <v>763</v>
      </c>
      <c r="N209" s="294">
        <v>1560</v>
      </c>
      <c r="O209" s="294">
        <v>1607</v>
      </c>
      <c r="P209" s="119">
        <v>41330</v>
      </c>
      <c r="Q209" s="119">
        <v>41512</v>
      </c>
      <c r="R209" s="119">
        <v>41494</v>
      </c>
      <c r="S209" s="119">
        <v>41512</v>
      </c>
      <c r="T209" s="82">
        <v>20</v>
      </c>
      <c r="U209" s="309">
        <v>0</v>
      </c>
      <c r="V209" s="13"/>
      <c r="W209" s="302"/>
      <c r="X209" s="310"/>
    </row>
    <row r="210" spans="1:24" s="94" customFormat="1" ht="30" customHeight="1" x14ac:dyDescent="0.25">
      <c r="A210" s="90">
        <v>41455</v>
      </c>
      <c r="B210" s="91">
        <v>41457</v>
      </c>
      <c r="C210" s="82">
        <v>2009</v>
      </c>
      <c r="D210" s="106" t="s">
        <v>476</v>
      </c>
      <c r="E210" s="106" t="s">
        <v>408</v>
      </c>
      <c r="F210" s="82" t="s">
        <v>687</v>
      </c>
      <c r="G210" s="82" t="s">
        <v>688</v>
      </c>
      <c r="H210" s="106" t="s">
        <v>689</v>
      </c>
      <c r="I210" s="290" t="s">
        <v>764</v>
      </c>
      <c r="J210" s="106" t="s">
        <v>765</v>
      </c>
      <c r="K210" s="119">
        <v>40043</v>
      </c>
      <c r="L210" s="119">
        <v>40086</v>
      </c>
      <c r="M210" s="106" t="s">
        <v>766</v>
      </c>
      <c r="N210" s="294">
        <v>1559</v>
      </c>
      <c r="O210" s="294">
        <v>1792</v>
      </c>
      <c r="P210" s="119">
        <v>40102</v>
      </c>
      <c r="Q210" s="119">
        <v>40409</v>
      </c>
      <c r="R210" s="119">
        <v>40372</v>
      </c>
      <c r="S210" s="119">
        <v>40877</v>
      </c>
      <c r="T210" s="82">
        <v>100</v>
      </c>
      <c r="U210" s="309">
        <v>0</v>
      </c>
      <c r="V210" s="13"/>
      <c r="W210" s="302"/>
      <c r="X210" s="310"/>
    </row>
    <row r="211" spans="1:24" s="94" customFormat="1" ht="30" customHeight="1" x14ac:dyDescent="0.25">
      <c r="A211" s="90">
        <v>41455</v>
      </c>
      <c r="B211" s="91">
        <v>41457</v>
      </c>
      <c r="C211" s="82">
        <v>2010</v>
      </c>
      <c r="D211" s="106" t="s">
        <v>353</v>
      </c>
      <c r="E211" s="106" t="s">
        <v>368</v>
      </c>
      <c r="F211" s="82" t="s">
        <v>514</v>
      </c>
      <c r="G211" s="82" t="s">
        <v>515</v>
      </c>
      <c r="H211" s="106" t="s">
        <v>516</v>
      </c>
      <c r="I211" s="290" t="s">
        <v>767</v>
      </c>
      <c r="J211" s="106" t="s">
        <v>768</v>
      </c>
      <c r="K211" s="119">
        <v>40304</v>
      </c>
      <c r="L211" s="119">
        <v>40428</v>
      </c>
      <c r="M211" s="106" t="s">
        <v>519</v>
      </c>
      <c r="N211" s="294">
        <v>3085</v>
      </c>
      <c r="O211" s="294">
        <v>4661</v>
      </c>
      <c r="P211" s="119">
        <v>40466</v>
      </c>
      <c r="Q211" s="119">
        <v>41233</v>
      </c>
      <c r="R211" s="119">
        <v>40739</v>
      </c>
      <c r="S211" s="119">
        <v>41233</v>
      </c>
      <c r="T211" s="82">
        <v>100</v>
      </c>
      <c r="U211" s="309">
        <v>-3700</v>
      </c>
      <c r="V211" s="13"/>
      <c r="W211" s="302"/>
      <c r="X211" s="310"/>
    </row>
    <row r="212" spans="1:24" s="94" customFormat="1" ht="30" customHeight="1" x14ac:dyDescent="0.25">
      <c r="A212" s="90">
        <v>41455</v>
      </c>
      <c r="B212" s="91">
        <v>41457</v>
      </c>
      <c r="C212" s="82">
        <v>2010</v>
      </c>
      <c r="D212" s="106" t="s">
        <v>353</v>
      </c>
      <c r="E212" s="106" t="s">
        <v>368</v>
      </c>
      <c r="F212" s="82" t="s">
        <v>514</v>
      </c>
      <c r="G212" s="82" t="s">
        <v>515</v>
      </c>
      <c r="H212" s="106" t="s">
        <v>516</v>
      </c>
      <c r="I212" s="290" t="s">
        <v>769</v>
      </c>
      <c r="J212" s="106" t="s">
        <v>770</v>
      </c>
      <c r="K212" s="119">
        <v>40304</v>
      </c>
      <c r="L212" s="119">
        <v>40428</v>
      </c>
      <c r="M212" s="106" t="s">
        <v>519</v>
      </c>
      <c r="N212" s="294">
        <v>2959</v>
      </c>
      <c r="O212" s="294">
        <v>3868</v>
      </c>
      <c r="P212" s="119">
        <v>40466</v>
      </c>
      <c r="Q212" s="119">
        <v>41455</v>
      </c>
      <c r="R212" s="119">
        <v>40739</v>
      </c>
      <c r="S212" s="119">
        <v>41455</v>
      </c>
      <c r="T212" s="82">
        <v>95</v>
      </c>
      <c r="U212" s="309">
        <v>-2072</v>
      </c>
      <c r="V212" s="13"/>
      <c r="W212" s="302"/>
      <c r="X212" s="310"/>
    </row>
    <row r="213" spans="1:24" s="94" customFormat="1" ht="30" customHeight="1" x14ac:dyDescent="0.25">
      <c r="A213" s="90">
        <v>41455</v>
      </c>
      <c r="B213" s="91">
        <v>41457</v>
      </c>
      <c r="C213" s="82">
        <v>2010</v>
      </c>
      <c r="D213" s="106" t="s">
        <v>353</v>
      </c>
      <c r="E213" s="106" t="s">
        <v>368</v>
      </c>
      <c r="F213" s="82" t="s">
        <v>514</v>
      </c>
      <c r="G213" s="82" t="s">
        <v>515</v>
      </c>
      <c r="H213" s="106" t="s">
        <v>771</v>
      </c>
      <c r="I213" s="290" t="s">
        <v>772</v>
      </c>
      <c r="J213" s="106" t="s">
        <v>773</v>
      </c>
      <c r="K213" s="119">
        <v>40546</v>
      </c>
      <c r="L213" s="119">
        <v>40673</v>
      </c>
      <c r="M213" s="106" t="s">
        <v>774</v>
      </c>
      <c r="N213" s="294">
        <v>29770</v>
      </c>
      <c r="O213" s="294">
        <v>30973</v>
      </c>
      <c r="P213" s="119">
        <v>40673</v>
      </c>
      <c r="Q213" s="119">
        <v>41046</v>
      </c>
      <c r="R213" s="119">
        <v>40953</v>
      </c>
      <c r="S213" s="119">
        <v>41195</v>
      </c>
      <c r="T213" s="82">
        <v>100</v>
      </c>
      <c r="U213" s="309">
        <v>-51000</v>
      </c>
      <c r="V213" s="13"/>
      <c r="W213" s="302"/>
      <c r="X213" s="310"/>
    </row>
    <row r="214" spans="1:24" s="94" customFormat="1" ht="30" customHeight="1" x14ac:dyDescent="0.25">
      <c r="A214" s="90">
        <v>41455</v>
      </c>
      <c r="B214" s="91">
        <v>41457</v>
      </c>
      <c r="C214" s="82">
        <v>2010</v>
      </c>
      <c r="D214" s="106" t="s">
        <v>353</v>
      </c>
      <c r="E214" s="106" t="s">
        <v>368</v>
      </c>
      <c r="F214" s="82" t="s">
        <v>514</v>
      </c>
      <c r="G214" s="82" t="s">
        <v>515</v>
      </c>
      <c r="H214" s="106" t="s">
        <v>771</v>
      </c>
      <c r="I214" s="290" t="s">
        <v>775</v>
      </c>
      <c r="J214" s="106" t="s">
        <v>776</v>
      </c>
      <c r="K214" s="119">
        <v>40546</v>
      </c>
      <c r="L214" s="119">
        <v>40673</v>
      </c>
      <c r="M214" s="106" t="s">
        <v>777</v>
      </c>
      <c r="N214" s="294">
        <v>13298</v>
      </c>
      <c r="O214" s="294">
        <v>13408</v>
      </c>
      <c r="P214" s="119">
        <v>40673</v>
      </c>
      <c r="Q214" s="119">
        <v>41186</v>
      </c>
      <c r="R214" s="119">
        <v>40910</v>
      </c>
      <c r="S214" s="119">
        <v>41195</v>
      </c>
      <c r="T214" s="82">
        <v>100</v>
      </c>
      <c r="U214" s="309">
        <v>-39000</v>
      </c>
      <c r="V214" s="13"/>
      <c r="W214" s="302"/>
      <c r="X214" s="310"/>
    </row>
    <row r="215" spans="1:24" s="94" customFormat="1" ht="30" customHeight="1" x14ac:dyDescent="0.25">
      <c r="A215" s="90">
        <v>41455</v>
      </c>
      <c r="B215" s="91">
        <v>41457</v>
      </c>
      <c r="C215" s="82">
        <v>2010</v>
      </c>
      <c r="D215" s="106" t="s">
        <v>353</v>
      </c>
      <c r="E215" s="106" t="s">
        <v>368</v>
      </c>
      <c r="F215" s="82" t="s">
        <v>514</v>
      </c>
      <c r="G215" s="82" t="s">
        <v>515</v>
      </c>
      <c r="H215" s="106" t="s">
        <v>778</v>
      </c>
      <c r="I215" s="290" t="s">
        <v>779</v>
      </c>
      <c r="J215" s="106" t="s">
        <v>780</v>
      </c>
      <c r="K215" s="119">
        <v>40308</v>
      </c>
      <c r="L215" s="119">
        <v>40354</v>
      </c>
      <c r="M215" s="106" t="s">
        <v>781</v>
      </c>
      <c r="N215" s="294">
        <v>4154</v>
      </c>
      <c r="O215" s="294">
        <v>4154</v>
      </c>
      <c r="P215" s="119">
        <v>40387</v>
      </c>
      <c r="Q215" s="119">
        <v>41639</v>
      </c>
      <c r="R215" s="119">
        <v>40568</v>
      </c>
      <c r="S215" s="119">
        <v>41639</v>
      </c>
      <c r="T215" s="82">
        <v>84</v>
      </c>
      <c r="U215" s="309">
        <v>106</v>
      </c>
      <c r="V215" s="13"/>
      <c r="W215" s="302"/>
      <c r="X215" s="310"/>
    </row>
    <row r="216" spans="1:24" s="94" customFormat="1" ht="30" customHeight="1" x14ac:dyDescent="0.25">
      <c r="A216" s="90">
        <v>41455</v>
      </c>
      <c r="B216" s="91">
        <v>41457</v>
      </c>
      <c r="C216" s="82">
        <v>2010</v>
      </c>
      <c r="D216" s="106" t="s">
        <v>353</v>
      </c>
      <c r="E216" s="106" t="s">
        <v>368</v>
      </c>
      <c r="F216" s="82" t="s">
        <v>514</v>
      </c>
      <c r="G216" s="82" t="s">
        <v>515</v>
      </c>
      <c r="H216" s="106" t="s">
        <v>782</v>
      </c>
      <c r="I216" s="290" t="s">
        <v>783</v>
      </c>
      <c r="J216" s="106" t="s">
        <v>784</v>
      </c>
      <c r="K216" s="119">
        <v>40505</v>
      </c>
      <c r="L216" s="119">
        <v>40588</v>
      </c>
      <c r="M216" s="106" t="s">
        <v>785</v>
      </c>
      <c r="N216" s="294">
        <v>5337</v>
      </c>
      <c r="O216" s="294">
        <v>6121</v>
      </c>
      <c r="P216" s="119">
        <v>40632</v>
      </c>
      <c r="Q216" s="119">
        <v>41306</v>
      </c>
      <c r="R216" s="119">
        <v>40868</v>
      </c>
      <c r="S216" s="119">
        <v>41486</v>
      </c>
      <c r="T216" s="82">
        <v>99</v>
      </c>
      <c r="U216" s="309">
        <v>7100</v>
      </c>
      <c r="V216" s="13"/>
      <c r="W216" s="302"/>
      <c r="X216" s="310"/>
    </row>
    <row r="217" spans="1:24" s="94" customFormat="1" ht="30" customHeight="1" x14ac:dyDescent="0.25">
      <c r="A217" s="90">
        <v>41455</v>
      </c>
      <c r="B217" s="91">
        <v>41457</v>
      </c>
      <c r="C217" s="82">
        <v>2010</v>
      </c>
      <c r="D217" s="106" t="s">
        <v>353</v>
      </c>
      <c r="E217" s="106" t="s">
        <v>368</v>
      </c>
      <c r="F217" s="82" t="s">
        <v>514</v>
      </c>
      <c r="G217" s="82" t="s">
        <v>515</v>
      </c>
      <c r="H217" s="106" t="s">
        <v>782</v>
      </c>
      <c r="I217" s="290" t="s">
        <v>786</v>
      </c>
      <c r="J217" s="106" t="s">
        <v>787</v>
      </c>
      <c r="K217" s="119">
        <v>40505</v>
      </c>
      <c r="L217" s="119">
        <v>40588</v>
      </c>
      <c r="M217" s="106" t="s">
        <v>785</v>
      </c>
      <c r="N217" s="294">
        <v>6743</v>
      </c>
      <c r="O217" s="294">
        <v>6777</v>
      </c>
      <c r="P217" s="119">
        <v>40632</v>
      </c>
      <c r="Q217" s="119">
        <v>41456</v>
      </c>
      <c r="R217" s="119">
        <v>40868</v>
      </c>
      <c r="S217" s="119">
        <v>41456</v>
      </c>
      <c r="T217" s="82">
        <v>99</v>
      </c>
      <c r="U217" s="309">
        <v>7659</v>
      </c>
      <c r="V217" s="13"/>
      <c r="W217" s="302"/>
      <c r="X217" s="310"/>
    </row>
    <row r="218" spans="1:24" s="94" customFormat="1" ht="30" customHeight="1" x14ac:dyDescent="0.25">
      <c r="A218" s="90">
        <v>41455</v>
      </c>
      <c r="B218" s="91">
        <v>41457</v>
      </c>
      <c r="C218" s="82">
        <v>2010</v>
      </c>
      <c r="D218" s="106" t="s">
        <v>353</v>
      </c>
      <c r="E218" s="106" t="s">
        <v>368</v>
      </c>
      <c r="F218" s="82" t="s">
        <v>514</v>
      </c>
      <c r="G218" s="82" t="s">
        <v>515</v>
      </c>
      <c r="H218" s="106" t="s">
        <v>782</v>
      </c>
      <c r="I218" s="290" t="s">
        <v>788</v>
      </c>
      <c r="J218" s="106" t="s">
        <v>789</v>
      </c>
      <c r="K218" s="119">
        <v>40337</v>
      </c>
      <c r="L218" s="119">
        <v>40451</v>
      </c>
      <c r="M218" s="106" t="s">
        <v>790</v>
      </c>
      <c r="N218" s="294">
        <v>21235</v>
      </c>
      <c r="O218" s="294">
        <v>21668</v>
      </c>
      <c r="P218" s="119">
        <v>40484</v>
      </c>
      <c r="Q218" s="119">
        <v>40991</v>
      </c>
      <c r="R218" s="119">
        <v>40662</v>
      </c>
      <c r="S218" s="119">
        <v>41376</v>
      </c>
      <c r="T218" s="82">
        <v>100</v>
      </c>
      <c r="U218" s="309">
        <v>-14877</v>
      </c>
      <c r="V218" s="13"/>
      <c r="W218" s="302"/>
      <c r="X218" s="310"/>
    </row>
    <row r="219" spans="1:24" s="94" customFormat="1" ht="30" customHeight="1" x14ac:dyDescent="0.25">
      <c r="A219" s="90">
        <v>41455</v>
      </c>
      <c r="B219" s="91">
        <v>41457</v>
      </c>
      <c r="C219" s="82">
        <v>2010</v>
      </c>
      <c r="D219" s="106" t="s">
        <v>353</v>
      </c>
      <c r="E219" s="106" t="s">
        <v>368</v>
      </c>
      <c r="F219" s="82" t="s">
        <v>514</v>
      </c>
      <c r="G219" s="82" t="s">
        <v>515</v>
      </c>
      <c r="H219" s="106" t="s">
        <v>782</v>
      </c>
      <c r="I219" s="290" t="s">
        <v>791</v>
      </c>
      <c r="J219" s="106" t="s">
        <v>792</v>
      </c>
      <c r="K219" s="119">
        <v>40610</v>
      </c>
      <c r="L219" s="119">
        <v>40753</v>
      </c>
      <c r="M219" s="106" t="s">
        <v>793</v>
      </c>
      <c r="N219" s="294">
        <v>4012</v>
      </c>
      <c r="O219" s="294">
        <v>5587</v>
      </c>
      <c r="P219" s="119">
        <v>40789</v>
      </c>
      <c r="Q219" s="119">
        <v>41103</v>
      </c>
      <c r="R219" s="119">
        <v>40667</v>
      </c>
      <c r="S219" s="119">
        <v>41222</v>
      </c>
      <c r="T219" s="82">
        <v>100</v>
      </c>
      <c r="U219" s="309">
        <v>-8000</v>
      </c>
      <c r="V219" s="13"/>
      <c r="W219" s="302"/>
      <c r="X219" s="310"/>
    </row>
    <row r="220" spans="1:24" s="94" customFormat="1" ht="30" customHeight="1" x14ac:dyDescent="0.25">
      <c r="A220" s="90">
        <v>41455</v>
      </c>
      <c r="B220" s="91">
        <v>41457</v>
      </c>
      <c r="C220" s="82">
        <v>2010</v>
      </c>
      <c r="D220" s="106" t="s">
        <v>353</v>
      </c>
      <c r="E220" s="106" t="s">
        <v>368</v>
      </c>
      <c r="F220" s="82" t="s">
        <v>244</v>
      </c>
      <c r="G220" s="82" t="s">
        <v>794</v>
      </c>
      <c r="H220" s="106" t="s">
        <v>795</v>
      </c>
      <c r="I220" s="290" t="s">
        <v>796</v>
      </c>
      <c r="J220" s="106" t="s">
        <v>797</v>
      </c>
      <c r="K220" s="119">
        <v>40371</v>
      </c>
      <c r="L220" s="119">
        <v>40696</v>
      </c>
      <c r="M220" s="106" t="s">
        <v>798</v>
      </c>
      <c r="N220" s="294">
        <v>26981</v>
      </c>
      <c r="O220" s="294">
        <v>28332</v>
      </c>
      <c r="P220" s="119">
        <v>40711</v>
      </c>
      <c r="Q220" s="119">
        <v>42061</v>
      </c>
      <c r="R220" s="119">
        <v>41966</v>
      </c>
      <c r="S220" s="119">
        <v>42061</v>
      </c>
      <c r="T220" s="82">
        <v>34</v>
      </c>
      <c r="U220" s="309">
        <v>31702</v>
      </c>
      <c r="V220" s="13"/>
      <c r="W220" s="302"/>
      <c r="X220" s="310"/>
    </row>
    <row r="221" spans="1:24" s="94" customFormat="1" ht="30" customHeight="1" x14ac:dyDescent="0.25">
      <c r="A221" s="90">
        <v>41455</v>
      </c>
      <c r="B221" s="91">
        <v>41457</v>
      </c>
      <c r="C221" s="82">
        <v>2010</v>
      </c>
      <c r="D221" s="106" t="s">
        <v>353</v>
      </c>
      <c r="E221" s="106" t="s">
        <v>368</v>
      </c>
      <c r="F221" s="82" t="s">
        <v>104</v>
      </c>
      <c r="G221" s="82" t="s">
        <v>799</v>
      </c>
      <c r="H221" s="106" t="s">
        <v>800</v>
      </c>
      <c r="I221" s="290" t="s">
        <v>801</v>
      </c>
      <c r="J221" s="106" t="s">
        <v>802</v>
      </c>
      <c r="K221" s="119">
        <v>40284</v>
      </c>
      <c r="L221" s="119">
        <v>40410</v>
      </c>
      <c r="M221" s="106" t="s">
        <v>803</v>
      </c>
      <c r="N221" s="294">
        <v>4852</v>
      </c>
      <c r="O221" s="294">
        <v>5081</v>
      </c>
      <c r="P221" s="119">
        <v>40443</v>
      </c>
      <c r="Q221" s="119">
        <v>41322</v>
      </c>
      <c r="R221" s="119">
        <v>41260</v>
      </c>
      <c r="S221" s="119">
        <v>41425</v>
      </c>
      <c r="T221" s="82">
        <v>97</v>
      </c>
      <c r="U221" s="309">
        <v>0</v>
      </c>
      <c r="V221" s="13"/>
      <c r="W221" s="302"/>
      <c r="X221" s="310"/>
    </row>
    <row r="222" spans="1:24" s="94" customFormat="1" ht="30" customHeight="1" x14ac:dyDescent="0.25">
      <c r="A222" s="90">
        <v>41455</v>
      </c>
      <c r="B222" s="91">
        <v>41457</v>
      </c>
      <c r="C222" s="82">
        <v>2010</v>
      </c>
      <c r="D222" s="106" t="s">
        <v>353</v>
      </c>
      <c r="E222" s="106" t="s">
        <v>368</v>
      </c>
      <c r="F222" s="82" t="s">
        <v>104</v>
      </c>
      <c r="G222" s="82" t="s">
        <v>799</v>
      </c>
      <c r="H222" s="106" t="s">
        <v>800</v>
      </c>
      <c r="I222" s="290" t="s">
        <v>804</v>
      </c>
      <c r="J222" s="106" t="s">
        <v>805</v>
      </c>
      <c r="K222" s="119">
        <v>40284</v>
      </c>
      <c r="L222" s="119">
        <v>40410</v>
      </c>
      <c r="M222" s="106" t="s">
        <v>803</v>
      </c>
      <c r="N222" s="294">
        <v>4868</v>
      </c>
      <c r="O222" s="294">
        <v>5035</v>
      </c>
      <c r="P222" s="119">
        <v>40443</v>
      </c>
      <c r="Q222" s="119">
        <v>41322</v>
      </c>
      <c r="R222" s="119">
        <v>41260</v>
      </c>
      <c r="S222" s="119">
        <v>41425</v>
      </c>
      <c r="T222" s="82">
        <v>97</v>
      </c>
      <c r="U222" s="309">
        <v>0</v>
      </c>
      <c r="V222" s="13"/>
      <c r="W222" s="302"/>
      <c r="X222" s="310"/>
    </row>
    <row r="223" spans="1:24" s="94" customFormat="1" ht="30" customHeight="1" x14ac:dyDescent="0.25">
      <c r="A223" s="90">
        <v>41455</v>
      </c>
      <c r="B223" s="91">
        <v>41457</v>
      </c>
      <c r="C223" s="82">
        <v>2010</v>
      </c>
      <c r="D223" s="106" t="s">
        <v>353</v>
      </c>
      <c r="E223" s="106" t="s">
        <v>368</v>
      </c>
      <c r="F223" s="82" t="s">
        <v>104</v>
      </c>
      <c r="G223" s="82" t="s">
        <v>799</v>
      </c>
      <c r="H223" s="106" t="s">
        <v>800</v>
      </c>
      <c r="I223" s="290" t="s">
        <v>806</v>
      </c>
      <c r="J223" s="106" t="s">
        <v>807</v>
      </c>
      <c r="K223" s="119">
        <v>40284</v>
      </c>
      <c r="L223" s="119">
        <v>40410</v>
      </c>
      <c r="M223" s="106" t="s">
        <v>803</v>
      </c>
      <c r="N223" s="294">
        <v>4150</v>
      </c>
      <c r="O223" s="294">
        <v>4347</v>
      </c>
      <c r="P223" s="119">
        <v>40443</v>
      </c>
      <c r="Q223" s="119">
        <v>41322</v>
      </c>
      <c r="R223" s="119">
        <v>40683</v>
      </c>
      <c r="S223" s="119">
        <v>41425</v>
      </c>
      <c r="T223" s="82">
        <v>98</v>
      </c>
      <c r="U223" s="309">
        <v>0</v>
      </c>
      <c r="V223" s="13"/>
      <c r="W223" s="302"/>
      <c r="X223" s="310"/>
    </row>
    <row r="224" spans="1:24" s="94" customFormat="1" ht="30" customHeight="1" x14ac:dyDescent="0.25">
      <c r="A224" s="90">
        <v>41455</v>
      </c>
      <c r="B224" s="91">
        <v>41457</v>
      </c>
      <c r="C224" s="82">
        <v>2010</v>
      </c>
      <c r="D224" s="106" t="s">
        <v>353</v>
      </c>
      <c r="E224" s="106" t="s">
        <v>368</v>
      </c>
      <c r="F224" s="82" t="s">
        <v>99</v>
      </c>
      <c r="G224" s="82" t="s">
        <v>415</v>
      </c>
      <c r="H224" s="106" t="s">
        <v>416</v>
      </c>
      <c r="I224" s="290" t="s">
        <v>808</v>
      </c>
      <c r="J224" s="106" t="s">
        <v>809</v>
      </c>
      <c r="K224" s="119">
        <v>40708</v>
      </c>
      <c r="L224" s="119">
        <v>40914</v>
      </c>
      <c r="M224" s="106" t="s">
        <v>810</v>
      </c>
      <c r="N224" s="294">
        <v>4899</v>
      </c>
      <c r="O224" s="294">
        <v>4946</v>
      </c>
      <c r="P224" s="119">
        <v>40914</v>
      </c>
      <c r="Q224" s="119">
        <v>41263</v>
      </c>
      <c r="R224" s="119">
        <v>41305</v>
      </c>
      <c r="S224" s="119">
        <v>41302</v>
      </c>
      <c r="T224" s="82">
        <v>99</v>
      </c>
      <c r="U224" s="309">
        <v>562</v>
      </c>
      <c r="V224" s="13"/>
      <c r="W224" s="302"/>
      <c r="X224" s="310"/>
    </row>
    <row r="225" spans="1:24" s="94" customFormat="1" ht="30" customHeight="1" x14ac:dyDescent="0.25">
      <c r="A225" s="90">
        <v>41455</v>
      </c>
      <c r="B225" s="91">
        <v>41457</v>
      </c>
      <c r="C225" s="82">
        <v>2010</v>
      </c>
      <c r="D225" s="106" t="s">
        <v>353</v>
      </c>
      <c r="E225" s="106" t="s">
        <v>368</v>
      </c>
      <c r="F225" s="82" t="s">
        <v>99</v>
      </c>
      <c r="G225" s="82" t="s">
        <v>415</v>
      </c>
      <c r="H225" s="106" t="s">
        <v>811</v>
      </c>
      <c r="I225" s="290" t="s">
        <v>812</v>
      </c>
      <c r="J225" s="106" t="s">
        <v>813</v>
      </c>
      <c r="K225" s="119">
        <v>40151</v>
      </c>
      <c r="L225" s="119">
        <v>40255</v>
      </c>
      <c r="M225" s="106" t="s">
        <v>814</v>
      </c>
      <c r="N225" s="294">
        <v>9777</v>
      </c>
      <c r="O225" s="294">
        <v>10061</v>
      </c>
      <c r="P225" s="119">
        <v>40274</v>
      </c>
      <c r="Q225" s="119">
        <v>41040</v>
      </c>
      <c r="R225" s="119">
        <v>40557</v>
      </c>
      <c r="S225" s="119">
        <v>41285</v>
      </c>
      <c r="T225" s="82">
        <v>100</v>
      </c>
      <c r="U225" s="309">
        <v>-265</v>
      </c>
      <c r="V225" s="13"/>
      <c r="W225" s="302"/>
      <c r="X225" s="310"/>
    </row>
    <row r="226" spans="1:24" s="94" customFormat="1" ht="30" customHeight="1" x14ac:dyDescent="0.25">
      <c r="A226" s="90">
        <v>41455</v>
      </c>
      <c r="B226" s="91">
        <v>41457</v>
      </c>
      <c r="C226" s="82">
        <v>2010</v>
      </c>
      <c r="D226" s="106" t="s">
        <v>353</v>
      </c>
      <c r="E226" s="106" t="s">
        <v>368</v>
      </c>
      <c r="F226" s="82" t="s">
        <v>129</v>
      </c>
      <c r="G226" s="82" t="s">
        <v>409</v>
      </c>
      <c r="H226" s="106" t="s">
        <v>520</v>
      </c>
      <c r="I226" s="290" t="s">
        <v>815</v>
      </c>
      <c r="J226" s="106" t="s">
        <v>816</v>
      </c>
      <c r="K226" s="119">
        <v>40781</v>
      </c>
      <c r="L226" s="119">
        <v>40906</v>
      </c>
      <c r="M226" s="106" t="s">
        <v>817</v>
      </c>
      <c r="N226" s="294">
        <v>5290</v>
      </c>
      <c r="O226" s="294">
        <v>5630</v>
      </c>
      <c r="P226" s="119">
        <v>40934</v>
      </c>
      <c r="Q226" s="119">
        <v>41400</v>
      </c>
      <c r="R226" s="119">
        <v>40816</v>
      </c>
      <c r="S226" s="119">
        <v>41400</v>
      </c>
      <c r="T226" s="82">
        <v>100</v>
      </c>
      <c r="U226" s="309">
        <v>-606</v>
      </c>
      <c r="V226" s="13"/>
      <c r="W226" s="302"/>
      <c r="X226" s="310"/>
    </row>
    <row r="227" spans="1:24" s="94" customFormat="1" ht="30" customHeight="1" x14ac:dyDescent="0.25">
      <c r="A227" s="90">
        <v>41455</v>
      </c>
      <c r="B227" s="91">
        <v>41457</v>
      </c>
      <c r="C227" s="82">
        <v>2010</v>
      </c>
      <c r="D227" s="106" t="s">
        <v>353</v>
      </c>
      <c r="E227" s="106" t="s">
        <v>368</v>
      </c>
      <c r="F227" s="82" t="s">
        <v>369</v>
      </c>
      <c r="G227" s="82" t="s">
        <v>370</v>
      </c>
      <c r="H227" s="106" t="s">
        <v>371</v>
      </c>
      <c r="I227" s="290" t="s">
        <v>818</v>
      </c>
      <c r="J227" s="106" t="s">
        <v>819</v>
      </c>
      <c r="K227" s="119">
        <v>40359</v>
      </c>
      <c r="L227" s="119">
        <v>40442</v>
      </c>
      <c r="M227" s="106" t="s">
        <v>820</v>
      </c>
      <c r="N227" s="294">
        <v>10187</v>
      </c>
      <c r="O227" s="294">
        <v>11663</v>
      </c>
      <c r="P227" s="119">
        <v>40464</v>
      </c>
      <c r="Q227" s="119">
        <v>41505</v>
      </c>
      <c r="R227" s="119">
        <v>40856</v>
      </c>
      <c r="S227" s="119">
        <v>42144</v>
      </c>
      <c r="T227" s="82">
        <v>93</v>
      </c>
      <c r="U227" s="309">
        <v>1005</v>
      </c>
      <c r="V227" s="13"/>
      <c r="W227" s="302"/>
      <c r="X227" s="310"/>
    </row>
    <row r="228" spans="1:24" s="94" customFormat="1" ht="30" customHeight="1" x14ac:dyDescent="0.25">
      <c r="A228" s="90">
        <v>41455</v>
      </c>
      <c r="B228" s="91">
        <v>41457</v>
      </c>
      <c r="C228" s="82">
        <v>2010</v>
      </c>
      <c r="D228" s="106" t="s">
        <v>353</v>
      </c>
      <c r="E228" s="106" t="s">
        <v>368</v>
      </c>
      <c r="F228" s="82" t="s">
        <v>369</v>
      </c>
      <c r="G228" s="82" t="s">
        <v>370</v>
      </c>
      <c r="H228" s="106" t="s">
        <v>371</v>
      </c>
      <c r="I228" s="290" t="s">
        <v>821</v>
      </c>
      <c r="J228" s="106" t="s">
        <v>822</v>
      </c>
      <c r="K228" s="119">
        <v>40336</v>
      </c>
      <c r="L228" s="119">
        <v>40506</v>
      </c>
      <c r="M228" s="106" t="s">
        <v>823</v>
      </c>
      <c r="N228" s="294">
        <v>7719</v>
      </c>
      <c r="O228" s="294">
        <v>7748</v>
      </c>
      <c r="P228" s="119">
        <v>40546</v>
      </c>
      <c r="Q228" s="119">
        <v>41229</v>
      </c>
      <c r="R228" s="119">
        <v>41037</v>
      </c>
      <c r="S228" s="119">
        <v>41318</v>
      </c>
      <c r="T228" s="82">
        <v>100</v>
      </c>
      <c r="U228" s="309">
        <v>1275</v>
      </c>
      <c r="V228" s="13"/>
      <c r="W228" s="302"/>
      <c r="X228" s="310"/>
    </row>
    <row r="229" spans="1:24" s="94" customFormat="1" ht="30" customHeight="1" x14ac:dyDescent="0.25">
      <c r="A229" s="90">
        <v>41455</v>
      </c>
      <c r="B229" s="91">
        <v>41457</v>
      </c>
      <c r="C229" s="82">
        <v>2010</v>
      </c>
      <c r="D229" s="106" t="s">
        <v>353</v>
      </c>
      <c r="E229" s="106" t="s">
        <v>368</v>
      </c>
      <c r="F229" s="82" t="s">
        <v>50</v>
      </c>
      <c r="G229" s="82" t="s">
        <v>420</v>
      </c>
      <c r="H229" s="106" t="s">
        <v>824</v>
      </c>
      <c r="I229" s="290" t="s">
        <v>825</v>
      </c>
      <c r="J229" s="106" t="s">
        <v>826</v>
      </c>
      <c r="K229" s="119">
        <v>40102</v>
      </c>
      <c r="L229" s="119">
        <v>40220</v>
      </c>
      <c r="M229" s="106" t="s">
        <v>827</v>
      </c>
      <c r="N229" s="294">
        <v>7635</v>
      </c>
      <c r="O229" s="294">
        <v>8472</v>
      </c>
      <c r="P229" s="119">
        <v>40424</v>
      </c>
      <c r="Q229" s="119">
        <v>41362</v>
      </c>
      <c r="R229" s="119">
        <v>40756</v>
      </c>
      <c r="S229" s="119">
        <v>41362</v>
      </c>
      <c r="T229" s="82">
        <v>100</v>
      </c>
      <c r="U229" s="309">
        <v>503</v>
      </c>
      <c r="V229" s="13"/>
      <c r="W229" s="302"/>
      <c r="X229" s="310"/>
    </row>
    <row r="230" spans="1:24" s="94" customFormat="1" ht="30" customHeight="1" x14ac:dyDescent="0.25">
      <c r="A230" s="90">
        <v>41455</v>
      </c>
      <c r="B230" s="91">
        <v>41457</v>
      </c>
      <c r="C230" s="82">
        <v>2010</v>
      </c>
      <c r="D230" s="106" t="s">
        <v>353</v>
      </c>
      <c r="E230" s="106" t="s">
        <v>368</v>
      </c>
      <c r="F230" s="82" t="s">
        <v>50</v>
      </c>
      <c r="G230" s="82" t="s">
        <v>420</v>
      </c>
      <c r="H230" s="106" t="s">
        <v>824</v>
      </c>
      <c r="I230" s="290" t="s">
        <v>828</v>
      </c>
      <c r="J230" s="106" t="s">
        <v>829</v>
      </c>
      <c r="K230" s="119">
        <v>40262</v>
      </c>
      <c r="L230" s="119">
        <v>40338</v>
      </c>
      <c r="M230" s="106" t="s">
        <v>830</v>
      </c>
      <c r="N230" s="294">
        <v>4309</v>
      </c>
      <c r="O230" s="294">
        <v>4384</v>
      </c>
      <c r="P230" s="119">
        <v>40478</v>
      </c>
      <c r="Q230" s="119">
        <v>41577</v>
      </c>
      <c r="R230" s="119">
        <v>40542</v>
      </c>
      <c r="S230" s="119">
        <v>41639</v>
      </c>
      <c r="T230" s="82">
        <v>98</v>
      </c>
      <c r="U230" s="309">
        <v>72</v>
      </c>
      <c r="V230" s="13"/>
      <c r="W230" s="302"/>
      <c r="X230" s="310"/>
    </row>
    <row r="231" spans="1:24" s="94" customFormat="1" ht="30" customHeight="1" x14ac:dyDescent="0.25">
      <c r="A231" s="90">
        <v>41455</v>
      </c>
      <c r="B231" s="91">
        <v>41457</v>
      </c>
      <c r="C231" s="82">
        <v>2010</v>
      </c>
      <c r="D231" s="106" t="s">
        <v>353</v>
      </c>
      <c r="E231" s="106" t="s">
        <v>368</v>
      </c>
      <c r="F231" s="82" t="s">
        <v>50</v>
      </c>
      <c r="G231" s="82" t="s">
        <v>420</v>
      </c>
      <c r="H231" s="106" t="s">
        <v>824</v>
      </c>
      <c r="I231" s="290" t="s">
        <v>831</v>
      </c>
      <c r="J231" s="106" t="s">
        <v>832</v>
      </c>
      <c r="K231" s="119">
        <v>40262</v>
      </c>
      <c r="L231" s="119">
        <v>40338</v>
      </c>
      <c r="M231" s="106" t="s">
        <v>833</v>
      </c>
      <c r="N231" s="294">
        <v>9452</v>
      </c>
      <c r="O231" s="294">
        <v>9944</v>
      </c>
      <c r="P231" s="119">
        <v>40374</v>
      </c>
      <c r="Q231" s="119">
        <v>41577</v>
      </c>
      <c r="R231" s="119">
        <v>40602</v>
      </c>
      <c r="S231" s="119">
        <v>41639</v>
      </c>
      <c r="T231" s="82">
        <v>99</v>
      </c>
      <c r="U231" s="309">
        <v>-85</v>
      </c>
      <c r="V231" s="13"/>
      <c r="W231" s="302"/>
      <c r="X231" s="310"/>
    </row>
    <row r="232" spans="1:24" s="94" customFormat="1" ht="30" customHeight="1" x14ac:dyDescent="0.25">
      <c r="A232" s="90">
        <v>41455</v>
      </c>
      <c r="B232" s="91">
        <v>41457</v>
      </c>
      <c r="C232" s="82">
        <v>2010</v>
      </c>
      <c r="D232" s="106" t="s">
        <v>353</v>
      </c>
      <c r="E232" s="106" t="s">
        <v>368</v>
      </c>
      <c r="F232" s="82" t="s">
        <v>50</v>
      </c>
      <c r="G232" s="82" t="s">
        <v>420</v>
      </c>
      <c r="H232" s="106" t="s">
        <v>824</v>
      </c>
      <c r="I232" s="290" t="s">
        <v>834</v>
      </c>
      <c r="J232" s="106" t="s">
        <v>835</v>
      </c>
      <c r="K232" s="119">
        <v>40262</v>
      </c>
      <c r="L232" s="119">
        <v>40338</v>
      </c>
      <c r="M232" s="106" t="s">
        <v>833</v>
      </c>
      <c r="N232" s="294">
        <v>3217</v>
      </c>
      <c r="O232" s="294">
        <v>3264</v>
      </c>
      <c r="P232" s="119">
        <v>40458</v>
      </c>
      <c r="Q232" s="119">
        <v>41577</v>
      </c>
      <c r="R232" s="119">
        <v>40542</v>
      </c>
      <c r="S232" s="119">
        <v>41639</v>
      </c>
      <c r="T232" s="82">
        <v>97</v>
      </c>
      <c r="U232" s="309">
        <v>0</v>
      </c>
      <c r="V232" s="13"/>
      <c r="W232" s="302"/>
      <c r="X232" s="310"/>
    </row>
    <row r="233" spans="1:24" s="94" customFormat="1" ht="30" customHeight="1" x14ac:dyDescent="0.25">
      <c r="A233" s="90">
        <v>41455</v>
      </c>
      <c r="B233" s="91">
        <v>41457</v>
      </c>
      <c r="C233" s="82">
        <v>2010</v>
      </c>
      <c r="D233" s="106" t="s">
        <v>353</v>
      </c>
      <c r="E233" s="106" t="s">
        <v>368</v>
      </c>
      <c r="F233" s="82" t="s">
        <v>50</v>
      </c>
      <c r="G233" s="82" t="s">
        <v>420</v>
      </c>
      <c r="H233" s="106" t="s">
        <v>824</v>
      </c>
      <c r="I233" s="290" t="s">
        <v>836</v>
      </c>
      <c r="J233" s="106" t="s">
        <v>837</v>
      </c>
      <c r="K233" s="119">
        <v>40262</v>
      </c>
      <c r="L233" s="119">
        <v>40338</v>
      </c>
      <c r="M233" s="106" t="s">
        <v>830</v>
      </c>
      <c r="N233" s="294">
        <v>1464</v>
      </c>
      <c r="O233" s="294">
        <v>1494</v>
      </c>
      <c r="P233" s="119">
        <v>40344</v>
      </c>
      <c r="Q233" s="119">
        <v>41577</v>
      </c>
      <c r="R233" s="119">
        <v>40542</v>
      </c>
      <c r="S233" s="119">
        <v>41639</v>
      </c>
      <c r="T233" s="82">
        <v>99</v>
      </c>
      <c r="U233" s="309">
        <v>85</v>
      </c>
      <c r="V233" s="13"/>
      <c r="W233" s="302"/>
      <c r="X233" s="310"/>
    </row>
    <row r="234" spans="1:24" s="94" customFormat="1" ht="30" customHeight="1" x14ac:dyDescent="0.25">
      <c r="A234" s="90">
        <v>41455</v>
      </c>
      <c r="B234" s="91">
        <v>41457</v>
      </c>
      <c r="C234" s="82">
        <v>2010</v>
      </c>
      <c r="D234" s="106" t="s">
        <v>353</v>
      </c>
      <c r="E234" s="106" t="s">
        <v>368</v>
      </c>
      <c r="F234" s="82" t="s">
        <v>50</v>
      </c>
      <c r="G234" s="82" t="s">
        <v>420</v>
      </c>
      <c r="H234" s="106" t="s">
        <v>824</v>
      </c>
      <c r="I234" s="290" t="s">
        <v>838</v>
      </c>
      <c r="J234" s="106" t="s">
        <v>839</v>
      </c>
      <c r="K234" s="119">
        <v>40262</v>
      </c>
      <c r="L234" s="119">
        <v>40333</v>
      </c>
      <c r="M234" s="106" t="s">
        <v>136</v>
      </c>
      <c r="N234" s="294">
        <v>14320</v>
      </c>
      <c r="O234" s="294">
        <v>14551</v>
      </c>
      <c r="P234" s="119">
        <v>40357</v>
      </c>
      <c r="Q234" s="119">
        <v>40848</v>
      </c>
      <c r="R234" s="119">
        <v>40724</v>
      </c>
      <c r="S234" s="119">
        <v>41344</v>
      </c>
      <c r="T234" s="82">
        <v>100</v>
      </c>
      <c r="U234" s="309">
        <v>0</v>
      </c>
      <c r="V234" s="13"/>
      <c r="W234" s="302"/>
      <c r="X234" s="310"/>
    </row>
    <row r="235" spans="1:24" s="94" customFormat="1" ht="30" customHeight="1" x14ac:dyDescent="0.25">
      <c r="A235" s="90">
        <v>41455</v>
      </c>
      <c r="B235" s="91">
        <v>41457</v>
      </c>
      <c r="C235" s="82">
        <v>2010</v>
      </c>
      <c r="D235" s="106" t="s">
        <v>353</v>
      </c>
      <c r="E235" s="106" t="s">
        <v>368</v>
      </c>
      <c r="F235" s="82" t="s">
        <v>50</v>
      </c>
      <c r="G235" s="82" t="s">
        <v>420</v>
      </c>
      <c r="H235" s="106" t="s">
        <v>421</v>
      </c>
      <c r="I235" s="290" t="s">
        <v>840</v>
      </c>
      <c r="J235" s="106" t="s">
        <v>841</v>
      </c>
      <c r="K235" s="119">
        <v>40317</v>
      </c>
      <c r="L235" s="119">
        <v>40366</v>
      </c>
      <c r="M235" s="106" t="s">
        <v>842</v>
      </c>
      <c r="N235" s="294">
        <v>16518</v>
      </c>
      <c r="O235" s="294">
        <v>16820</v>
      </c>
      <c r="P235" s="119">
        <v>40401</v>
      </c>
      <c r="Q235" s="119">
        <v>41496</v>
      </c>
      <c r="R235" s="119">
        <v>41496</v>
      </c>
      <c r="S235" s="119">
        <v>41496</v>
      </c>
      <c r="T235" s="82">
        <v>85</v>
      </c>
      <c r="U235" s="309">
        <v>0</v>
      </c>
      <c r="V235" s="13"/>
      <c r="W235" s="302"/>
      <c r="X235" s="310"/>
    </row>
    <row r="236" spans="1:24" s="94" customFormat="1" ht="30" customHeight="1" x14ac:dyDescent="0.25">
      <c r="A236" s="90">
        <v>41455</v>
      </c>
      <c r="B236" s="91">
        <v>41457</v>
      </c>
      <c r="C236" s="82">
        <v>2010</v>
      </c>
      <c r="D236" s="106" t="s">
        <v>353</v>
      </c>
      <c r="E236" s="106" t="s">
        <v>368</v>
      </c>
      <c r="F236" s="82" t="s">
        <v>50</v>
      </c>
      <c r="G236" s="82" t="s">
        <v>420</v>
      </c>
      <c r="H236" s="106" t="s">
        <v>421</v>
      </c>
      <c r="I236" s="290" t="s">
        <v>843</v>
      </c>
      <c r="J236" s="106" t="s">
        <v>844</v>
      </c>
      <c r="K236" s="119">
        <v>40046</v>
      </c>
      <c r="L236" s="119">
        <v>40228</v>
      </c>
      <c r="M236" s="106" t="s">
        <v>845</v>
      </c>
      <c r="N236" s="294">
        <v>10095</v>
      </c>
      <c r="O236" s="294">
        <v>12251</v>
      </c>
      <c r="P236" s="119">
        <v>40338</v>
      </c>
      <c r="Q236" s="119">
        <v>41134</v>
      </c>
      <c r="R236" s="119">
        <v>40943</v>
      </c>
      <c r="S236" s="119">
        <v>41218</v>
      </c>
      <c r="T236" s="82">
        <v>100</v>
      </c>
      <c r="U236" s="309">
        <v>1724</v>
      </c>
      <c r="V236" s="13"/>
      <c r="W236" s="302"/>
      <c r="X236" s="310"/>
    </row>
    <row r="237" spans="1:24" s="94" customFormat="1" ht="30" customHeight="1" x14ac:dyDescent="0.25">
      <c r="A237" s="90">
        <v>41455</v>
      </c>
      <c r="B237" s="91">
        <v>41457</v>
      </c>
      <c r="C237" s="82">
        <v>2010</v>
      </c>
      <c r="D237" s="106" t="s">
        <v>353</v>
      </c>
      <c r="E237" s="106" t="s">
        <v>368</v>
      </c>
      <c r="F237" s="82" t="s">
        <v>50</v>
      </c>
      <c r="G237" s="82" t="s">
        <v>420</v>
      </c>
      <c r="H237" s="106" t="s">
        <v>846</v>
      </c>
      <c r="I237" s="290" t="s">
        <v>847</v>
      </c>
      <c r="J237" s="106" t="s">
        <v>848</v>
      </c>
      <c r="K237" s="119">
        <v>40368</v>
      </c>
      <c r="L237" s="119">
        <v>40443</v>
      </c>
      <c r="M237" s="106" t="s">
        <v>849</v>
      </c>
      <c r="N237" s="294">
        <v>8381</v>
      </c>
      <c r="O237" s="294">
        <v>8519</v>
      </c>
      <c r="P237" s="119">
        <v>40515</v>
      </c>
      <c r="Q237" s="119">
        <v>41082</v>
      </c>
      <c r="R237" s="119">
        <v>40816</v>
      </c>
      <c r="S237" s="119">
        <v>41515</v>
      </c>
      <c r="T237" s="82">
        <v>99</v>
      </c>
      <c r="U237" s="309">
        <v>1544</v>
      </c>
      <c r="V237" s="13"/>
      <c r="W237" s="302"/>
      <c r="X237" s="310"/>
    </row>
    <row r="238" spans="1:24" s="94" customFormat="1" ht="30" customHeight="1" x14ac:dyDescent="0.25">
      <c r="A238" s="90">
        <v>41455</v>
      </c>
      <c r="B238" s="91">
        <v>41457</v>
      </c>
      <c r="C238" s="82">
        <v>2010</v>
      </c>
      <c r="D238" s="106" t="s">
        <v>353</v>
      </c>
      <c r="E238" s="106" t="s">
        <v>368</v>
      </c>
      <c r="F238" s="82" t="s">
        <v>361</v>
      </c>
      <c r="G238" s="82" t="s">
        <v>362</v>
      </c>
      <c r="H238" s="106" t="s">
        <v>363</v>
      </c>
      <c r="I238" s="290" t="s">
        <v>850</v>
      </c>
      <c r="J238" s="106" t="s">
        <v>851</v>
      </c>
      <c r="K238" s="119">
        <v>40935</v>
      </c>
      <c r="L238" s="119">
        <v>40816</v>
      </c>
      <c r="M238" s="106" t="s">
        <v>533</v>
      </c>
      <c r="N238" s="294">
        <v>10500</v>
      </c>
      <c r="O238" s="294">
        <v>10500</v>
      </c>
      <c r="P238" s="119">
        <v>41075</v>
      </c>
      <c r="Q238" s="119">
        <v>41654</v>
      </c>
      <c r="R238" s="119">
        <v>41178</v>
      </c>
      <c r="S238" s="119">
        <v>41631</v>
      </c>
      <c r="T238" s="82">
        <v>18</v>
      </c>
      <c r="U238" s="309">
        <v>-2987</v>
      </c>
      <c r="V238" s="13"/>
      <c r="W238" s="302"/>
      <c r="X238" s="310"/>
    </row>
    <row r="239" spans="1:24" s="94" customFormat="1" ht="30" customHeight="1" x14ac:dyDescent="0.25">
      <c r="A239" s="90">
        <v>41455</v>
      </c>
      <c r="B239" s="91">
        <v>41457</v>
      </c>
      <c r="C239" s="82">
        <v>2010</v>
      </c>
      <c r="D239" s="106" t="s">
        <v>353</v>
      </c>
      <c r="E239" s="106" t="s">
        <v>368</v>
      </c>
      <c r="F239" s="82" t="s">
        <v>361</v>
      </c>
      <c r="G239" s="82" t="s">
        <v>362</v>
      </c>
      <c r="H239" s="106" t="s">
        <v>363</v>
      </c>
      <c r="I239" s="290" t="s">
        <v>852</v>
      </c>
      <c r="J239" s="106" t="s">
        <v>853</v>
      </c>
      <c r="K239" s="119">
        <v>40720</v>
      </c>
      <c r="L239" s="119">
        <v>40781</v>
      </c>
      <c r="M239" s="106" t="s">
        <v>854</v>
      </c>
      <c r="N239" s="294">
        <v>235</v>
      </c>
      <c r="O239" s="294">
        <v>299</v>
      </c>
      <c r="P239" s="119">
        <v>40909</v>
      </c>
      <c r="Q239" s="119">
        <v>41698</v>
      </c>
      <c r="R239" s="119">
        <v>41178</v>
      </c>
      <c r="S239" s="119">
        <v>41670</v>
      </c>
      <c r="T239" s="82">
        <v>44</v>
      </c>
      <c r="U239" s="309">
        <v>0</v>
      </c>
      <c r="V239" s="13"/>
      <c r="W239" s="302"/>
      <c r="X239" s="310"/>
    </row>
    <row r="240" spans="1:24" s="94" customFormat="1" ht="30" customHeight="1" x14ac:dyDescent="0.25">
      <c r="A240" s="90">
        <v>41455</v>
      </c>
      <c r="B240" s="91">
        <v>41457</v>
      </c>
      <c r="C240" s="82">
        <v>2010</v>
      </c>
      <c r="D240" s="106" t="s">
        <v>353</v>
      </c>
      <c r="E240" s="106" t="s">
        <v>368</v>
      </c>
      <c r="F240" s="82" t="s">
        <v>361</v>
      </c>
      <c r="G240" s="82" t="s">
        <v>362</v>
      </c>
      <c r="H240" s="106" t="s">
        <v>363</v>
      </c>
      <c r="I240" s="290" t="s">
        <v>852</v>
      </c>
      <c r="J240" s="106" t="s">
        <v>853</v>
      </c>
      <c r="K240" s="119">
        <v>40720</v>
      </c>
      <c r="L240" s="119">
        <v>40810</v>
      </c>
      <c r="M240" s="106" t="s">
        <v>533</v>
      </c>
      <c r="N240" s="294">
        <v>19788</v>
      </c>
      <c r="O240" s="294">
        <v>19788</v>
      </c>
      <c r="P240" s="119">
        <v>40909</v>
      </c>
      <c r="Q240" s="119">
        <v>41698</v>
      </c>
      <c r="R240" s="119">
        <v>41178</v>
      </c>
      <c r="S240" s="119">
        <v>41670</v>
      </c>
      <c r="T240" s="82">
        <v>44</v>
      </c>
      <c r="U240" s="309">
        <v>0</v>
      </c>
      <c r="V240" s="13"/>
      <c r="W240" s="302"/>
      <c r="X240" s="310"/>
    </row>
    <row r="241" spans="1:24" s="94" customFormat="1" ht="30" customHeight="1" x14ac:dyDescent="0.25">
      <c r="A241" s="90">
        <v>41455</v>
      </c>
      <c r="B241" s="91">
        <v>41457</v>
      </c>
      <c r="C241" s="82">
        <v>2010</v>
      </c>
      <c r="D241" s="106" t="s">
        <v>353</v>
      </c>
      <c r="E241" s="106" t="s">
        <v>368</v>
      </c>
      <c r="F241" s="82" t="s">
        <v>361</v>
      </c>
      <c r="G241" s="82" t="s">
        <v>362</v>
      </c>
      <c r="H241" s="106" t="s">
        <v>531</v>
      </c>
      <c r="I241" s="290" t="s">
        <v>855</v>
      </c>
      <c r="J241" s="106" t="s">
        <v>856</v>
      </c>
      <c r="K241" s="119">
        <v>40565</v>
      </c>
      <c r="L241" s="119">
        <v>40693</v>
      </c>
      <c r="M241" s="106" t="s">
        <v>857</v>
      </c>
      <c r="N241" s="294">
        <v>17881</v>
      </c>
      <c r="O241" s="294">
        <v>18317</v>
      </c>
      <c r="P241" s="119">
        <v>40701</v>
      </c>
      <c r="Q241" s="119">
        <v>41575</v>
      </c>
      <c r="R241" s="119">
        <v>38822</v>
      </c>
      <c r="S241" s="119">
        <v>41514</v>
      </c>
      <c r="T241" s="82">
        <v>84</v>
      </c>
      <c r="U241" s="309">
        <v>0</v>
      </c>
      <c r="V241" s="13"/>
      <c r="W241" s="302"/>
      <c r="X241" s="310"/>
    </row>
    <row r="242" spans="1:24" s="94" customFormat="1" ht="30" customHeight="1" x14ac:dyDescent="0.25">
      <c r="A242" s="90">
        <v>41455</v>
      </c>
      <c r="B242" s="91">
        <v>41457</v>
      </c>
      <c r="C242" s="82">
        <v>2010</v>
      </c>
      <c r="D242" s="106" t="s">
        <v>353</v>
      </c>
      <c r="E242" s="106" t="s">
        <v>368</v>
      </c>
      <c r="F242" s="82" t="s">
        <v>157</v>
      </c>
      <c r="G242" s="82" t="s">
        <v>858</v>
      </c>
      <c r="H242" s="106" t="s">
        <v>859</v>
      </c>
      <c r="I242" s="290" t="s">
        <v>860</v>
      </c>
      <c r="J242" s="106" t="s">
        <v>861</v>
      </c>
      <c r="K242" s="119">
        <v>40403</v>
      </c>
      <c r="L242" s="119">
        <v>41129</v>
      </c>
      <c r="M242" s="106" t="s">
        <v>862</v>
      </c>
      <c r="N242" s="294">
        <v>7379</v>
      </c>
      <c r="O242" s="294">
        <v>7379</v>
      </c>
      <c r="P242" s="119">
        <v>41159</v>
      </c>
      <c r="Q242" s="119">
        <v>41684</v>
      </c>
      <c r="R242" s="119">
        <v>40844</v>
      </c>
      <c r="S242" s="119">
        <v>41698</v>
      </c>
      <c r="T242" s="82">
        <v>19</v>
      </c>
      <c r="U242" s="309">
        <v>4435</v>
      </c>
      <c r="V242" s="13"/>
      <c r="W242" s="302"/>
      <c r="X242" s="310"/>
    </row>
    <row r="243" spans="1:24" s="94" customFormat="1" ht="30" customHeight="1" x14ac:dyDescent="0.25">
      <c r="A243" s="90">
        <v>41455</v>
      </c>
      <c r="B243" s="91">
        <v>41457</v>
      </c>
      <c r="C243" s="82">
        <v>2010</v>
      </c>
      <c r="D243" s="106" t="s">
        <v>353</v>
      </c>
      <c r="E243" s="106" t="s">
        <v>368</v>
      </c>
      <c r="F243" s="82" t="s">
        <v>863</v>
      </c>
      <c r="G243" s="82" t="s">
        <v>864</v>
      </c>
      <c r="H243" s="106" t="s">
        <v>865</v>
      </c>
      <c r="I243" s="290" t="s">
        <v>866</v>
      </c>
      <c r="J243" s="106" t="s">
        <v>867</v>
      </c>
      <c r="K243" s="119">
        <v>40238</v>
      </c>
      <c r="L243" s="119">
        <v>40308</v>
      </c>
      <c r="M243" s="106" t="s">
        <v>868</v>
      </c>
      <c r="N243" s="294">
        <v>5851</v>
      </c>
      <c r="O243" s="294">
        <v>6460</v>
      </c>
      <c r="P243" s="119">
        <v>40323</v>
      </c>
      <c r="Q243" s="119">
        <v>40939</v>
      </c>
      <c r="R243" s="119">
        <v>40856</v>
      </c>
      <c r="S243" s="119">
        <v>41156</v>
      </c>
      <c r="T243" s="82">
        <v>99</v>
      </c>
      <c r="U243" s="309">
        <v>-164</v>
      </c>
      <c r="V243" s="13"/>
      <c r="W243" s="302"/>
      <c r="X243" s="310"/>
    </row>
    <row r="244" spans="1:24" s="94" customFormat="1" ht="30" customHeight="1" x14ac:dyDescent="0.25">
      <c r="A244" s="90">
        <v>41455</v>
      </c>
      <c r="B244" s="91">
        <v>41457</v>
      </c>
      <c r="C244" s="82">
        <v>2010</v>
      </c>
      <c r="D244" s="106" t="s">
        <v>353</v>
      </c>
      <c r="E244" s="106" t="s">
        <v>368</v>
      </c>
      <c r="F244" s="82" t="s">
        <v>869</v>
      </c>
      <c r="G244" s="82" t="s">
        <v>870</v>
      </c>
      <c r="H244" s="106" t="s">
        <v>871</v>
      </c>
      <c r="I244" s="290" t="s">
        <v>872</v>
      </c>
      <c r="J244" s="106" t="s">
        <v>873</v>
      </c>
      <c r="K244" s="119">
        <v>40257</v>
      </c>
      <c r="L244" s="119">
        <v>40445</v>
      </c>
      <c r="M244" s="106" t="s">
        <v>874</v>
      </c>
      <c r="N244" s="294">
        <v>16487</v>
      </c>
      <c r="O244" s="294">
        <v>16487</v>
      </c>
      <c r="P244" s="119">
        <v>40451</v>
      </c>
      <c r="Q244" s="119">
        <v>41186</v>
      </c>
      <c r="R244" s="119">
        <v>39844</v>
      </c>
      <c r="S244" s="119">
        <v>41186</v>
      </c>
      <c r="T244" s="82">
        <v>99</v>
      </c>
      <c r="U244" s="309">
        <v>0</v>
      </c>
      <c r="V244" s="13"/>
      <c r="W244" s="302"/>
      <c r="X244" s="310"/>
    </row>
    <row r="245" spans="1:24" s="94" customFormat="1" ht="30" customHeight="1" x14ac:dyDescent="0.25">
      <c r="A245" s="90">
        <v>41455</v>
      </c>
      <c r="B245" s="91">
        <v>41457</v>
      </c>
      <c r="C245" s="82">
        <v>2010</v>
      </c>
      <c r="D245" s="106" t="s">
        <v>353</v>
      </c>
      <c r="E245" s="106" t="s">
        <v>368</v>
      </c>
      <c r="F245" s="82" t="s">
        <v>288</v>
      </c>
      <c r="G245" s="82" t="s">
        <v>641</v>
      </c>
      <c r="H245" s="106" t="s">
        <v>875</v>
      </c>
      <c r="I245" s="290" t="s">
        <v>876</v>
      </c>
      <c r="J245" s="106" t="s">
        <v>877</v>
      </c>
      <c r="K245" s="119">
        <v>40212</v>
      </c>
      <c r="L245" s="119">
        <v>40648</v>
      </c>
      <c r="M245" s="106" t="s">
        <v>878</v>
      </c>
      <c r="N245" s="294">
        <v>10465</v>
      </c>
      <c r="O245" s="294">
        <v>10753</v>
      </c>
      <c r="P245" s="119">
        <v>40717</v>
      </c>
      <c r="Q245" s="119">
        <v>41610</v>
      </c>
      <c r="R245" s="119">
        <v>40893</v>
      </c>
      <c r="S245" s="119">
        <v>41610</v>
      </c>
      <c r="T245" s="82">
        <v>79</v>
      </c>
      <c r="U245" s="309">
        <v>1994</v>
      </c>
      <c r="V245" s="13"/>
      <c r="W245" s="302"/>
      <c r="X245" s="310"/>
    </row>
    <row r="246" spans="1:24" s="94" customFormat="1" ht="30" customHeight="1" x14ac:dyDescent="0.25">
      <c r="A246" s="90">
        <v>41455</v>
      </c>
      <c r="B246" s="91">
        <v>41457</v>
      </c>
      <c r="C246" s="82">
        <v>2010</v>
      </c>
      <c r="D246" s="106" t="s">
        <v>353</v>
      </c>
      <c r="E246" s="106" t="s">
        <v>368</v>
      </c>
      <c r="F246" s="82" t="s">
        <v>656</v>
      </c>
      <c r="G246" s="82" t="s">
        <v>657</v>
      </c>
      <c r="H246" s="106" t="s">
        <v>879</v>
      </c>
      <c r="I246" s="290" t="s">
        <v>880</v>
      </c>
      <c r="J246" s="106" t="s">
        <v>881</v>
      </c>
      <c r="K246" s="119">
        <v>41038</v>
      </c>
      <c r="L246" s="119">
        <v>41164</v>
      </c>
      <c r="M246" s="106" t="s">
        <v>882</v>
      </c>
      <c r="N246" s="294">
        <v>3475</v>
      </c>
      <c r="O246" s="294">
        <v>3475</v>
      </c>
      <c r="P246" s="119">
        <v>41164</v>
      </c>
      <c r="Q246" s="119">
        <v>41565</v>
      </c>
      <c r="R246" s="119">
        <v>41333</v>
      </c>
      <c r="S246" s="119">
        <v>41565</v>
      </c>
      <c r="T246" s="82">
        <v>50</v>
      </c>
      <c r="U246" s="309">
        <v>0</v>
      </c>
      <c r="V246" s="13"/>
      <c r="W246" s="302"/>
      <c r="X246" s="310"/>
    </row>
    <row r="247" spans="1:24" s="94" customFormat="1" ht="30" customHeight="1" x14ac:dyDescent="0.25">
      <c r="A247" s="90">
        <v>41455</v>
      </c>
      <c r="B247" s="91">
        <v>41457</v>
      </c>
      <c r="C247" s="82">
        <v>2010</v>
      </c>
      <c r="D247" s="106" t="s">
        <v>353</v>
      </c>
      <c r="E247" s="106" t="s">
        <v>368</v>
      </c>
      <c r="F247" s="82" t="s">
        <v>381</v>
      </c>
      <c r="G247" s="82" t="s">
        <v>382</v>
      </c>
      <c r="H247" s="106" t="s">
        <v>383</v>
      </c>
      <c r="I247" s="290" t="s">
        <v>883</v>
      </c>
      <c r="J247" s="106" t="s">
        <v>884</v>
      </c>
      <c r="K247" s="119">
        <v>41022</v>
      </c>
      <c r="L247" s="119">
        <v>41241</v>
      </c>
      <c r="M247" s="106" t="s">
        <v>885</v>
      </c>
      <c r="N247" s="294">
        <v>9475</v>
      </c>
      <c r="O247" s="294">
        <v>9498</v>
      </c>
      <c r="P247" s="119">
        <v>41281</v>
      </c>
      <c r="Q247" s="119">
        <v>42091</v>
      </c>
      <c r="R247" s="119">
        <v>40968</v>
      </c>
      <c r="S247" s="119">
        <v>42031</v>
      </c>
      <c r="T247" s="82">
        <v>7</v>
      </c>
      <c r="U247" s="309">
        <v>99</v>
      </c>
      <c r="V247" s="13"/>
      <c r="W247" s="302"/>
      <c r="X247" s="310"/>
    </row>
    <row r="248" spans="1:24" s="94" customFormat="1" ht="30" customHeight="1" x14ac:dyDescent="0.25">
      <c r="A248" s="90">
        <v>41455</v>
      </c>
      <c r="B248" s="91">
        <v>41457</v>
      </c>
      <c r="C248" s="82">
        <v>2010</v>
      </c>
      <c r="D248" s="106" t="s">
        <v>353</v>
      </c>
      <c r="E248" s="106" t="s">
        <v>368</v>
      </c>
      <c r="F248" s="82" t="s">
        <v>490</v>
      </c>
      <c r="G248" s="82" t="s">
        <v>491</v>
      </c>
      <c r="H248" s="106" t="s">
        <v>886</v>
      </c>
      <c r="I248" s="290" t="s">
        <v>887</v>
      </c>
      <c r="J248" s="106" t="s">
        <v>888</v>
      </c>
      <c r="K248" s="119">
        <v>40367</v>
      </c>
      <c r="L248" s="119">
        <v>40445</v>
      </c>
      <c r="M248" s="106" t="s">
        <v>889</v>
      </c>
      <c r="N248" s="294">
        <v>10842</v>
      </c>
      <c r="O248" s="294">
        <v>11328</v>
      </c>
      <c r="P248" s="119">
        <v>40465</v>
      </c>
      <c r="Q248" s="119">
        <v>41422</v>
      </c>
      <c r="R248" s="119">
        <v>41105</v>
      </c>
      <c r="S248" s="119">
        <v>41362</v>
      </c>
      <c r="T248" s="82">
        <v>51</v>
      </c>
      <c r="U248" s="309">
        <v>1910</v>
      </c>
      <c r="V248" s="13"/>
      <c r="W248" s="302"/>
      <c r="X248" s="310"/>
    </row>
    <row r="249" spans="1:24" s="94" customFormat="1" ht="30" customHeight="1" x14ac:dyDescent="0.25">
      <c r="A249" s="90">
        <v>41455</v>
      </c>
      <c r="B249" s="91">
        <v>41457</v>
      </c>
      <c r="C249" s="82">
        <v>2010</v>
      </c>
      <c r="D249" s="106" t="s">
        <v>353</v>
      </c>
      <c r="E249" s="106" t="s">
        <v>368</v>
      </c>
      <c r="F249" s="82" t="s">
        <v>89</v>
      </c>
      <c r="G249" s="82" t="s">
        <v>890</v>
      </c>
      <c r="H249" s="106" t="s">
        <v>891</v>
      </c>
      <c r="I249" s="290" t="s">
        <v>892</v>
      </c>
      <c r="J249" s="106" t="s">
        <v>893</v>
      </c>
      <c r="K249" s="119">
        <v>40192</v>
      </c>
      <c r="L249" s="119">
        <v>40261</v>
      </c>
      <c r="M249" s="106" t="s">
        <v>894</v>
      </c>
      <c r="N249" s="294">
        <v>12305</v>
      </c>
      <c r="O249" s="294">
        <v>13622</v>
      </c>
      <c r="P249" s="119">
        <v>40289</v>
      </c>
      <c r="Q249" s="119">
        <v>41694</v>
      </c>
      <c r="R249" s="119">
        <v>39614</v>
      </c>
      <c r="S249" s="119">
        <v>41663</v>
      </c>
      <c r="T249" s="82">
        <v>41</v>
      </c>
      <c r="U249" s="309">
        <v>11992</v>
      </c>
      <c r="V249" s="13"/>
      <c r="W249" s="302"/>
      <c r="X249" s="310"/>
    </row>
    <row r="250" spans="1:24" s="94" customFormat="1" ht="30" customHeight="1" x14ac:dyDescent="0.25">
      <c r="A250" s="90">
        <v>41455</v>
      </c>
      <c r="B250" s="91">
        <v>41457</v>
      </c>
      <c r="C250" s="82">
        <v>2010</v>
      </c>
      <c r="D250" s="106" t="s">
        <v>353</v>
      </c>
      <c r="E250" s="106" t="s">
        <v>368</v>
      </c>
      <c r="F250" s="82" t="s">
        <v>89</v>
      </c>
      <c r="G250" s="82" t="s">
        <v>890</v>
      </c>
      <c r="H250" s="106" t="s">
        <v>891</v>
      </c>
      <c r="I250" s="290" t="s">
        <v>892</v>
      </c>
      <c r="J250" s="106" t="s">
        <v>893</v>
      </c>
      <c r="K250" s="119">
        <v>40192</v>
      </c>
      <c r="L250" s="119">
        <v>40934</v>
      </c>
      <c r="M250" s="106" t="s">
        <v>895</v>
      </c>
      <c r="N250" s="294">
        <v>1930</v>
      </c>
      <c r="O250" s="294">
        <v>1930</v>
      </c>
      <c r="P250" s="119">
        <v>40289</v>
      </c>
      <c r="Q250" s="119">
        <v>41694</v>
      </c>
      <c r="R250" s="119">
        <v>39614</v>
      </c>
      <c r="S250" s="119">
        <v>41663</v>
      </c>
      <c r="T250" s="82">
        <v>41</v>
      </c>
      <c r="U250" s="309">
        <v>0</v>
      </c>
      <c r="V250" s="13"/>
      <c r="W250" s="302"/>
      <c r="X250" s="310"/>
    </row>
    <row r="251" spans="1:24" s="94" customFormat="1" ht="30" customHeight="1" x14ac:dyDescent="0.25">
      <c r="A251" s="90">
        <v>41455</v>
      </c>
      <c r="B251" s="91">
        <v>41457</v>
      </c>
      <c r="C251" s="82">
        <v>2010</v>
      </c>
      <c r="D251" s="106" t="s">
        <v>353</v>
      </c>
      <c r="E251" s="106" t="s">
        <v>368</v>
      </c>
      <c r="F251" s="82" t="s">
        <v>89</v>
      </c>
      <c r="G251" s="82" t="s">
        <v>890</v>
      </c>
      <c r="H251" s="106" t="s">
        <v>896</v>
      </c>
      <c r="I251" s="290" t="s">
        <v>897</v>
      </c>
      <c r="J251" s="106" t="s">
        <v>898</v>
      </c>
      <c r="K251" s="119">
        <v>40316</v>
      </c>
      <c r="L251" s="119">
        <v>40423</v>
      </c>
      <c r="M251" s="106" t="s">
        <v>899</v>
      </c>
      <c r="N251" s="294">
        <v>9947</v>
      </c>
      <c r="O251" s="294">
        <v>12830</v>
      </c>
      <c r="P251" s="119">
        <v>40497</v>
      </c>
      <c r="Q251" s="119">
        <v>41107</v>
      </c>
      <c r="R251" s="119">
        <v>41124</v>
      </c>
      <c r="S251" s="119">
        <v>41608</v>
      </c>
      <c r="T251" s="82">
        <v>99</v>
      </c>
      <c r="U251" s="309">
        <v>5000</v>
      </c>
      <c r="V251" s="13"/>
      <c r="W251" s="302"/>
      <c r="X251" s="310"/>
    </row>
    <row r="252" spans="1:24" s="94" customFormat="1" ht="30" customHeight="1" x14ac:dyDescent="0.25">
      <c r="A252" s="90">
        <v>41455</v>
      </c>
      <c r="B252" s="91">
        <v>41457</v>
      </c>
      <c r="C252" s="82">
        <v>2010</v>
      </c>
      <c r="D252" s="106" t="s">
        <v>353</v>
      </c>
      <c r="E252" s="106" t="s">
        <v>368</v>
      </c>
      <c r="F252" s="82" t="s">
        <v>89</v>
      </c>
      <c r="G252" s="82" t="s">
        <v>890</v>
      </c>
      <c r="H252" s="106" t="s">
        <v>896</v>
      </c>
      <c r="I252" s="290" t="s">
        <v>897</v>
      </c>
      <c r="J252" s="106" t="s">
        <v>898</v>
      </c>
      <c r="K252" s="119">
        <v>40316</v>
      </c>
      <c r="L252" s="119">
        <v>40428</v>
      </c>
      <c r="M252" s="106" t="s">
        <v>900</v>
      </c>
      <c r="N252" s="294">
        <v>16695</v>
      </c>
      <c r="O252" s="294">
        <v>16695</v>
      </c>
      <c r="P252" s="119">
        <v>40497</v>
      </c>
      <c r="Q252" s="119">
        <v>41107</v>
      </c>
      <c r="R252" s="119">
        <v>41124</v>
      </c>
      <c r="S252" s="119">
        <v>41608</v>
      </c>
      <c r="T252" s="82">
        <v>99</v>
      </c>
      <c r="U252" s="309">
        <v>0</v>
      </c>
      <c r="V252" s="13"/>
      <c r="W252" s="302"/>
      <c r="X252" s="310"/>
    </row>
    <row r="253" spans="1:24" s="94" customFormat="1" ht="30" customHeight="1" x14ac:dyDescent="0.25">
      <c r="A253" s="90">
        <v>41455</v>
      </c>
      <c r="B253" s="91">
        <v>41457</v>
      </c>
      <c r="C253" s="82">
        <v>2010</v>
      </c>
      <c r="D253" s="106" t="s">
        <v>353</v>
      </c>
      <c r="E253" s="106" t="s">
        <v>368</v>
      </c>
      <c r="F253" s="82" t="s">
        <v>55</v>
      </c>
      <c r="G253" s="82" t="s">
        <v>355</v>
      </c>
      <c r="H253" s="106" t="s">
        <v>901</v>
      </c>
      <c r="I253" s="290" t="s">
        <v>902</v>
      </c>
      <c r="J253" s="106" t="s">
        <v>903</v>
      </c>
      <c r="K253" s="119">
        <v>40323</v>
      </c>
      <c r="L253" s="119">
        <v>40401</v>
      </c>
      <c r="M253" s="106" t="s">
        <v>904</v>
      </c>
      <c r="N253" s="294">
        <v>7462</v>
      </c>
      <c r="O253" s="294">
        <v>7789</v>
      </c>
      <c r="P253" s="119">
        <v>40431</v>
      </c>
      <c r="Q253" s="119">
        <v>41323</v>
      </c>
      <c r="R253" s="119">
        <v>40605</v>
      </c>
      <c r="S253" s="119">
        <v>41789</v>
      </c>
      <c r="T253" s="82">
        <v>97</v>
      </c>
      <c r="U253" s="309">
        <v>108</v>
      </c>
      <c r="V253" s="13"/>
      <c r="W253" s="302"/>
      <c r="X253" s="310"/>
    </row>
    <row r="254" spans="1:24" s="94" customFormat="1" ht="30" customHeight="1" x14ac:dyDescent="0.25">
      <c r="A254" s="90">
        <v>41455</v>
      </c>
      <c r="B254" s="91">
        <v>41457</v>
      </c>
      <c r="C254" s="82">
        <v>2010</v>
      </c>
      <c r="D254" s="106" t="s">
        <v>353</v>
      </c>
      <c r="E254" s="106" t="s">
        <v>368</v>
      </c>
      <c r="F254" s="82" t="s">
        <v>55</v>
      </c>
      <c r="G254" s="82" t="s">
        <v>355</v>
      </c>
      <c r="H254" s="106" t="s">
        <v>356</v>
      </c>
      <c r="I254" s="290" t="s">
        <v>905</v>
      </c>
      <c r="J254" s="106" t="s">
        <v>906</v>
      </c>
      <c r="K254" s="119">
        <v>40357</v>
      </c>
      <c r="L254" s="119">
        <v>40442</v>
      </c>
      <c r="M254" s="106" t="s">
        <v>907</v>
      </c>
      <c r="N254" s="294">
        <v>5655</v>
      </c>
      <c r="O254" s="294">
        <v>6168</v>
      </c>
      <c r="P254" s="119">
        <v>40450</v>
      </c>
      <c r="Q254" s="119">
        <v>41537</v>
      </c>
      <c r="R254" s="119">
        <v>40945</v>
      </c>
      <c r="S254" s="119">
        <v>41530</v>
      </c>
      <c r="T254" s="82">
        <v>80</v>
      </c>
      <c r="U254" s="309">
        <v>432</v>
      </c>
      <c r="V254" s="13"/>
      <c r="W254" s="302"/>
      <c r="X254" s="310"/>
    </row>
    <row r="255" spans="1:24" s="94" customFormat="1" ht="30" customHeight="1" x14ac:dyDescent="0.25">
      <c r="A255" s="90">
        <v>41455</v>
      </c>
      <c r="B255" s="91">
        <v>41457</v>
      </c>
      <c r="C255" s="82">
        <v>2010</v>
      </c>
      <c r="D255" s="106" t="s">
        <v>353</v>
      </c>
      <c r="E255" s="106" t="s">
        <v>368</v>
      </c>
      <c r="F255" s="82" t="s">
        <v>561</v>
      </c>
      <c r="G255" s="82" t="s">
        <v>562</v>
      </c>
      <c r="H255" s="106" t="s">
        <v>908</v>
      </c>
      <c r="I255" s="290" t="s">
        <v>909</v>
      </c>
      <c r="J255" s="106" t="s">
        <v>910</v>
      </c>
      <c r="K255" s="119">
        <v>40378</v>
      </c>
      <c r="L255" s="119">
        <v>40438</v>
      </c>
      <c r="M255" s="106" t="s">
        <v>911</v>
      </c>
      <c r="N255" s="294">
        <v>9180</v>
      </c>
      <c r="O255" s="294">
        <v>9640</v>
      </c>
      <c r="P255" s="119">
        <v>40477</v>
      </c>
      <c r="Q255" s="119">
        <v>41170</v>
      </c>
      <c r="R255" s="119">
        <v>41167</v>
      </c>
      <c r="S255" s="119">
        <v>41486</v>
      </c>
      <c r="T255" s="82">
        <v>99</v>
      </c>
      <c r="U255" s="309">
        <v>-1275</v>
      </c>
      <c r="V255" s="13"/>
      <c r="W255" s="302"/>
      <c r="X255" s="310"/>
    </row>
    <row r="256" spans="1:24" s="94" customFormat="1" ht="30" customHeight="1" x14ac:dyDescent="0.25">
      <c r="A256" s="90">
        <v>41455</v>
      </c>
      <c r="B256" s="91">
        <v>41457</v>
      </c>
      <c r="C256" s="82">
        <v>2010</v>
      </c>
      <c r="D256" s="106" t="s">
        <v>353</v>
      </c>
      <c r="E256" s="106" t="s">
        <v>368</v>
      </c>
      <c r="F256" s="82" t="s">
        <v>561</v>
      </c>
      <c r="G256" s="82" t="s">
        <v>562</v>
      </c>
      <c r="H256" s="106" t="s">
        <v>563</v>
      </c>
      <c r="I256" s="290" t="s">
        <v>912</v>
      </c>
      <c r="J256" s="106" t="s">
        <v>565</v>
      </c>
      <c r="K256" s="119">
        <v>40319</v>
      </c>
      <c r="L256" s="119">
        <v>40410</v>
      </c>
      <c r="M256" s="106" t="s">
        <v>913</v>
      </c>
      <c r="N256" s="294">
        <v>16590</v>
      </c>
      <c r="O256" s="294">
        <v>17063</v>
      </c>
      <c r="P256" s="119">
        <v>40456</v>
      </c>
      <c r="Q256" s="119">
        <v>41038</v>
      </c>
      <c r="R256" s="119">
        <v>41038</v>
      </c>
      <c r="S256" s="119">
        <v>41579</v>
      </c>
      <c r="T256" s="82">
        <v>93</v>
      </c>
      <c r="U256" s="309">
        <v>18373</v>
      </c>
      <c r="V256" s="13"/>
      <c r="W256" s="302"/>
      <c r="X256" s="310"/>
    </row>
    <row r="257" spans="1:24" s="94" customFormat="1" ht="30" customHeight="1" x14ac:dyDescent="0.25">
      <c r="A257" s="90">
        <v>41455</v>
      </c>
      <c r="B257" s="91">
        <v>41457</v>
      </c>
      <c r="C257" s="82">
        <v>2010</v>
      </c>
      <c r="D257" s="106" t="s">
        <v>353</v>
      </c>
      <c r="E257" s="106" t="s">
        <v>368</v>
      </c>
      <c r="F257" s="82" t="s">
        <v>567</v>
      </c>
      <c r="G257" s="82" t="s">
        <v>568</v>
      </c>
      <c r="H257" s="106" t="s">
        <v>569</v>
      </c>
      <c r="I257" s="290" t="s">
        <v>914</v>
      </c>
      <c r="J257" s="106" t="s">
        <v>915</v>
      </c>
      <c r="K257" s="119">
        <v>40123</v>
      </c>
      <c r="L257" s="119">
        <v>40232</v>
      </c>
      <c r="M257" s="106" t="s">
        <v>916</v>
      </c>
      <c r="N257" s="294">
        <v>21970</v>
      </c>
      <c r="O257" s="294">
        <v>25219</v>
      </c>
      <c r="P257" s="119">
        <v>40249</v>
      </c>
      <c r="Q257" s="119">
        <v>41061</v>
      </c>
      <c r="R257" s="119">
        <v>40954</v>
      </c>
      <c r="S257" s="119">
        <v>41470</v>
      </c>
      <c r="T257" s="82">
        <v>99</v>
      </c>
      <c r="U257" s="309">
        <v>1517</v>
      </c>
      <c r="V257" s="13"/>
      <c r="W257" s="302"/>
      <c r="X257" s="310"/>
    </row>
    <row r="258" spans="1:24" s="94" customFormat="1" ht="30" customHeight="1" x14ac:dyDescent="0.25">
      <c r="A258" s="90">
        <v>41455</v>
      </c>
      <c r="B258" s="91">
        <v>41457</v>
      </c>
      <c r="C258" s="82">
        <v>2010</v>
      </c>
      <c r="D258" s="106" t="s">
        <v>353</v>
      </c>
      <c r="E258" s="106" t="s">
        <v>368</v>
      </c>
      <c r="F258" s="82" t="s">
        <v>567</v>
      </c>
      <c r="G258" s="82" t="s">
        <v>568</v>
      </c>
      <c r="H258" s="106" t="s">
        <v>569</v>
      </c>
      <c r="I258" s="290" t="s">
        <v>917</v>
      </c>
      <c r="J258" s="106" t="s">
        <v>918</v>
      </c>
      <c r="K258" s="119">
        <v>40157</v>
      </c>
      <c r="L258" s="119">
        <v>40345</v>
      </c>
      <c r="M258" s="106" t="s">
        <v>916</v>
      </c>
      <c r="N258" s="294">
        <v>17884</v>
      </c>
      <c r="O258" s="294">
        <v>19090</v>
      </c>
      <c r="P258" s="119">
        <v>40366</v>
      </c>
      <c r="Q258" s="119">
        <v>41453</v>
      </c>
      <c r="R258" s="119">
        <v>41023</v>
      </c>
      <c r="S258" s="119">
        <v>41453</v>
      </c>
      <c r="T258" s="82">
        <v>99</v>
      </c>
      <c r="U258" s="309">
        <v>245</v>
      </c>
      <c r="V258" s="13"/>
      <c r="W258" s="302"/>
      <c r="X258" s="310"/>
    </row>
    <row r="259" spans="1:24" s="94" customFormat="1" ht="30" customHeight="1" x14ac:dyDescent="0.25">
      <c r="A259" s="90">
        <v>41455</v>
      </c>
      <c r="B259" s="91">
        <v>41457</v>
      </c>
      <c r="C259" s="82">
        <v>2010</v>
      </c>
      <c r="D259" s="106" t="s">
        <v>353</v>
      </c>
      <c r="E259" s="106" t="s">
        <v>368</v>
      </c>
      <c r="F259" s="82" t="s">
        <v>919</v>
      </c>
      <c r="G259" s="82" t="s">
        <v>920</v>
      </c>
      <c r="H259" s="106" t="s">
        <v>921</v>
      </c>
      <c r="I259" s="290" t="s">
        <v>922</v>
      </c>
      <c r="J259" s="106" t="s">
        <v>813</v>
      </c>
      <c r="K259" s="119">
        <v>40254</v>
      </c>
      <c r="L259" s="119">
        <v>40325</v>
      </c>
      <c r="M259" s="106" t="s">
        <v>923</v>
      </c>
      <c r="N259" s="294">
        <v>8649</v>
      </c>
      <c r="O259" s="294">
        <v>9382</v>
      </c>
      <c r="P259" s="119">
        <v>40325</v>
      </c>
      <c r="Q259" s="119">
        <v>41486</v>
      </c>
      <c r="R259" s="119">
        <v>40892</v>
      </c>
      <c r="S259" s="119">
        <v>41486</v>
      </c>
      <c r="T259" s="82">
        <v>98</v>
      </c>
      <c r="U259" s="309">
        <v>10408</v>
      </c>
      <c r="V259" s="13"/>
      <c r="W259" s="302"/>
      <c r="X259" s="310"/>
    </row>
    <row r="260" spans="1:24" s="94" customFormat="1" ht="30" customHeight="1" x14ac:dyDescent="0.25">
      <c r="A260" s="90">
        <v>41455</v>
      </c>
      <c r="B260" s="91">
        <v>41457</v>
      </c>
      <c r="C260" s="82">
        <v>2010</v>
      </c>
      <c r="D260" s="106" t="s">
        <v>353</v>
      </c>
      <c r="E260" s="106" t="s">
        <v>368</v>
      </c>
      <c r="F260" s="82" t="s">
        <v>919</v>
      </c>
      <c r="G260" s="82" t="s">
        <v>920</v>
      </c>
      <c r="H260" s="106" t="s">
        <v>921</v>
      </c>
      <c r="I260" s="290" t="s">
        <v>922</v>
      </c>
      <c r="J260" s="106" t="s">
        <v>813</v>
      </c>
      <c r="K260" s="119">
        <v>40254</v>
      </c>
      <c r="L260" s="119">
        <v>40448</v>
      </c>
      <c r="M260" s="106" t="s">
        <v>924</v>
      </c>
      <c r="N260" s="294">
        <v>231</v>
      </c>
      <c r="O260" s="294">
        <v>231</v>
      </c>
      <c r="P260" s="119">
        <v>40325</v>
      </c>
      <c r="Q260" s="119">
        <v>41486</v>
      </c>
      <c r="R260" s="119">
        <v>40892</v>
      </c>
      <c r="S260" s="119">
        <v>41486</v>
      </c>
      <c r="T260" s="82">
        <v>98</v>
      </c>
      <c r="U260" s="309">
        <v>0</v>
      </c>
      <c r="V260" s="13"/>
      <c r="W260" s="302"/>
      <c r="X260" s="310"/>
    </row>
    <row r="261" spans="1:24" s="94" customFormat="1" ht="30" customHeight="1" x14ac:dyDescent="0.25">
      <c r="A261" s="90">
        <v>41455</v>
      </c>
      <c r="B261" s="91">
        <v>41457</v>
      </c>
      <c r="C261" s="82">
        <v>2010</v>
      </c>
      <c r="D261" s="106" t="s">
        <v>353</v>
      </c>
      <c r="E261" s="106" t="s">
        <v>368</v>
      </c>
      <c r="F261" s="82" t="s">
        <v>919</v>
      </c>
      <c r="G261" s="82" t="s">
        <v>920</v>
      </c>
      <c r="H261" s="106" t="s">
        <v>921</v>
      </c>
      <c r="I261" s="290" t="s">
        <v>922</v>
      </c>
      <c r="J261" s="106" t="s">
        <v>813</v>
      </c>
      <c r="K261" s="119">
        <v>40254</v>
      </c>
      <c r="L261" s="119">
        <v>40451</v>
      </c>
      <c r="M261" s="106" t="s">
        <v>925</v>
      </c>
      <c r="N261" s="294">
        <v>167</v>
      </c>
      <c r="O261" s="294">
        <v>167</v>
      </c>
      <c r="P261" s="119">
        <v>40325</v>
      </c>
      <c r="Q261" s="119">
        <v>41486</v>
      </c>
      <c r="R261" s="119">
        <v>40892</v>
      </c>
      <c r="S261" s="119">
        <v>41486</v>
      </c>
      <c r="T261" s="82">
        <v>98</v>
      </c>
      <c r="U261" s="309">
        <v>0</v>
      </c>
      <c r="V261" s="13"/>
      <c r="W261" s="302"/>
      <c r="X261" s="310"/>
    </row>
    <row r="262" spans="1:24" s="94" customFormat="1" ht="30" customHeight="1" x14ac:dyDescent="0.25">
      <c r="A262" s="90">
        <v>41455</v>
      </c>
      <c r="B262" s="91">
        <v>41457</v>
      </c>
      <c r="C262" s="82">
        <v>2010</v>
      </c>
      <c r="D262" s="106" t="s">
        <v>353</v>
      </c>
      <c r="E262" s="106" t="s">
        <v>368</v>
      </c>
      <c r="F262" s="82" t="s">
        <v>919</v>
      </c>
      <c r="G262" s="82" t="s">
        <v>920</v>
      </c>
      <c r="H262" s="106" t="s">
        <v>921</v>
      </c>
      <c r="I262" s="290" t="s">
        <v>926</v>
      </c>
      <c r="J262" s="106" t="s">
        <v>927</v>
      </c>
      <c r="K262" s="119">
        <v>40382</v>
      </c>
      <c r="L262" s="119">
        <v>40445</v>
      </c>
      <c r="M262" s="106" t="s">
        <v>928</v>
      </c>
      <c r="N262" s="294">
        <v>5598</v>
      </c>
      <c r="O262" s="294">
        <v>5676</v>
      </c>
      <c r="P262" s="119">
        <v>40484</v>
      </c>
      <c r="Q262" s="119">
        <v>41262</v>
      </c>
      <c r="R262" s="119">
        <v>40755</v>
      </c>
      <c r="S262" s="119">
        <v>41263</v>
      </c>
      <c r="T262" s="82">
        <v>100</v>
      </c>
      <c r="U262" s="309">
        <v>1010</v>
      </c>
      <c r="V262" s="13"/>
      <c r="W262" s="302"/>
      <c r="X262" s="310"/>
    </row>
    <row r="263" spans="1:24" s="94" customFormat="1" ht="30" customHeight="1" x14ac:dyDescent="0.25">
      <c r="A263" s="90">
        <v>41455</v>
      </c>
      <c r="B263" s="91">
        <v>41457</v>
      </c>
      <c r="C263" s="82">
        <v>2010</v>
      </c>
      <c r="D263" s="106" t="s">
        <v>353</v>
      </c>
      <c r="E263" s="106" t="s">
        <v>368</v>
      </c>
      <c r="F263" s="82" t="s">
        <v>919</v>
      </c>
      <c r="G263" s="82" t="s">
        <v>920</v>
      </c>
      <c r="H263" s="106" t="s">
        <v>929</v>
      </c>
      <c r="I263" s="290" t="s">
        <v>930</v>
      </c>
      <c r="J263" s="106" t="s">
        <v>931</v>
      </c>
      <c r="K263" s="119">
        <v>40324</v>
      </c>
      <c r="L263" s="119">
        <v>40424</v>
      </c>
      <c r="M263" s="106" t="s">
        <v>932</v>
      </c>
      <c r="N263" s="294">
        <v>8850</v>
      </c>
      <c r="O263" s="294">
        <v>9511</v>
      </c>
      <c r="P263" s="119">
        <v>40456</v>
      </c>
      <c r="Q263" s="119">
        <v>41684</v>
      </c>
      <c r="R263" s="119">
        <v>41060</v>
      </c>
      <c r="S263" s="119">
        <v>41773</v>
      </c>
      <c r="T263" s="82">
        <v>53</v>
      </c>
      <c r="U263" s="309">
        <v>673</v>
      </c>
      <c r="V263" s="13"/>
      <c r="W263" s="302"/>
      <c r="X263" s="310"/>
    </row>
    <row r="264" spans="1:24" s="94" customFormat="1" ht="30" customHeight="1" x14ac:dyDescent="0.25">
      <c r="A264" s="90">
        <v>41455</v>
      </c>
      <c r="B264" s="91">
        <v>41457</v>
      </c>
      <c r="C264" s="82">
        <v>2010</v>
      </c>
      <c r="D264" s="106" t="s">
        <v>353</v>
      </c>
      <c r="E264" s="106" t="s">
        <v>368</v>
      </c>
      <c r="F264" s="82" t="s">
        <v>286</v>
      </c>
      <c r="G264" s="82" t="s">
        <v>441</v>
      </c>
      <c r="H264" s="106" t="s">
        <v>442</v>
      </c>
      <c r="I264" s="290" t="s">
        <v>933</v>
      </c>
      <c r="J264" s="106" t="s">
        <v>934</v>
      </c>
      <c r="K264" s="119">
        <v>40332</v>
      </c>
      <c r="L264" s="119">
        <v>40528</v>
      </c>
      <c r="M264" s="106" t="s">
        <v>935</v>
      </c>
      <c r="N264" s="294">
        <v>35759</v>
      </c>
      <c r="O264" s="294">
        <v>35574</v>
      </c>
      <c r="P264" s="119">
        <v>40528</v>
      </c>
      <c r="Q264" s="119">
        <v>41488</v>
      </c>
      <c r="R264" s="119">
        <v>40954</v>
      </c>
      <c r="S264" s="119">
        <v>41457</v>
      </c>
      <c r="T264" s="82">
        <v>56</v>
      </c>
      <c r="U264" s="309">
        <v>1993</v>
      </c>
      <c r="V264" s="13"/>
      <c r="W264" s="302"/>
      <c r="X264" s="310"/>
    </row>
    <row r="265" spans="1:24" s="94" customFormat="1" ht="30" customHeight="1" x14ac:dyDescent="0.25">
      <c r="A265" s="90">
        <v>41455</v>
      </c>
      <c r="B265" s="91">
        <v>41457</v>
      </c>
      <c r="C265" s="82">
        <v>2010</v>
      </c>
      <c r="D265" s="106" t="s">
        <v>353</v>
      </c>
      <c r="E265" s="106" t="s">
        <v>368</v>
      </c>
      <c r="F265" s="82" t="s">
        <v>286</v>
      </c>
      <c r="G265" s="82" t="s">
        <v>441</v>
      </c>
      <c r="H265" s="106" t="s">
        <v>442</v>
      </c>
      <c r="I265" s="290" t="s">
        <v>936</v>
      </c>
      <c r="J265" s="106" t="s">
        <v>937</v>
      </c>
      <c r="K265" s="119">
        <v>40877</v>
      </c>
      <c r="L265" s="119">
        <v>41095</v>
      </c>
      <c r="M265" s="106" t="s">
        <v>938</v>
      </c>
      <c r="N265" s="294">
        <v>2580</v>
      </c>
      <c r="O265" s="294">
        <v>2580</v>
      </c>
      <c r="P265" s="119">
        <v>41095</v>
      </c>
      <c r="Q265" s="119">
        <v>41525</v>
      </c>
      <c r="R265" s="119">
        <v>40770</v>
      </c>
      <c r="S265" s="119">
        <v>41525</v>
      </c>
      <c r="T265" s="82">
        <v>19</v>
      </c>
      <c r="U265" s="309">
        <v>2911</v>
      </c>
      <c r="V265" s="13"/>
      <c r="W265" s="302"/>
      <c r="X265" s="310"/>
    </row>
    <row r="266" spans="1:24" s="94" customFormat="1" ht="30" customHeight="1" x14ac:dyDescent="0.25">
      <c r="A266" s="90">
        <v>41455</v>
      </c>
      <c r="B266" s="91">
        <v>41457</v>
      </c>
      <c r="C266" s="82">
        <v>2010</v>
      </c>
      <c r="D266" s="106" t="s">
        <v>353</v>
      </c>
      <c r="E266" s="106" t="s">
        <v>368</v>
      </c>
      <c r="F266" s="82" t="s">
        <v>286</v>
      </c>
      <c r="G266" s="82" t="s">
        <v>441</v>
      </c>
      <c r="H266" s="106" t="s">
        <v>442</v>
      </c>
      <c r="I266" s="290" t="s">
        <v>939</v>
      </c>
      <c r="J266" s="106" t="s">
        <v>940</v>
      </c>
      <c r="K266" s="119">
        <v>40899</v>
      </c>
      <c r="L266" s="119">
        <v>41015</v>
      </c>
      <c r="M266" s="106" t="s">
        <v>941</v>
      </c>
      <c r="N266" s="294">
        <v>45273</v>
      </c>
      <c r="O266" s="294">
        <v>45273</v>
      </c>
      <c r="P266" s="119">
        <v>41015</v>
      </c>
      <c r="Q266" s="119">
        <v>41704</v>
      </c>
      <c r="R266" s="119">
        <v>41608</v>
      </c>
      <c r="S266" s="119">
        <v>41704</v>
      </c>
      <c r="T266" s="82">
        <v>27</v>
      </c>
      <c r="U266" s="309">
        <v>52000</v>
      </c>
      <c r="V266" s="13"/>
      <c r="W266" s="302"/>
      <c r="X266" s="310"/>
    </row>
    <row r="267" spans="1:24" s="94" customFormat="1" ht="30" customHeight="1" x14ac:dyDescent="0.25">
      <c r="A267" s="90">
        <v>41455</v>
      </c>
      <c r="B267" s="91">
        <v>41457</v>
      </c>
      <c r="C267" s="82">
        <v>2010</v>
      </c>
      <c r="D267" s="106" t="s">
        <v>353</v>
      </c>
      <c r="E267" s="106" t="s">
        <v>368</v>
      </c>
      <c r="F267" s="82" t="s">
        <v>758</v>
      </c>
      <c r="G267" s="82" t="s">
        <v>759</v>
      </c>
      <c r="H267" s="106" t="s">
        <v>942</v>
      </c>
      <c r="I267" s="290" t="s">
        <v>943</v>
      </c>
      <c r="J267" s="106" t="s">
        <v>944</v>
      </c>
      <c r="K267" s="119">
        <v>40351</v>
      </c>
      <c r="L267" s="119">
        <v>40442</v>
      </c>
      <c r="M267" s="106" t="s">
        <v>945</v>
      </c>
      <c r="N267" s="294">
        <v>14431</v>
      </c>
      <c r="O267" s="294">
        <v>16353</v>
      </c>
      <c r="P267" s="119">
        <v>40442</v>
      </c>
      <c r="Q267" s="119">
        <v>41254</v>
      </c>
      <c r="R267" s="119">
        <v>41183</v>
      </c>
      <c r="S267" s="119">
        <v>41411</v>
      </c>
      <c r="T267" s="82">
        <v>99</v>
      </c>
      <c r="U267" s="309">
        <v>1852</v>
      </c>
      <c r="V267" s="13"/>
      <c r="W267" s="302"/>
      <c r="X267" s="310"/>
    </row>
    <row r="268" spans="1:24" s="94" customFormat="1" ht="30" customHeight="1" x14ac:dyDescent="0.25">
      <c r="A268" s="90">
        <v>41455</v>
      </c>
      <c r="B268" s="91">
        <v>41457</v>
      </c>
      <c r="C268" s="82">
        <v>2010</v>
      </c>
      <c r="D268" s="106" t="s">
        <v>353</v>
      </c>
      <c r="E268" s="106" t="s">
        <v>368</v>
      </c>
      <c r="F268" s="82" t="s">
        <v>758</v>
      </c>
      <c r="G268" s="82" t="s">
        <v>759</v>
      </c>
      <c r="H268" s="106" t="s">
        <v>946</v>
      </c>
      <c r="I268" s="290" t="s">
        <v>947</v>
      </c>
      <c r="J268" s="95" t="s">
        <v>948</v>
      </c>
      <c r="K268" s="119">
        <v>40413</v>
      </c>
      <c r="L268" s="119">
        <v>40641</v>
      </c>
      <c r="M268" s="106" t="s">
        <v>949</v>
      </c>
      <c r="N268" s="294">
        <v>6934</v>
      </c>
      <c r="O268" s="294">
        <v>7461</v>
      </c>
      <c r="P268" s="119">
        <v>40659</v>
      </c>
      <c r="Q268" s="119">
        <v>41368</v>
      </c>
      <c r="R268" s="119">
        <v>40900</v>
      </c>
      <c r="S268" s="119">
        <v>41368</v>
      </c>
      <c r="T268" s="82">
        <v>100</v>
      </c>
      <c r="U268" s="309">
        <v>-18000</v>
      </c>
      <c r="V268" s="13"/>
      <c r="W268" s="302"/>
      <c r="X268" s="310"/>
    </row>
    <row r="269" spans="1:24" s="94" customFormat="1" ht="30" customHeight="1" x14ac:dyDescent="0.25">
      <c r="A269" s="90">
        <v>41455</v>
      </c>
      <c r="B269" s="91">
        <v>41457</v>
      </c>
      <c r="C269" s="82">
        <v>2010</v>
      </c>
      <c r="D269" s="106" t="s">
        <v>353</v>
      </c>
      <c r="E269" s="106" t="s">
        <v>368</v>
      </c>
      <c r="F269" s="82" t="s">
        <v>758</v>
      </c>
      <c r="G269" s="82" t="s">
        <v>759</v>
      </c>
      <c r="H269" s="106" t="s">
        <v>946</v>
      </c>
      <c r="I269" s="290" t="s">
        <v>950</v>
      </c>
      <c r="J269" s="106" t="s">
        <v>951</v>
      </c>
      <c r="K269" s="119">
        <v>40413</v>
      </c>
      <c r="L269" s="119">
        <v>40641</v>
      </c>
      <c r="M269" s="106" t="s">
        <v>949</v>
      </c>
      <c r="N269" s="294">
        <v>22607</v>
      </c>
      <c r="O269" s="294">
        <v>22876</v>
      </c>
      <c r="P269" s="119">
        <v>40659</v>
      </c>
      <c r="Q269" s="119">
        <v>41368</v>
      </c>
      <c r="R269" s="119">
        <v>40900</v>
      </c>
      <c r="S269" s="119">
        <v>41368</v>
      </c>
      <c r="T269" s="82">
        <v>100</v>
      </c>
      <c r="U269" s="309">
        <v>-24000</v>
      </c>
      <c r="V269" s="13"/>
      <c r="W269" s="302"/>
      <c r="X269" s="310"/>
    </row>
    <row r="270" spans="1:24" s="94" customFormat="1" ht="30" customHeight="1" x14ac:dyDescent="0.25">
      <c r="A270" s="90">
        <v>41455</v>
      </c>
      <c r="B270" s="91">
        <v>41457</v>
      </c>
      <c r="C270" s="82">
        <v>2010</v>
      </c>
      <c r="D270" s="106" t="s">
        <v>353</v>
      </c>
      <c r="E270" s="106" t="s">
        <v>368</v>
      </c>
      <c r="F270" s="82" t="s">
        <v>758</v>
      </c>
      <c r="G270" s="82" t="s">
        <v>759</v>
      </c>
      <c r="H270" s="106" t="s">
        <v>946</v>
      </c>
      <c r="I270" s="290" t="s">
        <v>952</v>
      </c>
      <c r="J270" s="106" t="s">
        <v>953</v>
      </c>
      <c r="K270" s="119">
        <v>40501</v>
      </c>
      <c r="L270" s="119">
        <v>40662</v>
      </c>
      <c r="M270" s="106" t="s">
        <v>954</v>
      </c>
      <c r="N270" s="294">
        <v>6834</v>
      </c>
      <c r="O270" s="294">
        <v>7121</v>
      </c>
      <c r="P270" s="119">
        <v>40662</v>
      </c>
      <c r="Q270" s="119">
        <v>41243</v>
      </c>
      <c r="R270" s="119">
        <v>40939</v>
      </c>
      <c r="S270" s="119">
        <v>41243</v>
      </c>
      <c r="T270" s="82">
        <v>100</v>
      </c>
      <c r="U270" s="309">
        <v>-11000</v>
      </c>
      <c r="V270" s="13"/>
      <c r="W270" s="302"/>
      <c r="X270" s="310"/>
    </row>
    <row r="271" spans="1:24" s="94" customFormat="1" ht="30" customHeight="1" x14ac:dyDescent="0.25">
      <c r="A271" s="90">
        <v>41455</v>
      </c>
      <c r="B271" s="91">
        <v>41457</v>
      </c>
      <c r="C271" s="82">
        <v>2010</v>
      </c>
      <c r="D271" s="106" t="s">
        <v>353</v>
      </c>
      <c r="E271" s="106" t="s">
        <v>368</v>
      </c>
      <c r="F271" s="82" t="s">
        <v>758</v>
      </c>
      <c r="G271" s="82" t="s">
        <v>759</v>
      </c>
      <c r="H271" s="106" t="s">
        <v>946</v>
      </c>
      <c r="I271" s="290" t="s">
        <v>955</v>
      </c>
      <c r="J271" s="106" t="s">
        <v>956</v>
      </c>
      <c r="K271" s="119">
        <v>40501</v>
      </c>
      <c r="L271" s="119">
        <v>40662</v>
      </c>
      <c r="M271" s="106" t="s">
        <v>954</v>
      </c>
      <c r="N271" s="294">
        <v>6083</v>
      </c>
      <c r="O271" s="294">
        <v>6382</v>
      </c>
      <c r="P271" s="119">
        <v>40662</v>
      </c>
      <c r="Q271" s="119">
        <v>41243</v>
      </c>
      <c r="R271" s="119">
        <v>40939</v>
      </c>
      <c r="S271" s="119">
        <v>41243</v>
      </c>
      <c r="T271" s="82">
        <v>100</v>
      </c>
      <c r="U271" s="309">
        <v>-3700</v>
      </c>
      <c r="V271" s="13"/>
      <c r="W271" s="302"/>
      <c r="X271" s="310"/>
    </row>
    <row r="272" spans="1:24" s="94" customFormat="1" ht="30" customHeight="1" x14ac:dyDescent="0.25">
      <c r="A272" s="90">
        <v>41455</v>
      </c>
      <c r="B272" s="91">
        <v>41457</v>
      </c>
      <c r="C272" s="82">
        <v>2010</v>
      </c>
      <c r="D272" s="106" t="s">
        <v>353</v>
      </c>
      <c r="E272" s="106" t="s">
        <v>368</v>
      </c>
      <c r="F272" s="82" t="s">
        <v>758</v>
      </c>
      <c r="G272" s="82" t="s">
        <v>759</v>
      </c>
      <c r="H272" s="106" t="s">
        <v>946</v>
      </c>
      <c r="I272" s="290" t="s">
        <v>957</v>
      </c>
      <c r="J272" s="106" t="s">
        <v>958</v>
      </c>
      <c r="K272" s="119">
        <v>40386</v>
      </c>
      <c r="L272" s="119">
        <v>40450</v>
      </c>
      <c r="M272" s="106" t="s">
        <v>959</v>
      </c>
      <c r="N272" s="294">
        <v>9812</v>
      </c>
      <c r="O272" s="294">
        <v>9601</v>
      </c>
      <c r="P272" s="119">
        <v>40484</v>
      </c>
      <c r="Q272" s="119">
        <v>41243</v>
      </c>
      <c r="R272" s="119">
        <v>40752</v>
      </c>
      <c r="S272" s="119">
        <v>41243</v>
      </c>
      <c r="T272" s="82">
        <v>100</v>
      </c>
      <c r="U272" s="309">
        <v>-8000</v>
      </c>
      <c r="V272" s="13"/>
      <c r="W272" s="302"/>
      <c r="X272" s="310"/>
    </row>
    <row r="273" spans="1:24" s="94" customFormat="1" ht="30" customHeight="1" x14ac:dyDescent="0.25">
      <c r="A273" s="90">
        <v>41455</v>
      </c>
      <c r="B273" s="91">
        <v>41457</v>
      </c>
      <c r="C273" s="82">
        <v>2010</v>
      </c>
      <c r="D273" s="106" t="s">
        <v>353</v>
      </c>
      <c r="E273" s="106" t="s">
        <v>368</v>
      </c>
      <c r="F273" s="82" t="s">
        <v>758</v>
      </c>
      <c r="G273" s="82" t="s">
        <v>759</v>
      </c>
      <c r="H273" s="106" t="s">
        <v>946</v>
      </c>
      <c r="I273" s="290" t="s">
        <v>960</v>
      </c>
      <c r="J273" s="106" t="s">
        <v>961</v>
      </c>
      <c r="K273" s="119">
        <v>40501</v>
      </c>
      <c r="L273" s="119">
        <v>40662</v>
      </c>
      <c r="M273" s="106" t="s">
        <v>954</v>
      </c>
      <c r="N273" s="294">
        <v>21192</v>
      </c>
      <c r="O273" s="294">
        <v>22252</v>
      </c>
      <c r="P273" s="119">
        <v>40662</v>
      </c>
      <c r="Q273" s="119">
        <v>41243</v>
      </c>
      <c r="R273" s="119">
        <v>40939</v>
      </c>
      <c r="S273" s="119">
        <v>41243</v>
      </c>
      <c r="T273" s="82">
        <v>100</v>
      </c>
      <c r="U273" s="309">
        <v>-26504</v>
      </c>
      <c r="V273" s="13"/>
      <c r="W273" s="302"/>
      <c r="X273" s="310"/>
    </row>
    <row r="274" spans="1:24" s="94" customFormat="1" ht="30" customHeight="1" x14ac:dyDescent="0.25">
      <c r="A274" s="90">
        <v>41455</v>
      </c>
      <c r="B274" s="91">
        <v>41457</v>
      </c>
      <c r="C274" s="82">
        <v>2010</v>
      </c>
      <c r="D274" s="106" t="s">
        <v>353</v>
      </c>
      <c r="E274" s="106" t="s">
        <v>368</v>
      </c>
      <c r="F274" s="82" t="s">
        <v>451</v>
      </c>
      <c r="G274" s="82" t="s">
        <v>452</v>
      </c>
      <c r="H274" s="106" t="s">
        <v>962</v>
      </c>
      <c r="I274" s="290" t="s">
        <v>963</v>
      </c>
      <c r="J274" s="106" t="s">
        <v>964</v>
      </c>
      <c r="K274" s="119">
        <v>40365</v>
      </c>
      <c r="L274" s="119">
        <v>40431</v>
      </c>
      <c r="M274" s="106" t="s">
        <v>965</v>
      </c>
      <c r="N274" s="294">
        <v>10657</v>
      </c>
      <c r="O274" s="294">
        <v>10918</v>
      </c>
      <c r="P274" s="119">
        <v>40438</v>
      </c>
      <c r="Q274" s="119">
        <v>41191</v>
      </c>
      <c r="R274" s="119">
        <v>40816</v>
      </c>
      <c r="S274" s="119">
        <v>41436</v>
      </c>
      <c r="T274" s="82">
        <v>99</v>
      </c>
      <c r="U274" s="309">
        <v>19</v>
      </c>
      <c r="V274" s="13"/>
      <c r="W274" s="302"/>
      <c r="X274" s="310"/>
    </row>
    <row r="275" spans="1:24" s="94" customFormat="1" ht="30" customHeight="1" x14ac:dyDescent="0.25">
      <c r="A275" s="90">
        <v>41455</v>
      </c>
      <c r="B275" s="91">
        <v>41457</v>
      </c>
      <c r="C275" s="82">
        <v>2010</v>
      </c>
      <c r="D275" s="106" t="s">
        <v>353</v>
      </c>
      <c r="E275" s="106" t="s">
        <v>368</v>
      </c>
      <c r="F275" s="82" t="s">
        <v>451</v>
      </c>
      <c r="G275" s="82" t="s">
        <v>452</v>
      </c>
      <c r="H275" s="106" t="s">
        <v>962</v>
      </c>
      <c r="I275" s="290" t="s">
        <v>966</v>
      </c>
      <c r="J275" s="106" t="s">
        <v>967</v>
      </c>
      <c r="K275" s="119">
        <v>40280</v>
      </c>
      <c r="L275" s="119">
        <v>40406</v>
      </c>
      <c r="M275" s="106" t="s">
        <v>968</v>
      </c>
      <c r="N275" s="294">
        <v>11390</v>
      </c>
      <c r="O275" s="294">
        <v>12550</v>
      </c>
      <c r="P275" s="119">
        <v>40464</v>
      </c>
      <c r="Q275" s="119">
        <v>41409</v>
      </c>
      <c r="R275" s="119">
        <v>40695</v>
      </c>
      <c r="S275" s="119">
        <v>41487</v>
      </c>
      <c r="T275" s="82">
        <v>98</v>
      </c>
      <c r="U275" s="309">
        <v>1611</v>
      </c>
      <c r="V275" s="13"/>
      <c r="W275" s="302"/>
      <c r="X275" s="310"/>
    </row>
    <row r="276" spans="1:24" s="94" customFormat="1" ht="30" customHeight="1" x14ac:dyDescent="0.25">
      <c r="A276" s="90">
        <v>41455</v>
      </c>
      <c r="B276" s="91">
        <v>41457</v>
      </c>
      <c r="C276" s="82">
        <v>2010</v>
      </c>
      <c r="D276" s="106" t="s">
        <v>353</v>
      </c>
      <c r="E276" s="106" t="s">
        <v>368</v>
      </c>
      <c r="F276" s="82" t="s">
        <v>451</v>
      </c>
      <c r="G276" s="82" t="s">
        <v>452</v>
      </c>
      <c r="H276" s="106" t="s">
        <v>962</v>
      </c>
      <c r="I276" s="290" t="s">
        <v>966</v>
      </c>
      <c r="J276" s="106" t="s">
        <v>967</v>
      </c>
      <c r="K276" s="119">
        <v>40280</v>
      </c>
      <c r="L276" s="119">
        <v>41383</v>
      </c>
      <c r="M276" s="106" t="s">
        <v>969</v>
      </c>
      <c r="N276" s="294">
        <v>774</v>
      </c>
      <c r="O276" s="294">
        <v>774</v>
      </c>
      <c r="P276" s="119">
        <v>40464</v>
      </c>
      <c r="Q276" s="119">
        <v>41409</v>
      </c>
      <c r="R276" s="119">
        <v>40695</v>
      </c>
      <c r="S276" s="119">
        <v>41487</v>
      </c>
      <c r="T276" s="82">
        <v>98</v>
      </c>
      <c r="U276" s="309">
        <v>0</v>
      </c>
      <c r="V276" s="13"/>
      <c r="W276" s="302"/>
      <c r="X276" s="310"/>
    </row>
    <row r="277" spans="1:24" s="94" customFormat="1" ht="30" customHeight="1" x14ac:dyDescent="0.25">
      <c r="A277" s="90">
        <v>41455</v>
      </c>
      <c r="B277" s="91">
        <v>41457</v>
      </c>
      <c r="C277" s="82">
        <v>2010</v>
      </c>
      <c r="D277" s="106" t="s">
        <v>353</v>
      </c>
      <c r="E277" s="106" t="s">
        <v>368</v>
      </c>
      <c r="F277" s="82" t="s">
        <v>451</v>
      </c>
      <c r="G277" s="82" t="s">
        <v>452</v>
      </c>
      <c r="H277" s="106" t="s">
        <v>962</v>
      </c>
      <c r="I277" s="290" t="s">
        <v>970</v>
      </c>
      <c r="J277" s="106" t="s">
        <v>971</v>
      </c>
      <c r="K277" s="119">
        <v>40211</v>
      </c>
      <c r="L277" s="119">
        <v>40347</v>
      </c>
      <c r="M277" s="106" t="s">
        <v>972</v>
      </c>
      <c r="N277" s="294">
        <v>12721</v>
      </c>
      <c r="O277" s="294">
        <v>13981</v>
      </c>
      <c r="P277" s="119">
        <v>40414</v>
      </c>
      <c r="Q277" s="119">
        <v>41292</v>
      </c>
      <c r="R277" s="119">
        <v>40725</v>
      </c>
      <c r="S277" s="119">
        <v>41292</v>
      </c>
      <c r="T277" s="82">
        <v>100</v>
      </c>
      <c r="U277" s="309">
        <v>916</v>
      </c>
      <c r="V277" s="13"/>
      <c r="W277" s="302"/>
      <c r="X277" s="310"/>
    </row>
    <row r="278" spans="1:24" s="94" customFormat="1" ht="30" customHeight="1" x14ac:dyDescent="0.25">
      <c r="A278" s="90">
        <v>41455</v>
      </c>
      <c r="B278" s="91">
        <v>41457</v>
      </c>
      <c r="C278" s="82">
        <v>2010</v>
      </c>
      <c r="D278" s="106" t="s">
        <v>353</v>
      </c>
      <c r="E278" s="106" t="s">
        <v>368</v>
      </c>
      <c r="F278" s="82" t="s">
        <v>451</v>
      </c>
      <c r="G278" s="82" t="s">
        <v>452</v>
      </c>
      <c r="H278" s="106" t="s">
        <v>576</v>
      </c>
      <c r="I278" s="290" t="s">
        <v>973</v>
      </c>
      <c r="J278" s="106" t="s">
        <v>974</v>
      </c>
      <c r="K278" s="119">
        <v>40151</v>
      </c>
      <c r="L278" s="119">
        <v>40249</v>
      </c>
      <c r="M278" s="106" t="s">
        <v>975</v>
      </c>
      <c r="N278" s="294">
        <v>5160</v>
      </c>
      <c r="O278" s="294">
        <v>5131</v>
      </c>
      <c r="P278" s="119">
        <v>40283</v>
      </c>
      <c r="Q278" s="119">
        <v>40779</v>
      </c>
      <c r="R278" s="119">
        <v>40543</v>
      </c>
      <c r="S278" s="119">
        <v>41373</v>
      </c>
      <c r="T278" s="82">
        <v>100</v>
      </c>
      <c r="U278" s="309">
        <v>1010</v>
      </c>
      <c r="V278" s="13"/>
      <c r="W278" s="302"/>
      <c r="X278" s="310"/>
    </row>
    <row r="279" spans="1:24" s="94" customFormat="1" ht="30" customHeight="1" x14ac:dyDescent="0.25">
      <c r="A279" s="90">
        <v>41455</v>
      </c>
      <c r="B279" s="91">
        <v>41457</v>
      </c>
      <c r="C279" s="82">
        <v>2010</v>
      </c>
      <c r="D279" s="106" t="s">
        <v>353</v>
      </c>
      <c r="E279" s="106" t="s">
        <v>368</v>
      </c>
      <c r="F279" s="82" t="s">
        <v>451</v>
      </c>
      <c r="G279" s="82" t="s">
        <v>452</v>
      </c>
      <c r="H279" s="106" t="s">
        <v>576</v>
      </c>
      <c r="I279" s="290" t="s">
        <v>973</v>
      </c>
      <c r="J279" s="106" t="s">
        <v>974</v>
      </c>
      <c r="K279" s="119">
        <v>40151</v>
      </c>
      <c r="L279" s="119">
        <v>41133</v>
      </c>
      <c r="M279" s="106" t="s">
        <v>976</v>
      </c>
      <c r="N279" s="294">
        <v>234</v>
      </c>
      <c r="O279" s="294">
        <v>234</v>
      </c>
      <c r="P279" s="119">
        <v>40283</v>
      </c>
      <c r="Q279" s="119">
        <v>40779</v>
      </c>
      <c r="R279" s="119">
        <v>40543</v>
      </c>
      <c r="S279" s="119">
        <v>41373</v>
      </c>
      <c r="T279" s="82">
        <v>100</v>
      </c>
      <c r="U279" s="309">
        <v>0</v>
      </c>
      <c r="V279" s="13"/>
      <c r="W279" s="302"/>
      <c r="X279" s="310"/>
    </row>
    <row r="280" spans="1:24" s="94" customFormat="1" ht="30" customHeight="1" x14ac:dyDescent="0.25">
      <c r="A280" s="90">
        <v>41455</v>
      </c>
      <c r="B280" s="91">
        <v>41457</v>
      </c>
      <c r="C280" s="82">
        <v>2010</v>
      </c>
      <c r="D280" s="106" t="s">
        <v>353</v>
      </c>
      <c r="E280" s="106" t="s">
        <v>368</v>
      </c>
      <c r="F280" s="82" t="s">
        <v>451</v>
      </c>
      <c r="G280" s="82" t="s">
        <v>452</v>
      </c>
      <c r="H280" s="106" t="s">
        <v>576</v>
      </c>
      <c r="I280" s="290" t="s">
        <v>977</v>
      </c>
      <c r="J280" s="106" t="s">
        <v>978</v>
      </c>
      <c r="K280" s="119">
        <v>40101</v>
      </c>
      <c r="L280" s="119">
        <v>40288</v>
      </c>
      <c r="M280" s="106" t="s">
        <v>979</v>
      </c>
      <c r="N280" s="294">
        <v>41573</v>
      </c>
      <c r="O280" s="294">
        <v>42478</v>
      </c>
      <c r="P280" s="119">
        <v>40317</v>
      </c>
      <c r="Q280" s="119">
        <v>41374</v>
      </c>
      <c r="R280" s="119">
        <v>41061</v>
      </c>
      <c r="S280" s="119">
        <v>41912</v>
      </c>
      <c r="T280" s="82">
        <v>99</v>
      </c>
      <c r="U280" s="309">
        <v>-1467</v>
      </c>
      <c r="V280" s="13"/>
      <c r="W280" s="302"/>
      <c r="X280" s="310"/>
    </row>
    <row r="281" spans="1:24" s="94" customFormat="1" ht="30" customHeight="1" x14ac:dyDescent="0.25">
      <c r="A281" s="90">
        <v>41455</v>
      </c>
      <c r="B281" s="91">
        <v>41457</v>
      </c>
      <c r="C281" s="82">
        <v>2010</v>
      </c>
      <c r="D281" s="106" t="s">
        <v>353</v>
      </c>
      <c r="E281" s="106" t="s">
        <v>368</v>
      </c>
      <c r="F281" s="82" t="s">
        <v>451</v>
      </c>
      <c r="G281" s="82" t="s">
        <v>452</v>
      </c>
      <c r="H281" s="106" t="s">
        <v>576</v>
      </c>
      <c r="I281" s="290" t="s">
        <v>977</v>
      </c>
      <c r="J281" s="106" t="s">
        <v>978</v>
      </c>
      <c r="K281" s="119">
        <v>40101</v>
      </c>
      <c r="L281" s="119">
        <v>40694</v>
      </c>
      <c r="M281" s="106" t="s">
        <v>980</v>
      </c>
      <c r="N281" s="294">
        <v>6663</v>
      </c>
      <c r="O281" s="294">
        <v>7250</v>
      </c>
      <c r="P281" s="119">
        <v>40317</v>
      </c>
      <c r="Q281" s="119">
        <v>41374</v>
      </c>
      <c r="R281" s="119">
        <v>41061</v>
      </c>
      <c r="S281" s="119">
        <v>41912</v>
      </c>
      <c r="T281" s="82">
        <v>99</v>
      </c>
      <c r="U281" s="309">
        <v>0</v>
      </c>
      <c r="V281" s="13"/>
      <c r="W281" s="302"/>
      <c r="X281" s="310"/>
    </row>
    <row r="282" spans="1:24" s="94" customFormat="1" ht="30" customHeight="1" x14ac:dyDescent="0.25">
      <c r="A282" s="90">
        <v>41455</v>
      </c>
      <c r="B282" s="91">
        <v>41457</v>
      </c>
      <c r="C282" s="82">
        <v>2010</v>
      </c>
      <c r="D282" s="106" t="s">
        <v>353</v>
      </c>
      <c r="E282" s="106" t="s">
        <v>368</v>
      </c>
      <c r="F282" s="82" t="s">
        <v>451</v>
      </c>
      <c r="G282" s="82" t="s">
        <v>452</v>
      </c>
      <c r="H282" s="106" t="s">
        <v>576</v>
      </c>
      <c r="I282" s="290" t="s">
        <v>981</v>
      </c>
      <c r="J282" s="106" t="s">
        <v>982</v>
      </c>
      <c r="K282" s="119">
        <v>40157</v>
      </c>
      <c r="L282" s="119">
        <v>40220</v>
      </c>
      <c r="M282" s="106" t="s">
        <v>983</v>
      </c>
      <c r="N282" s="294">
        <v>23484</v>
      </c>
      <c r="O282" s="294">
        <v>25544</v>
      </c>
      <c r="P282" s="119">
        <v>40303</v>
      </c>
      <c r="Q282" s="119">
        <v>41213</v>
      </c>
      <c r="R282" s="119">
        <v>40787</v>
      </c>
      <c r="S282" s="119">
        <v>41514</v>
      </c>
      <c r="T282" s="82">
        <v>99</v>
      </c>
      <c r="U282" s="309">
        <v>650</v>
      </c>
      <c r="V282" s="13"/>
      <c r="W282" s="302"/>
      <c r="X282" s="310"/>
    </row>
    <row r="283" spans="1:24" s="94" customFormat="1" ht="30" customHeight="1" x14ac:dyDescent="0.25">
      <c r="A283" s="90">
        <v>41455</v>
      </c>
      <c r="B283" s="91">
        <v>41457</v>
      </c>
      <c r="C283" s="82">
        <v>2010</v>
      </c>
      <c r="D283" s="106" t="s">
        <v>353</v>
      </c>
      <c r="E283" s="106" t="s">
        <v>368</v>
      </c>
      <c r="F283" s="82" t="s">
        <v>451</v>
      </c>
      <c r="G283" s="82" t="s">
        <v>452</v>
      </c>
      <c r="H283" s="106" t="s">
        <v>576</v>
      </c>
      <c r="I283" s="290" t="s">
        <v>981</v>
      </c>
      <c r="J283" s="106" t="s">
        <v>982</v>
      </c>
      <c r="K283" s="119">
        <v>40157</v>
      </c>
      <c r="L283" s="119">
        <v>40340</v>
      </c>
      <c r="M283" s="106" t="s">
        <v>984</v>
      </c>
      <c r="N283" s="294">
        <v>1409</v>
      </c>
      <c r="O283" s="294">
        <v>1602</v>
      </c>
      <c r="P283" s="119">
        <v>40303</v>
      </c>
      <c r="Q283" s="119">
        <v>41213</v>
      </c>
      <c r="R283" s="119">
        <v>40787</v>
      </c>
      <c r="S283" s="119">
        <v>41514</v>
      </c>
      <c r="T283" s="82">
        <v>99</v>
      </c>
      <c r="U283" s="309">
        <v>0</v>
      </c>
      <c r="V283" s="13"/>
      <c r="W283" s="302"/>
      <c r="X283" s="310"/>
    </row>
    <row r="284" spans="1:24" s="94" customFormat="1" ht="30" customHeight="1" x14ac:dyDescent="0.25">
      <c r="A284" s="90">
        <v>41455</v>
      </c>
      <c r="B284" s="91">
        <v>41457</v>
      </c>
      <c r="C284" s="82">
        <v>2010</v>
      </c>
      <c r="D284" s="106" t="s">
        <v>353</v>
      </c>
      <c r="E284" s="106" t="s">
        <v>368</v>
      </c>
      <c r="F284" s="82" t="s">
        <v>470</v>
      </c>
      <c r="G284" s="82" t="s">
        <v>471</v>
      </c>
      <c r="H284" s="106" t="s">
        <v>472</v>
      </c>
      <c r="I284" s="290" t="s">
        <v>985</v>
      </c>
      <c r="J284" s="106" t="s">
        <v>986</v>
      </c>
      <c r="K284" s="119">
        <v>40231</v>
      </c>
      <c r="L284" s="119">
        <v>40268</v>
      </c>
      <c r="M284" s="106" t="s">
        <v>987</v>
      </c>
      <c r="N284" s="294">
        <v>7881</v>
      </c>
      <c r="O284" s="294">
        <v>8180</v>
      </c>
      <c r="P284" s="119">
        <v>40294</v>
      </c>
      <c r="Q284" s="119">
        <v>41888</v>
      </c>
      <c r="R284" s="119">
        <v>39553</v>
      </c>
      <c r="S284" s="119">
        <v>41828</v>
      </c>
      <c r="T284" s="82">
        <v>8</v>
      </c>
      <c r="U284" s="309">
        <v>930</v>
      </c>
      <c r="V284" s="13"/>
      <c r="W284" s="302"/>
      <c r="X284" s="310"/>
    </row>
    <row r="285" spans="1:24" s="94" customFormat="1" ht="30" customHeight="1" x14ac:dyDescent="0.25">
      <c r="A285" s="90">
        <v>41455</v>
      </c>
      <c r="B285" s="91">
        <v>41457</v>
      </c>
      <c r="C285" s="82">
        <v>2010</v>
      </c>
      <c r="D285" s="106" t="s">
        <v>353</v>
      </c>
      <c r="E285" s="106" t="s">
        <v>368</v>
      </c>
      <c r="F285" s="82" t="s">
        <v>988</v>
      </c>
      <c r="G285" s="82" t="s">
        <v>989</v>
      </c>
      <c r="H285" s="106" t="s">
        <v>990</v>
      </c>
      <c r="I285" s="290" t="s">
        <v>991</v>
      </c>
      <c r="J285" s="106" t="s">
        <v>992</v>
      </c>
      <c r="K285" s="119">
        <v>40479</v>
      </c>
      <c r="L285" s="119">
        <v>40669</v>
      </c>
      <c r="M285" s="106" t="s">
        <v>993</v>
      </c>
      <c r="N285" s="294">
        <v>1672</v>
      </c>
      <c r="O285" s="294">
        <v>1710</v>
      </c>
      <c r="P285" s="119">
        <v>40697</v>
      </c>
      <c r="Q285" s="119">
        <v>41486</v>
      </c>
      <c r="R285" s="119">
        <v>40709</v>
      </c>
      <c r="S285" s="119">
        <v>41486</v>
      </c>
      <c r="T285" s="82">
        <v>84</v>
      </c>
      <c r="U285" s="309">
        <v>2149</v>
      </c>
      <c r="V285" s="13"/>
      <c r="W285" s="302"/>
      <c r="X285" s="310"/>
    </row>
    <row r="286" spans="1:24" s="94" customFormat="1" ht="30" customHeight="1" x14ac:dyDescent="0.25">
      <c r="A286" s="90">
        <v>41455</v>
      </c>
      <c r="B286" s="91">
        <v>41457</v>
      </c>
      <c r="C286" s="82">
        <v>2010</v>
      </c>
      <c r="D286" s="106" t="s">
        <v>353</v>
      </c>
      <c r="E286" s="106" t="s">
        <v>368</v>
      </c>
      <c r="F286" s="82" t="s">
        <v>988</v>
      </c>
      <c r="G286" s="82" t="s">
        <v>989</v>
      </c>
      <c r="H286" s="106" t="s">
        <v>990</v>
      </c>
      <c r="I286" s="290" t="s">
        <v>994</v>
      </c>
      <c r="J286" s="106" t="s">
        <v>995</v>
      </c>
      <c r="K286" s="119">
        <v>40479</v>
      </c>
      <c r="L286" s="119">
        <v>40304</v>
      </c>
      <c r="M286" s="106" t="s">
        <v>993</v>
      </c>
      <c r="N286" s="294">
        <v>1137</v>
      </c>
      <c r="O286" s="294">
        <v>1184</v>
      </c>
      <c r="P286" s="119">
        <v>40697</v>
      </c>
      <c r="Q286" s="119">
        <v>41486</v>
      </c>
      <c r="R286" s="119">
        <v>40801</v>
      </c>
      <c r="S286" s="119">
        <v>41486</v>
      </c>
      <c r="T286" s="82">
        <v>84</v>
      </c>
      <c r="U286" s="309">
        <v>1690</v>
      </c>
      <c r="V286" s="13"/>
      <c r="W286" s="302"/>
      <c r="X286" s="310"/>
    </row>
    <row r="287" spans="1:24" s="94" customFormat="1" ht="30" customHeight="1" x14ac:dyDescent="0.25">
      <c r="A287" s="90">
        <v>41455</v>
      </c>
      <c r="B287" s="91">
        <v>41457</v>
      </c>
      <c r="C287" s="82">
        <v>2010</v>
      </c>
      <c r="D287" s="106" t="s">
        <v>353</v>
      </c>
      <c r="E287" s="106" t="s">
        <v>368</v>
      </c>
      <c r="F287" s="82" t="s">
        <v>291</v>
      </c>
      <c r="G287" s="82" t="s">
        <v>617</v>
      </c>
      <c r="H287" s="106" t="s">
        <v>996</v>
      </c>
      <c r="I287" s="290" t="s">
        <v>997</v>
      </c>
      <c r="J287" s="106" t="s">
        <v>998</v>
      </c>
      <c r="K287" s="119">
        <v>40184</v>
      </c>
      <c r="L287" s="119">
        <v>40325</v>
      </c>
      <c r="M287" s="106" t="s">
        <v>999</v>
      </c>
      <c r="N287" s="294">
        <v>18401</v>
      </c>
      <c r="O287" s="294">
        <v>18974</v>
      </c>
      <c r="P287" s="119">
        <v>40358</v>
      </c>
      <c r="Q287" s="119">
        <v>41486</v>
      </c>
      <c r="R287" s="119">
        <v>40899</v>
      </c>
      <c r="S287" s="119">
        <v>41486</v>
      </c>
      <c r="T287" s="82">
        <v>98</v>
      </c>
      <c r="U287" s="309">
        <v>0</v>
      </c>
      <c r="V287" s="13"/>
      <c r="W287" s="302"/>
      <c r="X287" s="310"/>
    </row>
    <row r="288" spans="1:24" s="94" customFormat="1" ht="30" customHeight="1" x14ac:dyDescent="0.25">
      <c r="A288" s="90">
        <v>41455</v>
      </c>
      <c r="B288" s="91">
        <v>41457</v>
      </c>
      <c r="C288" s="82">
        <v>2010</v>
      </c>
      <c r="D288" s="106" t="s">
        <v>353</v>
      </c>
      <c r="E288" s="106" t="s">
        <v>368</v>
      </c>
      <c r="F288" s="82" t="s">
        <v>36</v>
      </c>
      <c r="G288" s="82" t="s">
        <v>1000</v>
      </c>
      <c r="H288" s="106" t="s">
        <v>1001</v>
      </c>
      <c r="I288" s="290" t="s">
        <v>1002</v>
      </c>
      <c r="J288" s="106" t="s">
        <v>1003</v>
      </c>
      <c r="K288" s="119">
        <v>40350</v>
      </c>
      <c r="L288" s="119">
        <v>40431</v>
      </c>
      <c r="M288" s="106" t="s">
        <v>1004</v>
      </c>
      <c r="N288" s="294">
        <v>18251</v>
      </c>
      <c r="O288" s="294">
        <v>17597</v>
      </c>
      <c r="P288" s="119">
        <v>40467</v>
      </c>
      <c r="Q288" s="119">
        <v>40846</v>
      </c>
      <c r="R288" s="119">
        <v>40846</v>
      </c>
      <c r="S288" s="119">
        <v>40846</v>
      </c>
      <c r="T288" s="82">
        <v>29</v>
      </c>
      <c r="U288" s="309">
        <v>21677</v>
      </c>
      <c r="V288" s="13"/>
      <c r="W288" s="302"/>
      <c r="X288" s="310"/>
    </row>
    <row r="289" spans="1:24" s="94" customFormat="1" ht="30" customHeight="1" x14ac:dyDescent="0.25">
      <c r="A289" s="90">
        <v>41455</v>
      </c>
      <c r="B289" s="91">
        <v>41457</v>
      </c>
      <c r="C289" s="82">
        <v>2010</v>
      </c>
      <c r="D289" s="106" t="s">
        <v>353</v>
      </c>
      <c r="E289" s="106" t="s">
        <v>368</v>
      </c>
      <c r="F289" s="82" t="s">
        <v>36</v>
      </c>
      <c r="G289" s="82" t="s">
        <v>1000</v>
      </c>
      <c r="H289" s="106" t="s">
        <v>1005</v>
      </c>
      <c r="I289" s="290" t="s">
        <v>1006</v>
      </c>
      <c r="J289" s="106" t="s">
        <v>1007</v>
      </c>
      <c r="K289" s="119">
        <v>40275</v>
      </c>
      <c r="L289" s="119">
        <v>40354</v>
      </c>
      <c r="M289" s="106" t="s">
        <v>1008</v>
      </c>
      <c r="N289" s="294">
        <v>7186</v>
      </c>
      <c r="O289" s="294">
        <v>7690</v>
      </c>
      <c r="P289" s="119">
        <v>40394</v>
      </c>
      <c r="Q289" s="119">
        <v>41487</v>
      </c>
      <c r="R289" s="119">
        <v>40661</v>
      </c>
      <c r="S289" s="119">
        <v>41484</v>
      </c>
      <c r="T289" s="82">
        <v>80</v>
      </c>
      <c r="U289" s="309">
        <v>1303</v>
      </c>
      <c r="V289" s="13"/>
      <c r="W289" s="302"/>
      <c r="X289" s="310"/>
    </row>
    <row r="290" spans="1:24" s="94" customFormat="1" ht="30" customHeight="1" x14ac:dyDescent="0.25">
      <c r="A290" s="90">
        <v>41455</v>
      </c>
      <c r="B290" s="91">
        <v>41457</v>
      </c>
      <c r="C290" s="82">
        <v>2010</v>
      </c>
      <c r="D290" s="106" t="s">
        <v>353</v>
      </c>
      <c r="E290" s="106" t="s">
        <v>368</v>
      </c>
      <c r="F290" s="82" t="s">
        <v>60</v>
      </c>
      <c r="G290" s="82" t="s">
        <v>704</v>
      </c>
      <c r="H290" s="106" t="s">
        <v>1009</v>
      </c>
      <c r="I290" s="290" t="s">
        <v>1010</v>
      </c>
      <c r="J290" s="106" t="s">
        <v>1011</v>
      </c>
      <c r="K290" s="119">
        <v>40374</v>
      </c>
      <c r="L290" s="119">
        <v>40429</v>
      </c>
      <c r="M290" s="106" t="s">
        <v>1012</v>
      </c>
      <c r="N290" s="294">
        <v>3428</v>
      </c>
      <c r="O290" s="294">
        <v>3533</v>
      </c>
      <c r="P290" s="119">
        <v>40465</v>
      </c>
      <c r="Q290" s="119">
        <v>41107</v>
      </c>
      <c r="R290" s="119">
        <v>40967</v>
      </c>
      <c r="S290" s="119">
        <v>41201</v>
      </c>
      <c r="T290" s="82">
        <v>100</v>
      </c>
      <c r="U290" s="309">
        <v>-5</v>
      </c>
      <c r="V290" s="13"/>
      <c r="W290" s="302"/>
      <c r="X290" s="310"/>
    </row>
    <row r="291" spans="1:24" s="94" customFormat="1" ht="30" customHeight="1" x14ac:dyDescent="0.25">
      <c r="A291" s="90">
        <v>41455</v>
      </c>
      <c r="B291" s="91">
        <v>41457</v>
      </c>
      <c r="C291" s="82">
        <v>2010</v>
      </c>
      <c r="D291" s="106" t="s">
        <v>353</v>
      </c>
      <c r="E291" s="106" t="s">
        <v>368</v>
      </c>
      <c r="F291" s="82" t="s">
        <v>60</v>
      </c>
      <c r="G291" s="82" t="s">
        <v>704</v>
      </c>
      <c r="H291" s="106" t="s">
        <v>1009</v>
      </c>
      <c r="I291" s="290" t="s">
        <v>1013</v>
      </c>
      <c r="J291" s="106" t="s">
        <v>1014</v>
      </c>
      <c r="K291" s="119">
        <v>40378</v>
      </c>
      <c r="L291" s="119">
        <v>40445</v>
      </c>
      <c r="M291" s="106" t="s">
        <v>1015</v>
      </c>
      <c r="N291" s="294">
        <v>7857</v>
      </c>
      <c r="O291" s="294">
        <v>8473</v>
      </c>
      <c r="P291" s="119">
        <v>40469</v>
      </c>
      <c r="Q291" s="119">
        <v>41088</v>
      </c>
      <c r="R291" s="119">
        <v>40967</v>
      </c>
      <c r="S291" s="119">
        <v>41400</v>
      </c>
      <c r="T291" s="82">
        <v>100</v>
      </c>
      <c r="U291" s="309">
        <v>-931</v>
      </c>
      <c r="V291" s="13"/>
      <c r="W291" s="302"/>
      <c r="X291" s="310"/>
    </row>
    <row r="292" spans="1:24" s="94" customFormat="1" ht="30" customHeight="1" x14ac:dyDescent="0.25">
      <c r="A292" s="90">
        <v>41455</v>
      </c>
      <c r="B292" s="91">
        <v>41457</v>
      </c>
      <c r="C292" s="82">
        <v>2010</v>
      </c>
      <c r="D292" s="106" t="s">
        <v>353</v>
      </c>
      <c r="E292" s="106" t="s">
        <v>368</v>
      </c>
      <c r="F292" s="82" t="s">
        <v>1016</v>
      </c>
      <c r="G292" s="82" t="s">
        <v>1017</v>
      </c>
      <c r="H292" s="106" t="s">
        <v>1018</v>
      </c>
      <c r="I292" s="290" t="s">
        <v>1019</v>
      </c>
      <c r="J292" s="106" t="s">
        <v>1020</v>
      </c>
      <c r="K292" s="119">
        <v>40102</v>
      </c>
      <c r="L292" s="119">
        <v>40248</v>
      </c>
      <c r="M292" s="106" t="s">
        <v>1021</v>
      </c>
      <c r="N292" s="294">
        <v>329</v>
      </c>
      <c r="O292" s="294">
        <v>351</v>
      </c>
      <c r="P292" s="119">
        <v>40275</v>
      </c>
      <c r="Q292" s="119">
        <v>40857</v>
      </c>
      <c r="R292" s="119">
        <v>40805</v>
      </c>
      <c r="S292" s="119">
        <v>41486</v>
      </c>
      <c r="T292" s="82">
        <v>99</v>
      </c>
      <c r="U292" s="309">
        <v>0</v>
      </c>
      <c r="V292" s="13"/>
      <c r="W292" s="302"/>
      <c r="X292" s="310"/>
    </row>
    <row r="293" spans="1:24" s="94" customFormat="1" ht="30" customHeight="1" x14ac:dyDescent="0.25">
      <c r="A293" s="90">
        <v>41455</v>
      </c>
      <c r="B293" s="91">
        <v>41457</v>
      </c>
      <c r="C293" s="82">
        <v>2010</v>
      </c>
      <c r="D293" s="106" t="s">
        <v>353</v>
      </c>
      <c r="E293" s="106" t="s">
        <v>368</v>
      </c>
      <c r="F293" s="82" t="s">
        <v>1016</v>
      </c>
      <c r="G293" s="82" t="s">
        <v>1017</v>
      </c>
      <c r="H293" s="106" t="s">
        <v>1018</v>
      </c>
      <c r="I293" s="290" t="s">
        <v>1019</v>
      </c>
      <c r="J293" s="106" t="s">
        <v>1020</v>
      </c>
      <c r="K293" s="119">
        <v>40102</v>
      </c>
      <c r="L293" s="119">
        <v>40248</v>
      </c>
      <c r="M293" s="106" t="s">
        <v>885</v>
      </c>
      <c r="N293" s="294">
        <v>4944</v>
      </c>
      <c r="O293" s="294">
        <v>5324</v>
      </c>
      <c r="P293" s="119">
        <v>40275</v>
      </c>
      <c r="Q293" s="119">
        <v>40857</v>
      </c>
      <c r="R293" s="119">
        <v>40805</v>
      </c>
      <c r="S293" s="119">
        <v>41486</v>
      </c>
      <c r="T293" s="82">
        <v>99</v>
      </c>
      <c r="U293" s="309">
        <v>0</v>
      </c>
      <c r="V293" s="13"/>
      <c r="W293" s="302"/>
      <c r="X293" s="310"/>
    </row>
    <row r="294" spans="1:24" s="94" customFormat="1" ht="30" customHeight="1" x14ac:dyDescent="0.25">
      <c r="A294" s="90">
        <v>41455</v>
      </c>
      <c r="B294" s="91">
        <v>41457</v>
      </c>
      <c r="C294" s="82">
        <v>2010</v>
      </c>
      <c r="D294" s="106" t="s">
        <v>353</v>
      </c>
      <c r="E294" s="106" t="s">
        <v>360</v>
      </c>
      <c r="F294" s="82" t="s">
        <v>398</v>
      </c>
      <c r="G294" s="82" t="s">
        <v>399</v>
      </c>
      <c r="H294" s="106" t="s">
        <v>400</v>
      </c>
      <c r="I294" s="290" t="s">
        <v>1022</v>
      </c>
      <c r="J294" s="106" t="s">
        <v>1023</v>
      </c>
      <c r="K294" s="119">
        <v>40289</v>
      </c>
      <c r="L294" s="119">
        <v>40400</v>
      </c>
      <c r="M294" s="106" t="s">
        <v>1024</v>
      </c>
      <c r="N294" s="294">
        <v>54864</v>
      </c>
      <c r="O294" s="294">
        <v>56203</v>
      </c>
      <c r="P294" s="119">
        <v>40452</v>
      </c>
      <c r="Q294" s="119">
        <v>41579</v>
      </c>
      <c r="R294" s="119">
        <v>41183</v>
      </c>
      <c r="S294" s="119">
        <v>41640</v>
      </c>
      <c r="T294" s="82">
        <v>75</v>
      </c>
      <c r="U294" s="309">
        <v>0</v>
      </c>
      <c r="V294" s="13"/>
      <c r="W294" s="302"/>
      <c r="X294" s="310"/>
    </row>
    <row r="295" spans="1:24" s="94" customFormat="1" ht="30" customHeight="1" x14ac:dyDescent="0.25">
      <c r="A295" s="90">
        <v>41455</v>
      </c>
      <c r="B295" s="91">
        <v>41457</v>
      </c>
      <c r="C295" s="82">
        <v>2010</v>
      </c>
      <c r="D295" s="106" t="s">
        <v>353</v>
      </c>
      <c r="E295" s="106" t="s">
        <v>360</v>
      </c>
      <c r="F295" s="82" t="s">
        <v>398</v>
      </c>
      <c r="G295" s="82" t="s">
        <v>399</v>
      </c>
      <c r="H295" s="106" t="s">
        <v>400</v>
      </c>
      <c r="I295" s="290" t="s">
        <v>1022</v>
      </c>
      <c r="J295" s="106" t="s">
        <v>1023</v>
      </c>
      <c r="K295" s="119">
        <v>40289</v>
      </c>
      <c r="L295" s="119">
        <v>41164</v>
      </c>
      <c r="M295" s="106" t="s">
        <v>462</v>
      </c>
      <c r="N295" s="294">
        <v>270</v>
      </c>
      <c r="O295" s="294">
        <v>270</v>
      </c>
      <c r="P295" s="119">
        <v>40452</v>
      </c>
      <c r="Q295" s="119">
        <v>41579</v>
      </c>
      <c r="R295" s="119">
        <v>41183</v>
      </c>
      <c r="S295" s="119">
        <v>41640</v>
      </c>
      <c r="T295" s="82">
        <v>75</v>
      </c>
      <c r="U295" s="309">
        <v>0</v>
      </c>
      <c r="V295" s="13"/>
      <c r="W295" s="302"/>
      <c r="X295" s="310"/>
    </row>
    <row r="296" spans="1:24" s="94" customFormat="1" ht="30" customHeight="1" x14ac:dyDescent="0.25">
      <c r="A296" s="90">
        <v>41455</v>
      </c>
      <c r="B296" s="91">
        <v>41457</v>
      </c>
      <c r="C296" s="82">
        <v>2010</v>
      </c>
      <c r="D296" s="106" t="s">
        <v>353</v>
      </c>
      <c r="E296" s="106" t="s">
        <v>408</v>
      </c>
      <c r="F296" s="82" t="s">
        <v>514</v>
      </c>
      <c r="G296" s="82" t="s">
        <v>515</v>
      </c>
      <c r="H296" s="106" t="s">
        <v>516</v>
      </c>
      <c r="I296" s="290" t="s">
        <v>1025</v>
      </c>
      <c r="J296" s="106" t="s">
        <v>937</v>
      </c>
      <c r="K296" s="119">
        <v>40939</v>
      </c>
      <c r="L296" s="119">
        <v>41047</v>
      </c>
      <c r="M296" s="106" t="s">
        <v>1026</v>
      </c>
      <c r="N296" s="294">
        <v>1274</v>
      </c>
      <c r="O296" s="294">
        <v>1274</v>
      </c>
      <c r="P296" s="119">
        <v>41067</v>
      </c>
      <c r="Q296" s="119">
        <v>41463</v>
      </c>
      <c r="R296" s="119">
        <v>41117</v>
      </c>
      <c r="S296" s="119">
        <v>41463</v>
      </c>
      <c r="T296" s="82">
        <v>46</v>
      </c>
      <c r="U296" s="309">
        <v>1445</v>
      </c>
      <c r="V296" s="13"/>
      <c r="W296" s="302"/>
      <c r="X296" s="310"/>
    </row>
    <row r="297" spans="1:24" s="94" customFormat="1" ht="30" customHeight="1" x14ac:dyDescent="0.25">
      <c r="A297" s="90">
        <v>41455</v>
      </c>
      <c r="B297" s="91">
        <v>41457</v>
      </c>
      <c r="C297" s="82">
        <v>2010</v>
      </c>
      <c r="D297" s="106" t="s">
        <v>353</v>
      </c>
      <c r="E297" s="106" t="s">
        <v>408</v>
      </c>
      <c r="F297" s="82" t="s">
        <v>514</v>
      </c>
      <c r="G297" s="82" t="s">
        <v>515</v>
      </c>
      <c r="H297" s="106" t="s">
        <v>516</v>
      </c>
      <c r="I297" s="290" t="s">
        <v>1027</v>
      </c>
      <c r="J297" s="106" t="s">
        <v>1028</v>
      </c>
      <c r="K297" s="119">
        <v>40939</v>
      </c>
      <c r="L297" s="119">
        <v>41047</v>
      </c>
      <c r="M297" s="106" t="s">
        <v>790</v>
      </c>
      <c r="N297" s="294">
        <v>1704</v>
      </c>
      <c r="O297" s="294">
        <v>1704</v>
      </c>
      <c r="P297" s="119">
        <v>41067</v>
      </c>
      <c r="Q297" s="119">
        <v>41452</v>
      </c>
      <c r="R297" s="119">
        <v>41117</v>
      </c>
      <c r="S297" s="119">
        <v>41452</v>
      </c>
      <c r="T297" s="82">
        <v>91</v>
      </c>
      <c r="U297" s="309">
        <v>1932</v>
      </c>
      <c r="V297" s="13"/>
      <c r="W297" s="302"/>
      <c r="X297" s="310"/>
    </row>
    <row r="298" spans="1:24" s="94" customFormat="1" ht="30" customHeight="1" x14ac:dyDescent="0.25">
      <c r="A298" s="90">
        <v>41455</v>
      </c>
      <c r="B298" s="91">
        <v>41457</v>
      </c>
      <c r="C298" s="82">
        <v>2010</v>
      </c>
      <c r="D298" s="106" t="s">
        <v>353</v>
      </c>
      <c r="E298" s="106" t="s">
        <v>408</v>
      </c>
      <c r="F298" s="82" t="s">
        <v>514</v>
      </c>
      <c r="G298" s="82" t="s">
        <v>515</v>
      </c>
      <c r="H298" s="106" t="s">
        <v>782</v>
      </c>
      <c r="I298" s="290" t="s">
        <v>1029</v>
      </c>
      <c r="J298" s="106" t="s">
        <v>1030</v>
      </c>
      <c r="K298" s="119">
        <v>40910</v>
      </c>
      <c r="L298" s="119">
        <v>40983</v>
      </c>
      <c r="M298" s="106" t="s">
        <v>1031</v>
      </c>
      <c r="N298" s="294">
        <v>1026</v>
      </c>
      <c r="O298" s="294">
        <v>1026</v>
      </c>
      <c r="P298" s="119">
        <v>41013</v>
      </c>
      <c r="Q298" s="119">
        <v>41393</v>
      </c>
      <c r="R298" s="119">
        <v>41103</v>
      </c>
      <c r="S298" s="119">
        <v>41393</v>
      </c>
      <c r="T298" s="82">
        <v>100</v>
      </c>
      <c r="U298" s="309">
        <v>1180</v>
      </c>
      <c r="V298" s="13"/>
      <c r="W298" s="302"/>
      <c r="X298" s="310"/>
    </row>
    <row r="299" spans="1:24" s="94" customFormat="1" ht="30" customHeight="1" x14ac:dyDescent="0.25">
      <c r="A299" s="90">
        <v>41455</v>
      </c>
      <c r="B299" s="91">
        <v>41457</v>
      </c>
      <c r="C299" s="82">
        <v>2010</v>
      </c>
      <c r="D299" s="106" t="s">
        <v>353</v>
      </c>
      <c r="E299" s="106" t="s">
        <v>408</v>
      </c>
      <c r="F299" s="82" t="s">
        <v>99</v>
      </c>
      <c r="G299" s="82" t="s">
        <v>415</v>
      </c>
      <c r="H299" s="106" t="s">
        <v>416</v>
      </c>
      <c r="I299" s="290" t="s">
        <v>1032</v>
      </c>
      <c r="J299" s="106" t="s">
        <v>1033</v>
      </c>
      <c r="K299" s="119">
        <v>40749</v>
      </c>
      <c r="L299" s="119">
        <v>40814</v>
      </c>
      <c r="M299" s="106" t="s">
        <v>1034</v>
      </c>
      <c r="N299" s="294">
        <v>1620</v>
      </c>
      <c r="O299" s="294">
        <v>1620</v>
      </c>
      <c r="P299" s="119">
        <v>40836</v>
      </c>
      <c r="Q299" s="119">
        <v>41180</v>
      </c>
      <c r="R299" s="119">
        <v>41162</v>
      </c>
      <c r="S299" s="119">
        <v>41327</v>
      </c>
      <c r="T299" s="82">
        <v>87</v>
      </c>
      <c r="U299" s="309">
        <v>1884</v>
      </c>
      <c r="V299" s="13"/>
      <c r="W299" s="302"/>
      <c r="X299" s="310"/>
    </row>
    <row r="300" spans="1:24" s="94" customFormat="1" ht="30" customHeight="1" x14ac:dyDescent="0.25">
      <c r="A300" s="90">
        <v>41455</v>
      </c>
      <c r="B300" s="91">
        <v>41457</v>
      </c>
      <c r="C300" s="82">
        <v>2010</v>
      </c>
      <c r="D300" s="106" t="s">
        <v>353</v>
      </c>
      <c r="E300" s="106" t="s">
        <v>408</v>
      </c>
      <c r="F300" s="82" t="s">
        <v>50</v>
      </c>
      <c r="G300" s="82" t="s">
        <v>420</v>
      </c>
      <c r="H300" s="106" t="s">
        <v>824</v>
      </c>
      <c r="I300" s="290" t="s">
        <v>1035</v>
      </c>
      <c r="J300" s="106" t="s">
        <v>1036</v>
      </c>
      <c r="K300" s="119">
        <v>40409</v>
      </c>
      <c r="L300" s="119">
        <v>40483</v>
      </c>
      <c r="M300" s="106" t="s">
        <v>1037</v>
      </c>
      <c r="N300" s="294">
        <v>1772</v>
      </c>
      <c r="O300" s="294">
        <v>1806</v>
      </c>
      <c r="P300" s="119">
        <v>40521</v>
      </c>
      <c r="Q300" s="119">
        <v>41033</v>
      </c>
      <c r="R300" s="119">
        <v>40879</v>
      </c>
      <c r="S300" s="119">
        <v>41253</v>
      </c>
      <c r="T300" s="82">
        <v>100</v>
      </c>
      <c r="U300" s="309">
        <v>1920</v>
      </c>
      <c r="V300" s="13"/>
      <c r="W300" s="302"/>
      <c r="X300" s="310"/>
    </row>
    <row r="301" spans="1:24" s="94" customFormat="1" ht="30" customHeight="1" x14ac:dyDescent="0.25">
      <c r="A301" s="90">
        <v>41455</v>
      </c>
      <c r="B301" s="91">
        <v>41457</v>
      </c>
      <c r="C301" s="82">
        <v>2010</v>
      </c>
      <c r="D301" s="106" t="s">
        <v>353</v>
      </c>
      <c r="E301" s="106" t="s">
        <v>408</v>
      </c>
      <c r="F301" s="82" t="s">
        <v>1038</v>
      </c>
      <c r="G301" s="82" t="s">
        <v>1039</v>
      </c>
      <c r="H301" s="106" t="s">
        <v>1040</v>
      </c>
      <c r="I301" s="290" t="s">
        <v>1041</v>
      </c>
      <c r="J301" s="106" t="s">
        <v>1042</v>
      </c>
      <c r="K301" s="119">
        <v>40756</v>
      </c>
      <c r="L301" s="119">
        <v>40896</v>
      </c>
      <c r="M301" s="106" t="s">
        <v>1043</v>
      </c>
      <c r="N301" s="294">
        <v>936</v>
      </c>
      <c r="O301" s="294">
        <v>936</v>
      </c>
      <c r="P301" s="119">
        <v>40896</v>
      </c>
      <c r="Q301" s="119">
        <v>41547</v>
      </c>
      <c r="R301" s="119">
        <v>41274</v>
      </c>
      <c r="S301" s="119">
        <v>41547</v>
      </c>
      <c r="T301" s="82">
        <v>68</v>
      </c>
      <c r="U301" s="309">
        <v>1098</v>
      </c>
      <c r="V301" s="13"/>
      <c r="W301" s="302"/>
      <c r="X301" s="310"/>
    </row>
    <row r="302" spans="1:24" s="94" customFormat="1" ht="30" customHeight="1" x14ac:dyDescent="0.25">
      <c r="A302" s="90">
        <v>41455</v>
      </c>
      <c r="B302" s="91">
        <v>41457</v>
      </c>
      <c r="C302" s="82">
        <v>2010</v>
      </c>
      <c r="D302" s="106" t="s">
        <v>353</v>
      </c>
      <c r="E302" s="106" t="s">
        <v>408</v>
      </c>
      <c r="F302" s="82" t="s">
        <v>1038</v>
      </c>
      <c r="G302" s="82" t="s">
        <v>1039</v>
      </c>
      <c r="H302" s="106" t="s">
        <v>1040</v>
      </c>
      <c r="I302" s="290" t="s">
        <v>1044</v>
      </c>
      <c r="J302" s="106" t="s">
        <v>1045</v>
      </c>
      <c r="K302" s="119">
        <v>40756</v>
      </c>
      <c r="L302" s="119">
        <v>40896</v>
      </c>
      <c r="M302" s="106" t="s">
        <v>1043</v>
      </c>
      <c r="N302" s="294">
        <v>1243</v>
      </c>
      <c r="O302" s="294">
        <v>1243</v>
      </c>
      <c r="P302" s="119">
        <v>40896</v>
      </c>
      <c r="Q302" s="119">
        <v>41516</v>
      </c>
      <c r="R302" s="119">
        <v>41274</v>
      </c>
      <c r="S302" s="119">
        <v>41516</v>
      </c>
      <c r="T302" s="82">
        <v>67</v>
      </c>
      <c r="U302" s="309">
        <v>1397</v>
      </c>
      <c r="V302" s="13"/>
      <c r="W302" s="302"/>
      <c r="X302" s="310"/>
    </row>
    <row r="303" spans="1:24" s="94" customFormat="1" ht="30" customHeight="1" x14ac:dyDescent="0.25">
      <c r="A303" s="90">
        <v>41455</v>
      </c>
      <c r="B303" s="91">
        <v>41457</v>
      </c>
      <c r="C303" s="82">
        <v>2010</v>
      </c>
      <c r="D303" s="106" t="s">
        <v>353</v>
      </c>
      <c r="E303" s="106" t="s">
        <v>408</v>
      </c>
      <c r="F303" s="82" t="s">
        <v>656</v>
      </c>
      <c r="G303" s="82" t="s">
        <v>657</v>
      </c>
      <c r="H303" s="106" t="s">
        <v>879</v>
      </c>
      <c r="I303" s="290" t="s">
        <v>1046</v>
      </c>
      <c r="J303" s="106" t="s">
        <v>1047</v>
      </c>
      <c r="K303" s="119">
        <v>40711</v>
      </c>
      <c r="L303" s="119">
        <v>40809</v>
      </c>
      <c r="M303" s="106" t="s">
        <v>1048</v>
      </c>
      <c r="N303" s="294">
        <v>1750</v>
      </c>
      <c r="O303" s="294">
        <v>1812</v>
      </c>
      <c r="P303" s="119">
        <v>40842</v>
      </c>
      <c r="Q303" s="119">
        <v>41297</v>
      </c>
      <c r="R303" s="119">
        <v>41138</v>
      </c>
      <c r="S303" s="119">
        <v>41297</v>
      </c>
      <c r="T303" s="82">
        <v>100</v>
      </c>
      <c r="U303" s="309">
        <v>1922</v>
      </c>
      <c r="V303" s="13"/>
      <c r="W303" s="302"/>
      <c r="X303" s="310"/>
    </row>
    <row r="304" spans="1:24" s="94" customFormat="1" ht="30" customHeight="1" x14ac:dyDescent="0.25">
      <c r="A304" s="90">
        <v>41455</v>
      </c>
      <c r="B304" s="91">
        <v>41457</v>
      </c>
      <c r="C304" s="82">
        <v>2010</v>
      </c>
      <c r="D304" s="106" t="s">
        <v>353</v>
      </c>
      <c r="E304" s="106" t="s">
        <v>408</v>
      </c>
      <c r="F304" s="82" t="s">
        <v>60</v>
      </c>
      <c r="G304" s="82" t="s">
        <v>704</v>
      </c>
      <c r="H304" s="106" t="s">
        <v>705</v>
      </c>
      <c r="I304" s="290" t="s">
        <v>1049</v>
      </c>
      <c r="J304" s="106" t="s">
        <v>1050</v>
      </c>
      <c r="K304" s="119">
        <v>40305</v>
      </c>
      <c r="L304" s="119">
        <v>40409</v>
      </c>
      <c r="M304" s="106" t="s">
        <v>1051</v>
      </c>
      <c r="N304" s="294">
        <v>1824</v>
      </c>
      <c r="O304" s="294">
        <v>1824</v>
      </c>
      <c r="P304" s="119">
        <v>40423</v>
      </c>
      <c r="Q304" s="119">
        <v>40808</v>
      </c>
      <c r="R304" s="119">
        <v>40655</v>
      </c>
      <c r="S304" s="119">
        <v>40815</v>
      </c>
      <c r="T304" s="82">
        <v>99</v>
      </c>
      <c r="U304" s="309">
        <v>1899</v>
      </c>
      <c r="V304" s="13"/>
      <c r="W304" s="302"/>
      <c r="X304" s="310"/>
    </row>
    <row r="305" spans="1:24" s="94" customFormat="1" ht="30" customHeight="1" x14ac:dyDescent="0.25">
      <c r="A305" s="90">
        <v>41455</v>
      </c>
      <c r="B305" s="91">
        <v>41457</v>
      </c>
      <c r="C305" s="82">
        <v>2010</v>
      </c>
      <c r="D305" s="106" t="s">
        <v>476</v>
      </c>
      <c r="E305" s="106" t="s">
        <v>368</v>
      </c>
      <c r="F305" s="82" t="s">
        <v>99</v>
      </c>
      <c r="G305" s="82" t="s">
        <v>415</v>
      </c>
      <c r="H305" s="106" t="s">
        <v>1052</v>
      </c>
      <c r="I305" s="290" t="s">
        <v>1053</v>
      </c>
      <c r="J305" s="106" t="s">
        <v>1054</v>
      </c>
      <c r="K305" s="119">
        <v>40522</v>
      </c>
      <c r="L305" s="119">
        <v>40596</v>
      </c>
      <c r="M305" s="106" t="s">
        <v>513</v>
      </c>
      <c r="N305" s="294">
        <v>8437</v>
      </c>
      <c r="O305" s="294">
        <v>10514</v>
      </c>
      <c r="P305" s="119">
        <v>40647</v>
      </c>
      <c r="Q305" s="119">
        <v>41547</v>
      </c>
      <c r="R305" s="119">
        <v>41102</v>
      </c>
      <c r="S305" s="119">
        <v>41547</v>
      </c>
      <c r="T305" s="82">
        <v>73</v>
      </c>
      <c r="U305" s="309">
        <v>410</v>
      </c>
      <c r="V305" s="13"/>
      <c r="W305" s="302"/>
      <c r="X305" s="310"/>
    </row>
    <row r="306" spans="1:24" s="94" customFormat="1" ht="30" customHeight="1" x14ac:dyDescent="0.25">
      <c r="A306" s="90">
        <v>41455</v>
      </c>
      <c r="B306" s="91">
        <v>41457</v>
      </c>
      <c r="C306" s="82">
        <v>2010</v>
      </c>
      <c r="D306" s="106" t="s">
        <v>476</v>
      </c>
      <c r="E306" s="106" t="s">
        <v>368</v>
      </c>
      <c r="F306" s="82" t="s">
        <v>99</v>
      </c>
      <c r="G306" s="82" t="s">
        <v>415</v>
      </c>
      <c r="H306" s="106" t="s">
        <v>1055</v>
      </c>
      <c r="I306" s="290" t="s">
        <v>1056</v>
      </c>
      <c r="J306" s="106" t="s">
        <v>1057</v>
      </c>
      <c r="K306" s="119">
        <v>40200</v>
      </c>
      <c r="L306" s="119">
        <v>40392</v>
      </c>
      <c r="M306" s="106" t="s">
        <v>1058</v>
      </c>
      <c r="N306" s="294">
        <v>4628</v>
      </c>
      <c r="O306" s="294">
        <v>6404</v>
      </c>
      <c r="P306" s="119">
        <v>40420</v>
      </c>
      <c r="Q306" s="119">
        <v>40981</v>
      </c>
      <c r="R306" s="119">
        <v>40785</v>
      </c>
      <c r="S306" s="119">
        <v>41029</v>
      </c>
      <c r="T306" s="82">
        <v>99</v>
      </c>
      <c r="U306" s="309">
        <v>-2012</v>
      </c>
      <c r="V306" s="13"/>
      <c r="W306" s="302"/>
      <c r="X306" s="310"/>
    </row>
    <row r="307" spans="1:24" s="94" customFormat="1" ht="30" customHeight="1" x14ac:dyDescent="0.25">
      <c r="A307" s="90">
        <v>41455</v>
      </c>
      <c r="B307" s="91">
        <v>41457</v>
      </c>
      <c r="C307" s="82">
        <v>2010</v>
      </c>
      <c r="D307" s="106" t="s">
        <v>476</v>
      </c>
      <c r="E307" s="106" t="s">
        <v>368</v>
      </c>
      <c r="F307" s="82" t="s">
        <v>129</v>
      </c>
      <c r="G307" s="82" t="s">
        <v>409</v>
      </c>
      <c r="H307" s="106" t="s">
        <v>410</v>
      </c>
      <c r="I307" s="290" t="s">
        <v>1059</v>
      </c>
      <c r="J307" s="106" t="s">
        <v>1060</v>
      </c>
      <c r="K307" s="119">
        <v>40326</v>
      </c>
      <c r="L307" s="119">
        <v>40444</v>
      </c>
      <c r="M307" s="106" t="s">
        <v>630</v>
      </c>
      <c r="N307" s="294">
        <v>3025</v>
      </c>
      <c r="O307" s="294">
        <v>3646</v>
      </c>
      <c r="P307" s="119">
        <v>40478</v>
      </c>
      <c r="Q307" s="119">
        <v>40948</v>
      </c>
      <c r="R307" s="119">
        <v>40778</v>
      </c>
      <c r="S307" s="119">
        <v>41500</v>
      </c>
      <c r="T307" s="82">
        <v>99</v>
      </c>
      <c r="U307" s="309">
        <v>-441</v>
      </c>
      <c r="V307" s="13"/>
      <c r="W307" s="302"/>
      <c r="X307" s="310"/>
    </row>
    <row r="308" spans="1:24" s="94" customFormat="1" ht="30" customHeight="1" x14ac:dyDescent="0.25">
      <c r="A308" s="90">
        <v>41455</v>
      </c>
      <c r="B308" s="91">
        <v>41457</v>
      </c>
      <c r="C308" s="82">
        <v>2010</v>
      </c>
      <c r="D308" s="106" t="s">
        <v>476</v>
      </c>
      <c r="E308" s="106" t="s">
        <v>368</v>
      </c>
      <c r="F308" s="82" t="s">
        <v>631</v>
      </c>
      <c r="G308" s="82" t="s">
        <v>632</v>
      </c>
      <c r="H308" s="106" t="s">
        <v>633</v>
      </c>
      <c r="I308" s="290" t="s">
        <v>1061</v>
      </c>
      <c r="J308" s="106" t="s">
        <v>1062</v>
      </c>
      <c r="K308" s="119">
        <v>40960</v>
      </c>
      <c r="L308" s="119">
        <v>40324</v>
      </c>
      <c r="M308" s="106" t="s">
        <v>1063</v>
      </c>
      <c r="N308" s="294">
        <v>6107</v>
      </c>
      <c r="O308" s="294">
        <v>6764</v>
      </c>
      <c r="P308" s="119">
        <v>40350</v>
      </c>
      <c r="Q308" s="119">
        <v>41418</v>
      </c>
      <c r="R308" s="119">
        <v>40719</v>
      </c>
      <c r="S308" s="119">
        <v>41544</v>
      </c>
      <c r="T308" s="82">
        <v>99</v>
      </c>
      <c r="U308" s="309">
        <v>-2236</v>
      </c>
      <c r="V308" s="13"/>
      <c r="W308" s="302"/>
      <c r="X308" s="310"/>
    </row>
    <row r="309" spans="1:24" s="94" customFormat="1" ht="30" customHeight="1" x14ac:dyDescent="0.25">
      <c r="A309" s="90">
        <v>41455</v>
      </c>
      <c r="B309" s="91">
        <v>41457</v>
      </c>
      <c r="C309" s="82">
        <v>2010</v>
      </c>
      <c r="D309" s="106" t="s">
        <v>476</v>
      </c>
      <c r="E309" s="106" t="s">
        <v>368</v>
      </c>
      <c r="F309" s="82" t="s">
        <v>157</v>
      </c>
      <c r="G309" s="82" t="s">
        <v>858</v>
      </c>
      <c r="H309" s="106" t="s">
        <v>1064</v>
      </c>
      <c r="I309" s="290" t="s">
        <v>1065</v>
      </c>
      <c r="J309" s="106" t="s">
        <v>1066</v>
      </c>
      <c r="K309" s="119">
        <v>40149</v>
      </c>
      <c r="L309" s="119">
        <v>40288</v>
      </c>
      <c r="M309" s="106" t="s">
        <v>1067</v>
      </c>
      <c r="N309" s="294">
        <v>23250</v>
      </c>
      <c r="O309" s="294">
        <v>27109</v>
      </c>
      <c r="P309" s="119">
        <v>40322</v>
      </c>
      <c r="Q309" s="119">
        <v>41018</v>
      </c>
      <c r="R309" s="119">
        <v>40902</v>
      </c>
      <c r="S309" s="119">
        <v>41044</v>
      </c>
      <c r="T309" s="82">
        <v>99</v>
      </c>
      <c r="U309" s="309">
        <v>426</v>
      </c>
      <c r="V309" s="13"/>
      <c r="W309" s="302"/>
      <c r="X309" s="310"/>
    </row>
    <row r="310" spans="1:24" s="94" customFormat="1" ht="30" customHeight="1" x14ac:dyDescent="0.25">
      <c r="A310" s="90">
        <v>41455</v>
      </c>
      <c r="B310" s="91">
        <v>41457</v>
      </c>
      <c r="C310" s="82">
        <v>2010</v>
      </c>
      <c r="D310" s="106" t="s">
        <v>476</v>
      </c>
      <c r="E310" s="106" t="s">
        <v>368</v>
      </c>
      <c r="F310" s="82" t="s">
        <v>157</v>
      </c>
      <c r="G310" s="82" t="s">
        <v>858</v>
      </c>
      <c r="H310" s="106" t="s">
        <v>1064</v>
      </c>
      <c r="I310" s="290" t="s">
        <v>1068</v>
      </c>
      <c r="J310" s="106" t="s">
        <v>1069</v>
      </c>
      <c r="K310" s="119">
        <v>40912</v>
      </c>
      <c r="L310" s="119">
        <v>41106</v>
      </c>
      <c r="M310" s="106" t="s">
        <v>1070</v>
      </c>
      <c r="N310" s="294">
        <v>2032</v>
      </c>
      <c r="O310" s="294">
        <v>2182</v>
      </c>
      <c r="P310" s="119">
        <v>41129</v>
      </c>
      <c r="Q310" s="119">
        <v>41485</v>
      </c>
      <c r="R310" s="119">
        <v>41494</v>
      </c>
      <c r="S310" s="119">
        <v>41517</v>
      </c>
      <c r="T310" s="82">
        <v>75</v>
      </c>
      <c r="U310" s="309">
        <v>3945</v>
      </c>
      <c r="V310" s="13"/>
      <c r="W310" s="302"/>
      <c r="X310" s="310"/>
    </row>
    <row r="311" spans="1:24" s="94" customFormat="1" ht="30" customHeight="1" x14ac:dyDescent="0.25">
      <c r="A311" s="90">
        <v>41455</v>
      </c>
      <c r="B311" s="91">
        <v>41457</v>
      </c>
      <c r="C311" s="82">
        <v>2010</v>
      </c>
      <c r="D311" s="106" t="s">
        <v>476</v>
      </c>
      <c r="E311" s="106" t="s">
        <v>368</v>
      </c>
      <c r="F311" s="82" t="s">
        <v>863</v>
      </c>
      <c r="G311" s="82" t="s">
        <v>864</v>
      </c>
      <c r="H311" s="106" t="s">
        <v>1071</v>
      </c>
      <c r="I311" s="290" t="s">
        <v>1072</v>
      </c>
      <c r="J311" s="106" t="s">
        <v>1073</v>
      </c>
      <c r="K311" s="119">
        <v>40311</v>
      </c>
      <c r="L311" s="119">
        <v>40438</v>
      </c>
      <c r="M311" s="106" t="s">
        <v>1074</v>
      </c>
      <c r="N311" s="294">
        <v>3391</v>
      </c>
      <c r="O311" s="294">
        <v>3668</v>
      </c>
      <c r="P311" s="119">
        <v>40477</v>
      </c>
      <c r="Q311" s="119">
        <v>41120</v>
      </c>
      <c r="R311" s="119">
        <v>40477</v>
      </c>
      <c r="S311" s="119">
        <v>41120</v>
      </c>
      <c r="T311" s="82">
        <v>100</v>
      </c>
      <c r="U311" s="309">
        <v>668</v>
      </c>
      <c r="V311" s="13"/>
      <c r="W311" s="302"/>
      <c r="X311" s="310"/>
    </row>
    <row r="312" spans="1:24" s="94" customFormat="1" ht="30" customHeight="1" x14ac:dyDescent="0.25">
      <c r="A312" s="90">
        <v>41455</v>
      </c>
      <c r="B312" s="91">
        <v>41457</v>
      </c>
      <c r="C312" s="82">
        <v>2010</v>
      </c>
      <c r="D312" s="106" t="s">
        <v>476</v>
      </c>
      <c r="E312" s="106" t="s">
        <v>368</v>
      </c>
      <c r="F312" s="82" t="s">
        <v>863</v>
      </c>
      <c r="G312" s="82" t="s">
        <v>864</v>
      </c>
      <c r="H312" s="106" t="s">
        <v>1075</v>
      </c>
      <c r="I312" s="290" t="s">
        <v>1076</v>
      </c>
      <c r="J312" s="106" t="s">
        <v>1077</v>
      </c>
      <c r="K312" s="119">
        <v>40227</v>
      </c>
      <c r="L312" s="119">
        <v>40350</v>
      </c>
      <c r="M312" s="106" t="s">
        <v>1078</v>
      </c>
      <c r="N312" s="294">
        <v>9132</v>
      </c>
      <c r="O312" s="294">
        <v>10262</v>
      </c>
      <c r="P312" s="119">
        <v>40407</v>
      </c>
      <c r="Q312" s="119">
        <v>41092</v>
      </c>
      <c r="R312" s="119">
        <v>40952</v>
      </c>
      <c r="S312" s="119">
        <v>41090</v>
      </c>
      <c r="T312" s="82">
        <v>100</v>
      </c>
      <c r="U312" s="309">
        <v>1849</v>
      </c>
      <c r="V312" s="13"/>
      <c r="W312" s="302"/>
      <c r="X312" s="310"/>
    </row>
    <row r="313" spans="1:24" s="94" customFormat="1" ht="30" customHeight="1" x14ac:dyDescent="0.25">
      <c r="A313" s="90">
        <v>41455</v>
      </c>
      <c r="B313" s="91">
        <v>41457</v>
      </c>
      <c r="C313" s="82">
        <v>2010</v>
      </c>
      <c r="D313" s="106" t="s">
        <v>476</v>
      </c>
      <c r="E313" s="106" t="s">
        <v>368</v>
      </c>
      <c r="F313" s="82" t="s">
        <v>605</v>
      </c>
      <c r="G313" s="82" t="s">
        <v>606</v>
      </c>
      <c r="H313" s="106" t="s">
        <v>607</v>
      </c>
      <c r="I313" s="290" t="s">
        <v>1079</v>
      </c>
      <c r="J313" s="106" t="s">
        <v>1080</v>
      </c>
      <c r="K313" s="119">
        <v>40396</v>
      </c>
      <c r="L313" s="119">
        <v>40445</v>
      </c>
      <c r="M313" s="106" t="s">
        <v>1081</v>
      </c>
      <c r="N313" s="294">
        <v>4014</v>
      </c>
      <c r="O313" s="294">
        <v>4247</v>
      </c>
      <c r="P313" s="119">
        <v>40452</v>
      </c>
      <c r="Q313" s="119">
        <v>40797</v>
      </c>
      <c r="R313" s="119">
        <v>40722</v>
      </c>
      <c r="S313" s="119">
        <v>41117</v>
      </c>
      <c r="T313" s="82">
        <v>100</v>
      </c>
      <c r="U313" s="309">
        <v>-353</v>
      </c>
      <c r="V313" s="13"/>
      <c r="W313" s="302"/>
      <c r="X313" s="310"/>
    </row>
    <row r="314" spans="1:24" s="94" customFormat="1" ht="30" customHeight="1" x14ac:dyDescent="0.25">
      <c r="A314" s="90">
        <v>41455</v>
      </c>
      <c r="B314" s="91">
        <v>41457</v>
      </c>
      <c r="C314" s="82">
        <v>2010</v>
      </c>
      <c r="D314" s="106" t="s">
        <v>476</v>
      </c>
      <c r="E314" s="106" t="s">
        <v>368</v>
      </c>
      <c r="F314" s="82" t="s">
        <v>734</v>
      </c>
      <c r="G314" s="82" t="s">
        <v>735</v>
      </c>
      <c r="H314" s="106" t="s">
        <v>1082</v>
      </c>
      <c r="I314" s="290" t="s">
        <v>1083</v>
      </c>
      <c r="J314" s="106" t="s">
        <v>1084</v>
      </c>
      <c r="K314" s="119">
        <v>40309</v>
      </c>
      <c r="L314" s="119">
        <v>40394</v>
      </c>
      <c r="M314" s="106" t="s">
        <v>1085</v>
      </c>
      <c r="N314" s="294">
        <v>8223</v>
      </c>
      <c r="O314" s="294">
        <v>9068</v>
      </c>
      <c r="P314" s="119">
        <v>40406</v>
      </c>
      <c r="Q314" s="119">
        <v>40868</v>
      </c>
      <c r="R314" s="119">
        <v>40771</v>
      </c>
      <c r="S314" s="119">
        <v>41456</v>
      </c>
      <c r="T314" s="82">
        <v>99</v>
      </c>
      <c r="U314" s="309">
        <v>66</v>
      </c>
      <c r="V314" s="13"/>
      <c r="W314" s="302"/>
      <c r="X314" s="310"/>
    </row>
    <row r="315" spans="1:24" s="94" customFormat="1" ht="30" customHeight="1" x14ac:dyDescent="0.25">
      <c r="A315" s="90">
        <v>41455</v>
      </c>
      <c r="B315" s="91">
        <v>41457</v>
      </c>
      <c r="C315" s="82">
        <v>2010</v>
      </c>
      <c r="D315" s="106" t="s">
        <v>476</v>
      </c>
      <c r="E315" s="106" t="s">
        <v>368</v>
      </c>
      <c r="F315" s="82" t="s">
        <v>1086</v>
      </c>
      <c r="G315" s="82" t="s">
        <v>1087</v>
      </c>
      <c r="H315" s="106" t="s">
        <v>1088</v>
      </c>
      <c r="I315" s="290" t="s">
        <v>1089</v>
      </c>
      <c r="J315" s="106" t="s">
        <v>1090</v>
      </c>
      <c r="K315" s="119">
        <v>40085</v>
      </c>
      <c r="L315" s="119">
        <v>40310</v>
      </c>
      <c r="M315" s="106" t="s">
        <v>1091</v>
      </c>
      <c r="N315" s="294">
        <v>15064</v>
      </c>
      <c r="O315" s="294">
        <v>17786</v>
      </c>
      <c r="P315" s="119">
        <v>40487</v>
      </c>
      <c r="Q315" s="119">
        <v>41122</v>
      </c>
      <c r="R315" s="119">
        <v>41237</v>
      </c>
      <c r="S315" s="119">
        <v>41361</v>
      </c>
      <c r="T315" s="82">
        <v>98</v>
      </c>
      <c r="U315" s="309">
        <v>-9592</v>
      </c>
      <c r="V315" s="13"/>
      <c r="W315" s="302"/>
      <c r="X315" s="310"/>
    </row>
    <row r="316" spans="1:24" s="94" customFormat="1" ht="30" customHeight="1" x14ac:dyDescent="0.25">
      <c r="A316" s="90">
        <v>41455</v>
      </c>
      <c r="B316" s="91">
        <v>41457</v>
      </c>
      <c r="C316" s="82">
        <v>2010</v>
      </c>
      <c r="D316" s="106" t="s">
        <v>476</v>
      </c>
      <c r="E316" s="106" t="s">
        <v>368</v>
      </c>
      <c r="F316" s="82" t="s">
        <v>288</v>
      </c>
      <c r="G316" s="82" t="s">
        <v>641</v>
      </c>
      <c r="H316" s="106" t="s">
        <v>1092</v>
      </c>
      <c r="I316" s="290" t="s">
        <v>1093</v>
      </c>
      <c r="J316" s="106" t="s">
        <v>1094</v>
      </c>
      <c r="K316" s="119">
        <v>40212</v>
      </c>
      <c r="L316" s="119">
        <v>40648</v>
      </c>
      <c r="M316" s="106" t="s">
        <v>1095</v>
      </c>
      <c r="N316" s="294">
        <v>14521</v>
      </c>
      <c r="O316" s="294">
        <v>15179</v>
      </c>
      <c r="P316" s="119">
        <v>40434</v>
      </c>
      <c r="Q316" s="119">
        <v>41331</v>
      </c>
      <c r="R316" s="119">
        <v>40494</v>
      </c>
      <c r="S316" s="119">
        <v>41483</v>
      </c>
      <c r="T316" s="82">
        <v>78</v>
      </c>
      <c r="U316" s="309">
        <v>1662</v>
      </c>
      <c r="V316" s="13"/>
      <c r="W316" s="302"/>
      <c r="X316" s="310"/>
    </row>
    <row r="317" spans="1:24" s="94" customFormat="1" ht="30" customHeight="1" x14ac:dyDescent="0.25">
      <c r="A317" s="90">
        <v>41455</v>
      </c>
      <c r="B317" s="91">
        <v>41457</v>
      </c>
      <c r="C317" s="82">
        <v>2010</v>
      </c>
      <c r="D317" s="106" t="s">
        <v>476</v>
      </c>
      <c r="E317" s="106" t="s">
        <v>368</v>
      </c>
      <c r="F317" s="82" t="s">
        <v>502</v>
      </c>
      <c r="G317" s="82" t="s">
        <v>503</v>
      </c>
      <c r="H317" s="106" t="s">
        <v>504</v>
      </c>
      <c r="I317" s="290" t="s">
        <v>1096</v>
      </c>
      <c r="J317" s="106" t="s">
        <v>1097</v>
      </c>
      <c r="K317" s="119">
        <v>40392</v>
      </c>
      <c r="L317" s="119">
        <v>40451</v>
      </c>
      <c r="M317" s="106" t="s">
        <v>1098</v>
      </c>
      <c r="N317" s="294">
        <v>5428</v>
      </c>
      <c r="O317" s="294">
        <v>6534</v>
      </c>
      <c r="P317" s="119">
        <v>40477</v>
      </c>
      <c r="Q317" s="119">
        <v>41274</v>
      </c>
      <c r="R317" s="119">
        <v>40842</v>
      </c>
      <c r="S317" s="119">
        <v>41305</v>
      </c>
      <c r="T317" s="82">
        <v>100</v>
      </c>
      <c r="U317" s="309">
        <v>-1314</v>
      </c>
      <c r="V317" s="13"/>
      <c r="W317" s="302"/>
      <c r="X317" s="310"/>
    </row>
    <row r="318" spans="1:24" s="94" customFormat="1" ht="30" customHeight="1" x14ac:dyDescent="0.25">
      <c r="A318" s="90">
        <v>41455</v>
      </c>
      <c r="B318" s="91">
        <v>41457</v>
      </c>
      <c r="C318" s="82">
        <v>2010</v>
      </c>
      <c r="D318" s="106" t="s">
        <v>476</v>
      </c>
      <c r="E318" s="106" t="s">
        <v>368</v>
      </c>
      <c r="F318" s="82" t="s">
        <v>502</v>
      </c>
      <c r="G318" s="82" t="s">
        <v>503</v>
      </c>
      <c r="H318" s="106" t="s">
        <v>646</v>
      </c>
      <c r="I318" s="290" t="s">
        <v>1099</v>
      </c>
      <c r="J318" s="106" t="s">
        <v>1100</v>
      </c>
      <c r="K318" s="119">
        <v>40375</v>
      </c>
      <c r="L318" s="119">
        <v>40448</v>
      </c>
      <c r="M318" s="106" t="s">
        <v>1101</v>
      </c>
      <c r="N318" s="294">
        <v>2487</v>
      </c>
      <c r="O318" s="294">
        <v>3099</v>
      </c>
      <c r="P318" s="119">
        <v>40483</v>
      </c>
      <c r="Q318" s="119">
        <v>41394</v>
      </c>
      <c r="R318" s="119">
        <v>40843</v>
      </c>
      <c r="S318" s="119">
        <v>41425</v>
      </c>
      <c r="T318" s="82">
        <v>31</v>
      </c>
      <c r="U318" s="309">
        <v>-1000</v>
      </c>
      <c r="V318" s="13"/>
      <c r="W318" s="302"/>
      <c r="X318" s="310"/>
    </row>
    <row r="319" spans="1:24" s="94" customFormat="1" ht="30" customHeight="1" x14ac:dyDescent="0.25">
      <c r="A319" s="90">
        <v>41455</v>
      </c>
      <c r="B319" s="91">
        <v>41457</v>
      </c>
      <c r="C319" s="82">
        <v>2010</v>
      </c>
      <c r="D319" s="106" t="s">
        <v>476</v>
      </c>
      <c r="E319" s="106" t="s">
        <v>368</v>
      </c>
      <c r="F319" s="82" t="s">
        <v>502</v>
      </c>
      <c r="G319" s="82" t="s">
        <v>503</v>
      </c>
      <c r="H319" s="106" t="s">
        <v>646</v>
      </c>
      <c r="I319" s="290" t="s">
        <v>1099</v>
      </c>
      <c r="J319" s="106" t="s">
        <v>1100</v>
      </c>
      <c r="K319" s="119">
        <v>40381</v>
      </c>
      <c r="L319" s="119">
        <v>40451</v>
      </c>
      <c r="M319" s="106" t="s">
        <v>1102</v>
      </c>
      <c r="N319" s="294">
        <v>6752</v>
      </c>
      <c r="O319" s="294">
        <v>8938</v>
      </c>
      <c r="P319" s="119">
        <v>40483</v>
      </c>
      <c r="Q319" s="119">
        <v>41607</v>
      </c>
      <c r="R319" s="119">
        <v>40906</v>
      </c>
      <c r="S319" s="119">
        <v>41639</v>
      </c>
      <c r="T319" s="82">
        <v>31</v>
      </c>
      <c r="U319" s="309">
        <v>0</v>
      </c>
      <c r="V319" s="13"/>
      <c r="W319" s="302"/>
      <c r="X319" s="310"/>
    </row>
    <row r="320" spans="1:24" s="94" customFormat="1" ht="30" customHeight="1" x14ac:dyDescent="0.25">
      <c r="A320" s="90">
        <v>41455</v>
      </c>
      <c r="B320" s="91">
        <v>41457</v>
      </c>
      <c r="C320" s="82">
        <v>2010</v>
      </c>
      <c r="D320" s="106" t="s">
        <v>476</v>
      </c>
      <c r="E320" s="106" t="s">
        <v>368</v>
      </c>
      <c r="F320" s="82" t="s">
        <v>1103</v>
      </c>
      <c r="G320" s="82" t="s">
        <v>1104</v>
      </c>
      <c r="H320" s="106" t="s">
        <v>1105</v>
      </c>
      <c r="I320" s="290" t="s">
        <v>1106</v>
      </c>
      <c r="J320" s="106" t="s">
        <v>615</v>
      </c>
      <c r="K320" s="119">
        <v>40347</v>
      </c>
      <c r="L320" s="119">
        <v>40414</v>
      </c>
      <c r="M320" s="106" t="s">
        <v>1107</v>
      </c>
      <c r="N320" s="294">
        <v>6793</v>
      </c>
      <c r="O320" s="294">
        <v>7299</v>
      </c>
      <c r="P320" s="119">
        <v>40420</v>
      </c>
      <c r="Q320" s="119">
        <v>40931</v>
      </c>
      <c r="R320" s="119">
        <v>40770</v>
      </c>
      <c r="S320" s="119">
        <v>41425</v>
      </c>
      <c r="T320" s="82">
        <v>99</v>
      </c>
      <c r="U320" s="309">
        <v>-1272</v>
      </c>
      <c r="V320" s="13"/>
      <c r="W320" s="302"/>
      <c r="X320" s="310"/>
    </row>
    <row r="321" spans="1:24" s="94" customFormat="1" ht="30" customHeight="1" x14ac:dyDescent="0.25">
      <c r="A321" s="90">
        <v>41455</v>
      </c>
      <c r="B321" s="91">
        <v>41457</v>
      </c>
      <c r="C321" s="82">
        <v>2010</v>
      </c>
      <c r="D321" s="106" t="s">
        <v>476</v>
      </c>
      <c r="E321" s="106" t="s">
        <v>368</v>
      </c>
      <c r="F321" s="82" t="s">
        <v>1103</v>
      </c>
      <c r="G321" s="82" t="s">
        <v>1104</v>
      </c>
      <c r="H321" s="106" t="s">
        <v>1108</v>
      </c>
      <c r="I321" s="290" t="s">
        <v>1109</v>
      </c>
      <c r="J321" s="106" t="s">
        <v>1110</v>
      </c>
      <c r="K321" s="119">
        <v>40410</v>
      </c>
      <c r="L321" s="119">
        <v>40449</v>
      </c>
      <c r="M321" s="106" t="s">
        <v>1111</v>
      </c>
      <c r="N321" s="294">
        <v>5698</v>
      </c>
      <c r="O321" s="294">
        <v>6709</v>
      </c>
      <c r="P321" s="119">
        <v>40497</v>
      </c>
      <c r="Q321" s="119">
        <v>41233</v>
      </c>
      <c r="R321" s="119">
        <v>40918</v>
      </c>
      <c r="S321" s="119">
        <v>41376</v>
      </c>
      <c r="T321" s="82">
        <v>99</v>
      </c>
      <c r="U321" s="309">
        <v>0</v>
      </c>
      <c r="V321" s="13"/>
      <c r="W321" s="302"/>
      <c r="X321" s="310"/>
    </row>
    <row r="322" spans="1:24" s="94" customFormat="1" ht="30" customHeight="1" x14ac:dyDescent="0.25">
      <c r="A322" s="90">
        <v>41455</v>
      </c>
      <c r="B322" s="91">
        <v>41457</v>
      </c>
      <c r="C322" s="82">
        <v>2010</v>
      </c>
      <c r="D322" s="106" t="s">
        <v>476</v>
      </c>
      <c r="E322" s="106" t="s">
        <v>368</v>
      </c>
      <c r="F322" s="82" t="s">
        <v>1103</v>
      </c>
      <c r="G322" s="82" t="s">
        <v>1104</v>
      </c>
      <c r="H322" s="106" t="s">
        <v>1112</v>
      </c>
      <c r="I322" s="290" t="s">
        <v>1113</v>
      </c>
      <c r="J322" s="106" t="s">
        <v>1114</v>
      </c>
      <c r="K322" s="119">
        <v>40416</v>
      </c>
      <c r="L322" s="119">
        <v>40451</v>
      </c>
      <c r="M322" s="106" t="s">
        <v>1115</v>
      </c>
      <c r="N322" s="294">
        <v>8851</v>
      </c>
      <c r="O322" s="294">
        <v>10730</v>
      </c>
      <c r="P322" s="119">
        <v>40468</v>
      </c>
      <c r="Q322" s="119">
        <v>41005</v>
      </c>
      <c r="R322" s="119">
        <v>41016</v>
      </c>
      <c r="S322" s="119">
        <v>41212</v>
      </c>
      <c r="T322" s="82">
        <v>99</v>
      </c>
      <c r="U322" s="309">
        <v>-1561</v>
      </c>
      <c r="V322" s="13"/>
      <c r="W322" s="302"/>
      <c r="X322" s="310"/>
    </row>
    <row r="323" spans="1:24" s="94" customFormat="1" ht="30" customHeight="1" x14ac:dyDescent="0.25">
      <c r="A323" s="90">
        <v>41455</v>
      </c>
      <c r="B323" s="91">
        <v>41457</v>
      </c>
      <c r="C323" s="82">
        <v>2010</v>
      </c>
      <c r="D323" s="106" t="s">
        <v>476</v>
      </c>
      <c r="E323" s="106" t="s">
        <v>368</v>
      </c>
      <c r="F323" s="82" t="s">
        <v>650</v>
      </c>
      <c r="G323" s="82" t="s">
        <v>651</v>
      </c>
      <c r="H323" s="106" t="s">
        <v>652</v>
      </c>
      <c r="I323" s="290" t="s">
        <v>1116</v>
      </c>
      <c r="J323" s="106" t="s">
        <v>1117</v>
      </c>
      <c r="K323" s="119">
        <v>40422</v>
      </c>
      <c r="L323" s="119">
        <v>40450</v>
      </c>
      <c r="M323" s="106" t="s">
        <v>1118</v>
      </c>
      <c r="N323" s="294">
        <v>1775</v>
      </c>
      <c r="O323" s="294">
        <v>2177</v>
      </c>
      <c r="P323" s="119">
        <v>40490</v>
      </c>
      <c r="Q323" s="119">
        <v>40833</v>
      </c>
      <c r="R323" s="119">
        <v>40763</v>
      </c>
      <c r="S323" s="119">
        <v>40969</v>
      </c>
      <c r="T323" s="82">
        <v>100</v>
      </c>
      <c r="U323" s="309">
        <v>277</v>
      </c>
      <c r="V323" s="13"/>
      <c r="W323" s="302"/>
      <c r="X323" s="310"/>
    </row>
    <row r="324" spans="1:24" s="94" customFormat="1" ht="30" customHeight="1" x14ac:dyDescent="0.25">
      <c r="A324" s="90">
        <v>41455</v>
      </c>
      <c r="B324" s="91">
        <v>41457</v>
      </c>
      <c r="C324" s="82">
        <v>2010</v>
      </c>
      <c r="D324" s="106" t="s">
        <v>476</v>
      </c>
      <c r="E324" s="106" t="s">
        <v>368</v>
      </c>
      <c r="F324" s="82" t="s">
        <v>535</v>
      </c>
      <c r="G324" s="82" t="s">
        <v>536</v>
      </c>
      <c r="H324" s="106" t="s">
        <v>1119</v>
      </c>
      <c r="I324" s="290" t="s">
        <v>1120</v>
      </c>
      <c r="J324" s="106" t="s">
        <v>1121</v>
      </c>
      <c r="K324" s="119">
        <v>41136</v>
      </c>
      <c r="L324" s="119">
        <v>41179</v>
      </c>
      <c r="M324" s="106" t="s">
        <v>1122</v>
      </c>
      <c r="N324" s="294">
        <v>3823</v>
      </c>
      <c r="O324" s="294">
        <v>3925</v>
      </c>
      <c r="P324" s="119">
        <v>41192</v>
      </c>
      <c r="Q324" s="119">
        <v>41518</v>
      </c>
      <c r="R324" s="119">
        <v>41449</v>
      </c>
      <c r="S324" s="119">
        <v>41518</v>
      </c>
      <c r="T324" s="82">
        <v>1</v>
      </c>
      <c r="U324" s="309">
        <v>0</v>
      </c>
      <c r="V324" s="13"/>
      <c r="W324" s="302"/>
      <c r="X324" s="310"/>
    </row>
    <row r="325" spans="1:24" s="94" customFormat="1" ht="30" customHeight="1" x14ac:dyDescent="0.25">
      <c r="A325" s="90">
        <v>41455</v>
      </c>
      <c r="B325" s="91">
        <v>41457</v>
      </c>
      <c r="C325" s="82">
        <v>2010</v>
      </c>
      <c r="D325" s="106" t="s">
        <v>476</v>
      </c>
      <c r="E325" s="106" t="s">
        <v>368</v>
      </c>
      <c r="F325" s="82" t="s">
        <v>656</v>
      </c>
      <c r="G325" s="82" t="s">
        <v>657</v>
      </c>
      <c r="H325" s="106" t="s">
        <v>658</v>
      </c>
      <c r="I325" s="290" t="s">
        <v>1123</v>
      </c>
      <c r="J325" s="106" t="s">
        <v>1124</v>
      </c>
      <c r="K325" s="119">
        <v>40238</v>
      </c>
      <c r="L325" s="119">
        <v>40384</v>
      </c>
      <c r="M325" s="106" t="s">
        <v>1125</v>
      </c>
      <c r="N325" s="294">
        <v>5709</v>
      </c>
      <c r="O325" s="294">
        <v>6547</v>
      </c>
      <c r="P325" s="119">
        <v>40394</v>
      </c>
      <c r="Q325" s="119">
        <v>41457</v>
      </c>
      <c r="R325" s="119">
        <v>40754</v>
      </c>
      <c r="S325" s="119">
        <v>41486</v>
      </c>
      <c r="T325" s="82">
        <v>75</v>
      </c>
      <c r="U325" s="309">
        <v>-2629</v>
      </c>
      <c r="V325" s="13"/>
      <c r="W325" s="302"/>
      <c r="X325" s="310"/>
    </row>
    <row r="326" spans="1:24" s="94" customFormat="1" ht="30" customHeight="1" x14ac:dyDescent="0.25">
      <c r="A326" s="90">
        <v>41455</v>
      </c>
      <c r="B326" s="91">
        <v>41457</v>
      </c>
      <c r="C326" s="82">
        <v>2010</v>
      </c>
      <c r="D326" s="106" t="s">
        <v>476</v>
      </c>
      <c r="E326" s="106" t="s">
        <v>368</v>
      </c>
      <c r="F326" s="82" t="s">
        <v>490</v>
      </c>
      <c r="G326" s="82" t="s">
        <v>491</v>
      </c>
      <c r="H326" s="106" t="s">
        <v>492</v>
      </c>
      <c r="I326" s="290" t="s">
        <v>1126</v>
      </c>
      <c r="J326" s="106" t="s">
        <v>1127</v>
      </c>
      <c r="K326" s="119">
        <v>40130</v>
      </c>
      <c r="L326" s="119">
        <v>40226</v>
      </c>
      <c r="M326" s="106" t="s">
        <v>1128</v>
      </c>
      <c r="N326" s="294">
        <v>1306</v>
      </c>
      <c r="O326" s="294">
        <v>1500</v>
      </c>
      <c r="P326" s="119">
        <v>40227</v>
      </c>
      <c r="Q326" s="119">
        <v>41169</v>
      </c>
      <c r="R326" s="119">
        <v>40802</v>
      </c>
      <c r="S326" s="119">
        <v>41169</v>
      </c>
      <c r="T326" s="82">
        <v>95</v>
      </c>
      <c r="U326" s="309">
        <v>0</v>
      </c>
      <c r="V326" s="13"/>
      <c r="W326" s="302"/>
      <c r="X326" s="310"/>
    </row>
    <row r="327" spans="1:24" s="94" customFormat="1" ht="30" customHeight="1" x14ac:dyDescent="0.25">
      <c r="A327" s="90">
        <v>41455</v>
      </c>
      <c r="B327" s="91">
        <v>41457</v>
      </c>
      <c r="C327" s="82">
        <v>2010</v>
      </c>
      <c r="D327" s="106" t="s">
        <v>476</v>
      </c>
      <c r="E327" s="106" t="s">
        <v>368</v>
      </c>
      <c r="F327" s="82" t="s">
        <v>547</v>
      </c>
      <c r="G327" s="82" t="s">
        <v>548</v>
      </c>
      <c r="H327" s="106" t="s">
        <v>1129</v>
      </c>
      <c r="I327" s="290" t="s">
        <v>1130</v>
      </c>
      <c r="J327" s="106" t="s">
        <v>644</v>
      </c>
      <c r="K327" s="119">
        <v>40386</v>
      </c>
      <c r="L327" s="119">
        <v>40428</v>
      </c>
      <c r="M327" s="106" t="s">
        <v>1131</v>
      </c>
      <c r="N327" s="294">
        <v>9263</v>
      </c>
      <c r="O327" s="294">
        <v>10246</v>
      </c>
      <c r="P327" s="119">
        <v>40444</v>
      </c>
      <c r="Q327" s="119">
        <v>40902</v>
      </c>
      <c r="R327" s="119">
        <v>40989</v>
      </c>
      <c r="S327" s="119">
        <v>41182</v>
      </c>
      <c r="T327" s="82">
        <v>99</v>
      </c>
      <c r="U327" s="309">
        <v>-40</v>
      </c>
      <c r="V327" s="13"/>
      <c r="W327" s="302"/>
      <c r="X327" s="310"/>
    </row>
    <row r="328" spans="1:24" s="94" customFormat="1" ht="30" customHeight="1" x14ac:dyDescent="0.25">
      <c r="A328" s="90">
        <v>41455</v>
      </c>
      <c r="B328" s="91">
        <v>41457</v>
      </c>
      <c r="C328" s="82">
        <v>2010</v>
      </c>
      <c r="D328" s="106" t="s">
        <v>476</v>
      </c>
      <c r="E328" s="106" t="s">
        <v>368</v>
      </c>
      <c r="F328" s="82" t="s">
        <v>1132</v>
      </c>
      <c r="G328" s="82" t="s">
        <v>1133</v>
      </c>
      <c r="H328" s="106" t="s">
        <v>1134</v>
      </c>
      <c r="I328" s="290" t="s">
        <v>1135</v>
      </c>
      <c r="J328" s="106" t="s">
        <v>1136</v>
      </c>
      <c r="K328" s="119">
        <v>40611</v>
      </c>
      <c r="L328" s="119">
        <v>40805</v>
      </c>
      <c r="M328" s="106" t="s">
        <v>1137</v>
      </c>
      <c r="N328" s="294">
        <v>10752</v>
      </c>
      <c r="O328" s="294">
        <v>11802</v>
      </c>
      <c r="P328" s="119">
        <v>40840</v>
      </c>
      <c r="Q328" s="119">
        <v>41501</v>
      </c>
      <c r="R328" s="119">
        <v>41320</v>
      </c>
      <c r="S328" s="119">
        <v>41530</v>
      </c>
      <c r="T328" s="82">
        <v>84</v>
      </c>
      <c r="U328" s="309">
        <v>2000</v>
      </c>
      <c r="V328" s="13"/>
      <c r="W328" s="302"/>
      <c r="X328" s="310"/>
    </row>
    <row r="329" spans="1:24" s="94" customFormat="1" ht="30" customHeight="1" x14ac:dyDescent="0.25">
      <c r="A329" s="90">
        <v>41455</v>
      </c>
      <c r="B329" s="91">
        <v>41457</v>
      </c>
      <c r="C329" s="82">
        <v>2010</v>
      </c>
      <c r="D329" s="106" t="s">
        <v>476</v>
      </c>
      <c r="E329" s="106" t="s">
        <v>368</v>
      </c>
      <c r="F329" s="82" t="s">
        <v>435</v>
      </c>
      <c r="G329" s="82" t="s">
        <v>436</v>
      </c>
      <c r="H329" s="106" t="s">
        <v>1138</v>
      </c>
      <c r="I329" s="290" t="s">
        <v>1139</v>
      </c>
      <c r="J329" s="106" t="s">
        <v>1140</v>
      </c>
      <c r="K329" s="119">
        <v>40373</v>
      </c>
      <c r="L329" s="119">
        <v>40449</v>
      </c>
      <c r="M329" s="106" t="s">
        <v>1141</v>
      </c>
      <c r="N329" s="294">
        <v>6573</v>
      </c>
      <c r="O329" s="294">
        <v>8308</v>
      </c>
      <c r="P329" s="119">
        <v>40472</v>
      </c>
      <c r="Q329" s="119">
        <v>41036</v>
      </c>
      <c r="R329" s="119">
        <v>41019</v>
      </c>
      <c r="S329" s="119">
        <v>41460</v>
      </c>
      <c r="T329" s="82">
        <v>98</v>
      </c>
      <c r="U329" s="309">
        <v>-950</v>
      </c>
      <c r="V329" s="13"/>
      <c r="W329" s="302"/>
      <c r="X329" s="310"/>
    </row>
    <row r="330" spans="1:24" s="94" customFormat="1" ht="30" customHeight="1" x14ac:dyDescent="0.25">
      <c r="A330" s="90">
        <v>41455</v>
      </c>
      <c r="B330" s="91">
        <v>41457</v>
      </c>
      <c r="C330" s="82">
        <v>2010</v>
      </c>
      <c r="D330" s="106" t="s">
        <v>476</v>
      </c>
      <c r="E330" s="106" t="s">
        <v>368</v>
      </c>
      <c r="F330" s="82" t="s">
        <v>663</v>
      </c>
      <c r="G330" s="82" t="s">
        <v>664</v>
      </c>
      <c r="H330" s="106" t="s">
        <v>1142</v>
      </c>
      <c r="I330" s="290" t="s">
        <v>1143</v>
      </c>
      <c r="J330" s="106" t="s">
        <v>1144</v>
      </c>
      <c r="K330" s="119">
        <v>41117</v>
      </c>
      <c r="L330" s="119">
        <v>41199</v>
      </c>
      <c r="M330" s="106" t="s">
        <v>1145</v>
      </c>
      <c r="N330" s="294">
        <v>3155</v>
      </c>
      <c r="O330" s="294">
        <v>3205</v>
      </c>
      <c r="P330" s="119">
        <v>41199</v>
      </c>
      <c r="Q330" s="119">
        <v>41485</v>
      </c>
      <c r="R330" s="119">
        <v>41589</v>
      </c>
      <c r="S330" s="119">
        <v>41455</v>
      </c>
      <c r="T330" s="82">
        <v>32</v>
      </c>
      <c r="U330" s="309">
        <v>555</v>
      </c>
      <c r="V330" s="13"/>
      <c r="W330" s="302"/>
      <c r="X330" s="310"/>
    </row>
    <row r="331" spans="1:24" s="94" customFormat="1" ht="30" customHeight="1" x14ac:dyDescent="0.25">
      <c r="A331" s="90">
        <v>41455</v>
      </c>
      <c r="B331" s="91">
        <v>41457</v>
      </c>
      <c r="C331" s="82">
        <v>2010</v>
      </c>
      <c r="D331" s="106" t="s">
        <v>476</v>
      </c>
      <c r="E331" s="106" t="s">
        <v>368</v>
      </c>
      <c r="F331" s="82" t="s">
        <v>567</v>
      </c>
      <c r="G331" s="82" t="s">
        <v>568</v>
      </c>
      <c r="H331" s="106" t="s">
        <v>1146</v>
      </c>
      <c r="I331" s="290" t="s">
        <v>1147</v>
      </c>
      <c r="J331" s="106" t="s">
        <v>1148</v>
      </c>
      <c r="K331" s="119">
        <v>40101</v>
      </c>
      <c r="L331" s="119">
        <v>40280</v>
      </c>
      <c r="M331" s="106" t="s">
        <v>1149</v>
      </c>
      <c r="N331" s="294">
        <v>6368</v>
      </c>
      <c r="O331" s="294">
        <v>6862</v>
      </c>
      <c r="P331" s="119">
        <v>40315</v>
      </c>
      <c r="Q331" s="119">
        <v>40816</v>
      </c>
      <c r="R331" s="119">
        <v>40715</v>
      </c>
      <c r="S331" s="119">
        <v>40942</v>
      </c>
      <c r="T331" s="82">
        <v>100</v>
      </c>
      <c r="U331" s="309">
        <v>-4537</v>
      </c>
      <c r="V331" s="13"/>
      <c r="W331" s="302"/>
      <c r="X331" s="310"/>
    </row>
    <row r="332" spans="1:24" s="94" customFormat="1" ht="30" customHeight="1" x14ac:dyDescent="0.25">
      <c r="A332" s="90">
        <v>41455</v>
      </c>
      <c r="B332" s="91">
        <v>41457</v>
      </c>
      <c r="C332" s="82">
        <v>2010</v>
      </c>
      <c r="D332" s="106" t="s">
        <v>476</v>
      </c>
      <c r="E332" s="106" t="s">
        <v>368</v>
      </c>
      <c r="F332" s="82" t="s">
        <v>567</v>
      </c>
      <c r="G332" s="82" t="s">
        <v>568</v>
      </c>
      <c r="H332" s="106" t="s">
        <v>754</v>
      </c>
      <c r="I332" s="290" t="s">
        <v>1150</v>
      </c>
      <c r="J332" s="106" t="s">
        <v>1151</v>
      </c>
      <c r="K332" s="119">
        <v>40383</v>
      </c>
      <c r="L332" s="119">
        <v>40641</v>
      </c>
      <c r="M332" s="106" t="s">
        <v>1152</v>
      </c>
      <c r="N332" s="294">
        <v>10533</v>
      </c>
      <c r="O332" s="294">
        <v>11857</v>
      </c>
      <c r="P332" s="119">
        <v>40687</v>
      </c>
      <c r="Q332" s="119">
        <v>41075</v>
      </c>
      <c r="R332" s="119">
        <v>41036</v>
      </c>
      <c r="S332" s="119">
        <v>41274</v>
      </c>
      <c r="T332" s="82">
        <v>99</v>
      </c>
      <c r="U332" s="309">
        <v>0</v>
      </c>
      <c r="V332" s="13"/>
      <c r="W332" s="302"/>
      <c r="X332" s="310"/>
    </row>
    <row r="333" spans="1:24" s="94" customFormat="1" ht="30" customHeight="1" x14ac:dyDescent="0.25">
      <c r="A333" s="90">
        <v>41455</v>
      </c>
      <c r="B333" s="91">
        <v>41457</v>
      </c>
      <c r="C333" s="82">
        <v>2010</v>
      </c>
      <c r="D333" s="106" t="s">
        <v>476</v>
      </c>
      <c r="E333" s="106" t="s">
        <v>368</v>
      </c>
      <c r="F333" s="82" t="s">
        <v>919</v>
      </c>
      <c r="G333" s="82" t="s">
        <v>920</v>
      </c>
      <c r="H333" s="106" t="s">
        <v>1153</v>
      </c>
      <c r="I333" s="290" t="s">
        <v>1154</v>
      </c>
      <c r="J333" s="106" t="s">
        <v>1155</v>
      </c>
      <c r="K333" s="119">
        <v>40214</v>
      </c>
      <c r="L333" s="119">
        <v>40304</v>
      </c>
      <c r="M333" s="106" t="s">
        <v>1156</v>
      </c>
      <c r="N333" s="294">
        <v>4808</v>
      </c>
      <c r="O333" s="294">
        <v>5206</v>
      </c>
      <c r="P333" s="119">
        <v>40303</v>
      </c>
      <c r="Q333" s="119">
        <v>41017</v>
      </c>
      <c r="R333" s="119">
        <v>40663</v>
      </c>
      <c r="S333" s="119">
        <v>41247</v>
      </c>
      <c r="T333" s="82">
        <v>100</v>
      </c>
      <c r="U333" s="309">
        <v>-1144</v>
      </c>
      <c r="V333" s="13"/>
      <c r="W333" s="302"/>
      <c r="X333" s="310"/>
    </row>
    <row r="334" spans="1:24" s="94" customFormat="1" ht="30" customHeight="1" x14ac:dyDescent="0.25">
      <c r="A334" s="90">
        <v>41455</v>
      </c>
      <c r="B334" s="91">
        <v>41457</v>
      </c>
      <c r="C334" s="82">
        <v>2010</v>
      </c>
      <c r="D334" s="106" t="s">
        <v>476</v>
      </c>
      <c r="E334" s="106" t="s">
        <v>368</v>
      </c>
      <c r="F334" s="82" t="s">
        <v>508</v>
      </c>
      <c r="G334" s="82" t="s">
        <v>509</v>
      </c>
      <c r="H334" s="106" t="s">
        <v>510</v>
      </c>
      <c r="I334" s="290" t="s">
        <v>1157</v>
      </c>
      <c r="J334" s="106" t="s">
        <v>1158</v>
      </c>
      <c r="K334" s="119">
        <v>40326</v>
      </c>
      <c r="L334" s="119">
        <v>40450</v>
      </c>
      <c r="M334" s="106" t="s">
        <v>1159</v>
      </c>
      <c r="N334" s="294">
        <v>5599</v>
      </c>
      <c r="O334" s="294">
        <v>5842</v>
      </c>
      <c r="P334" s="119">
        <v>40485</v>
      </c>
      <c r="Q334" s="119">
        <v>41065</v>
      </c>
      <c r="R334" s="119">
        <v>41033</v>
      </c>
      <c r="S334" s="119">
        <v>41194</v>
      </c>
      <c r="T334" s="82">
        <v>100</v>
      </c>
      <c r="U334" s="309">
        <v>-79</v>
      </c>
      <c r="V334" s="13"/>
      <c r="W334" s="302"/>
      <c r="X334" s="310"/>
    </row>
    <row r="335" spans="1:24" s="94" customFormat="1" ht="30" customHeight="1" x14ac:dyDescent="0.25">
      <c r="A335" s="90">
        <v>41455</v>
      </c>
      <c r="B335" s="91">
        <v>41457</v>
      </c>
      <c r="C335" s="82">
        <v>2010</v>
      </c>
      <c r="D335" s="106" t="s">
        <v>476</v>
      </c>
      <c r="E335" s="106" t="s">
        <v>368</v>
      </c>
      <c r="F335" s="82" t="s">
        <v>758</v>
      </c>
      <c r="G335" s="82" t="s">
        <v>759</v>
      </c>
      <c r="H335" s="106" t="s">
        <v>760</v>
      </c>
      <c r="I335" s="290" t="s">
        <v>1160</v>
      </c>
      <c r="J335" s="106" t="s">
        <v>1161</v>
      </c>
      <c r="K335" s="119">
        <v>40326</v>
      </c>
      <c r="L335" s="119">
        <v>40421</v>
      </c>
      <c r="M335" s="106" t="s">
        <v>1162</v>
      </c>
      <c r="N335" s="294">
        <v>1300</v>
      </c>
      <c r="O335" s="294">
        <v>1300</v>
      </c>
      <c r="P335" s="119">
        <v>40421</v>
      </c>
      <c r="Q335" s="119">
        <v>41176</v>
      </c>
      <c r="R335" s="119">
        <v>40781</v>
      </c>
      <c r="S335" s="119">
        <v>41335</v>
      </c>
      <c r="T335" s="82">
        <v>99</v>
      </c>
      <c r="U335" s="309">
        <v>0</v>
      </c>
      <c r="V335" s="13"/>
      <c r="W335" s="302"/>
      <c r="X335" s="310"/>
    </row>
    <row r="336" spans="1:24" s="94" customFormat="1" ht="30" customHeight="1" x14ac:dyDescent="0.25">
      <c r="A336" s="90">
        <v>41455</v>
      </c>
      <c r="B336" s="91">
        <v>41457</v>
      </c>
      <c r="C336" s="82">
        <v>2010</v>
      </c>
      <c r="D336" s="106" t="s">
        <v>476</v>
      </c>
      <c r="E336" s="106" t="s">
        <v>368</v>
      </c>
      <c r="F336" s="82" t="s">
        <v>687</v>
      </c>
      <c r="G336" s="82" t="s">
        <v>688</v>
      </c>
      <c r="H336" s="106" t="s">
        <v>689</v>
      </c>
      <c r="I336" s="290" t="s">
        <v>1163</v>
      </c>
      <c r="J336" s="106" t="s">
        <v>1164</v>
      </c>
      <c r="K336" s="119">
        <v>40407</v>
      </c>
      <c r="L336" s="119">
        <v>40451</v>
      </c>
      <c r="M336" s="106" t="s">
        <v>1165</v>
      </c>
      <c r="N336" s="294">
        <v>1054</v>
      </c>
      <c r="O336" s="294">
        <v>1113</v>
      </c>
      <c r="P336" s="119">
        <v>40472</v>
      </c>
      <c r="Q336" s="119">
        <v>40760</v>
      </c>
      <c r="R336" s="119">
        <v>40747</v>
      </c>
      <c r="S336" s="119">
        <v>40914</v>
      </c>
      <c r="T336" s="82">
        <v>100</v>
      </c>
      <c r="U336" s="309">
        <v>-15</v>
      </c>
      <c r="V336" s="13"/>
      <c r="W336" s="302"/>
      <c r="X336" s="310"/>
    </row>
    <row r="337" spans="1:24" s="94" customFormat="1" ht="30" customHeight="1" x14ac:dyDescent="0.25">
      <c r="A337" s="90">
        <v>41455</v>
      </c>
      <c r="B337" s="91">
        <v>41457</v>
      </c>
      <c r="C337" s="82">
        <v>2010</v>
      </c>
      <c r="D337" s="106" t="s">
        <v>476</v>
      </c>
      <c r="E337" s="106" t="s">
        <v>368</v>
      </c>
      <c r="F337" s="82" t="s">
        <v>687</v>
      </c>
      <c r="G337" s="82" t="s">
        <v>688</v>
      </c>
      <c r="H337" s="106" t="s">
        <v>689</v>
      </c>
      <c r="I337" s="290" t="s">
        <v>1166</v>
      </c>
      <c r="J337" s="106" t="s">
        <v>1167</v>
      </c>
      <c r="K337" s="119">
        <v>40407</v>
      </c>
      <c r="L337" s="119">
        <v>40451</v>
      </c>
      <c r="M337" s="106" t="s">
        <v>1165</v>
      </c>
      <c r="N337" s="294">
        <v>964</v>
      </c>
      <c r="O337" s="294">
        <v>1011</v>
      </c>
      <c r="P337" s="119">
        <v>40472</v>
      </c>
      <c r="Q337" s="119">
        <v>40760</v>
      </c>
      <c r="R337" s="119">
        <v>40747</v>
      </c>
      <c r="S337" s="119">
        <v>40914</v>
      </c>
      <c r="T337" s="82">
        <v>100</v>
      </c>
      <c r="U337" s="309">
        <v>-262</v>
      </c>
      <c r="V337" s="13"/>
      <c r="W337" s="302"/>
      <c r="X337" s="310"/>
    </row>
    <row r="338" spans="1:24" s="94" customFormat="1" ht="30" customHeight="1" x14ac:dyDescent="0.25">
      <c r="A338" s="90">
        <v>41455</v>
      </c>
      <c r="B338" s="91">
        <v>41457</v>
      </c>
      <c r="C338" s="82">
        <v>2010</v>
      </c>
      <c r="D338" s="106" t="s">
        <v>476</v>
      </c>
      <c r="E338" s="106" t="s">
        <v>368</v>
      </c>
      <c r="F338" s="82" t="s">
        <v>693</v>
      </c>
      <c r="G338" s="82" t="s">
        <v>694</v>
      </c>
      <c r="H338" s="106" t="s">
        <v>1168</v>
      </c>
      <c r="I338" s="290" t="s">
        <v>1169</v>
      </c>
      <c r="J338" s="106" t="s">
        <v>1170</v>
      </c>
      <c r="K338" s="119">
        <v>40373</v>
      </c>
      <c r="L338" s="119">
        <v>40442</v>
      </c>
      <c r="M338" s="106" t="s">
        <v>1171</v>
      </c>
      <c r="N338" s="294">
        <v>6069</v>
      </c>
      <c r="O338" s="294">
        <v>7351</v>
      </c>
      <c r="P338" s="119">
        <v>40470</v>
      </c>
      <c r="Q338" s="119">
        <v>41213</v>
      </c>
      <c r="R338" s="119">
        <v>41200</v>
      </c>
      <c r="S338" s="119">
        <v>41333</v>
      </c>
      <c r="T338" s="82">
        <v>97</v>
      </c>
      <c r="U338" s="309">
        <v>-2180</v>
      </c>
      <c r="V338" s="13"/>
      <c r="W338" s="302"/>
      <c r="X338" s="310"/>
    </row>
    <row r="339" spans="1:24" s="94" customFormat="1" ht="30" customHeight="1" x14ac:dyDescent="0.25">
      <c r="A339" s="90">
        <v>41455</v>
      </c>
      <c r="B339" s="91">
        <v>41457</v>
      </c>
      <c r="C339" s="82">
        <v>2010</v>
      </c>
      <c r="D339" s="106" t="s">
        <v>476</v>
      </c>
      <c r="E339" s="106" t="s">
        <v>368</v>
      </c>
      <c r="F339" s="82" t="s">
        <v>451</v>
      </c>
      <c r="G339" s="82" t="s">
        <v>452</v>
      </c>
      <c r="H339" s="106" t="s">
        <v>1172</v>
      </c>
      <c r="I339" s="290" t="s">
        <v>1173</v>
      </c>
      <c r="J339" s="106" t="s">
        <v>1174</v>
      </c>
      <c r="K339" s="119">
        <v>40374</v>
      </c>
      <c r="L339" s="119">
        <v>40441</v>
      </c>
      <c r="M339" s="106" t="s">
        <v>1175</v>
      </c>
      <c r="N339" s="294">
        <v>1890</v>
      </c>
      <c r="O339" s="294">
        <v>1986</v>
      </c>
      <c r="P339" s="119">
        <v>40787</v>
      </c>
      <c r="Q339" s="119">
        <v>41172</v>
      </c>
      <c r="R339" s="119">
        <v>40844</v>
      </c>
      <c r="S339" s="119">
        <v>41197</v>
      </c>
      <c r="T339" s="82">
        <v>100</v>
      </c>
      <c r="U339" s="309">
        <v>-14</v>
      </c>
      <c r="V339" s="13"/>
      <c r="W339" s="302"/>
      <c r="X339" s="310"/>
    </row>
    <row r="340" spans="1:24" s="94" customFormat="1" ht="30" customHeight="1" x14ac:dyDescent="0.25">
      <c r="A340" s="90">
        <v>41455</v>
      </c>
      <c r="B340" s="91">
        <v>41457</v>
      </c>
      <c r="C340" s="82">
        <v>2010</v>
      </c>
      <c r="D340" s="106" t="s">
        <v>476</v>
      </c>
      <c r="E340" s="106" t="s">
        <v>368</v>
      </c>
      <c r="F340" s="82" t="s">
        <v>451</v>
      </c>
      <c r="G340" s="82" t="s">
        <v>452</v>
      </c>
      <c r="H340" s="106" t="s">
        <v>1176</v>
      </c>
      <c r="I340" s="290" t="s">
        <v>1177</v>
      </c>
      <c r="J340" s="106" t="s">
        <v>1178</v>
      </c>
      <c r="K340" s="119">
        <v>40742</v>
      </c>
      <c r="L340" s="119">
        <v>40451</v>
      </c>
      <c r="M340" s="106" t="s">
        <v>1179</v>
      </c>
      <c r="N340" s="294">
        <v>4546</v>
      </c>
      <c r="O340" s="294">
        <v>4957</v>
      </c>
      <c r="P340" s="119">
        <v>40529</v>
      </c>
      <c r="Q340" s="119">
        <v>41297</v>
      </c>
      <c r="R340" s="119">
        <v>40846</v>
      </c>
      <c r="S340" s="119">
        <v>41365</v>
      </c>
      <c r="T340" s="82">
        <v>99</v>
      </c>
      <c r="U340" s="309">
        <v>-1010</v>
      </c>
      <c r="V340" s="13"/>
      <c r="W340" s="302"/>
      <c r="X340" s="310"/>
    </row>
    <row r="341" spans="1:24" s="94" customFormat="1" ht="30" customHeight="1" x14ac:dyDescent="0.25">
      <c r="A341" s="90">
        <v>41455</v>
      </c>
      <c r="B341" s="91">
        <v>41457</v>
      </c>
      <c r="C341" s="82">
        <v>2010</v>
      </c>
      <c r="D341" s="106" t="s">
        <v>476</v>
      </c>
      <c r="E341" s="106" t="s">
        <v>368</v>
      </c>
      <c r="F341" s="82" t="s">
        <v>496</v>
      </c>
      <c r="G341" s="82" t="s">
        <v>497</v>
      </c>
      <c r="H341" s="106" t="s">
        <v>498</v>
      </c>
      <c r="I341" s="290" t="s">
        <v>1180</v>
      </c>
      <c r="J341" s="106" t="s">
        <v>1181</v>
      </c>
      <c r="K341" s="119">
        <v>40341</v>
      </c>
      <c r="L341" s="119">
        <v>40448</v>
      </c>
      <c r="M341" s="106" t="s">
        <v>1182</v>
      </c>
      <c r="N341" s="294">
        <v>4741</v>
      </c>
      <c r="O341" s="294">
        <v>5044</v>
      </c>
      <c r="P341" s="119">
        <v>40466</v>
      </c>
      <c r="Q341" s="119">
        <v>40918</v>
      </c>
      <c r="R341" s="119">
        <v>40766</v>
      </c>
      <c r="S341" s="119">
        <v>40918</v>
      </c>
      <c r="T341" s="82">
        <v>100</v>
      </c>
      <c r="U341" s="309">
        <v>-956</v>
      </c>
      <c r="V341" s="13"/>
      <c r="W341" s="302"/>
      <c r="X341" s="310"/>
    </row>
    <row r="342" spans="1:24" s="94" customFormat="1" ht="30" customHeight="1" x14ac:dyDescent="0.25">
      <c r="A342" s="90">
        <v>41455</v>
      </c>
      <c r="B342" s="91">
        <v>41457</v>
      </c>
      <c r="C342" s="82">
        <v>2010</v>
      </c>
      <c r="D342" s="106" t="s">
        <v>476</v>
      </c>
      <c r="E342" s="106" t="s">
        <v>368</v>
      </c>
      <c r="F342" s="82" t="s">
        <v>622</v>
      </c>
      <c r="G342" s="82" t="s">
        <v>623</v>
      </c>
      <c r="H342" s="106" t="s">
        <v>624</v>
      </c>
      <c r="I342" s="290" t="s">
        <v>1183</v>
      </c>
      <c r="J342" s="106" t="s">
        <v>1184</v>
      </c>
      <c r="K342" s="119">
        <v>40338</v>
      </c>
      <c r="L342" s="119">
        <v>40445</v>
      </c>
      <c r="M342" s="106" t="s">
        <v>1185</v>
      </c>
      <c r="N342" s="294">
        <v>8080</v>
      </c>
      <c r="O342" s="294">
        <v>9469</v>
      </c>
      <c r="P342" s="119">
        <v>40456</v>
      </c>
      <c r="Q342" s="119">
        <v>41138</v>
      </c>
      <c r="R342" s="119">
        <v>40872</v>
      </c>
      <c r="S342" s="119">
        <v>41180</v>
      </c>
      <c r="T342" s="82">
        <v>100</v>
      </c>
      <c r="U342" s="309">
        <v>-7031</v>
      </c>
      <c r="V342" s="13"/>
      <c r="W342" s="302"/>
      <c r="X342" s="310"/>
    </row>
    <row r="343" spans="1:24" s="94" customFormat="1" ht="30" customHeight="1" x14ac:dyDescent="0.25">
      <c r="A343" s="90">
        <v>41455</v>
      </c>
      <c r="B343" s="91">
        <v>41457</v>
      </c>
      <c r="C343" s="82">
        <v>2010</v>
      </c>
      <c r="D343" s="106" t="s">
        <v>476</v>
      </c>
      <c r="E343" s="106" t="s">
        <v>368</v>
      </c>
      <c r="F343" s="82" t="s">
        <v>1186</v>
      </c>
      <c r="G343" s="82" t="s">
        <v>1187</v>
      </c>
      <c r="H343" s="106" t="s">
        <v>1188</v>
      </c>
      <c r="I343" s="290" t="s">
        <v>1189</v>
      </c>
      <c r="J343" s="106" t="s">
        <v>1190</v>
      </c>
      <c r="K343" s="119">
        <v>40142</v>
      </c>
      <c r="L343" s="119">
        <v>40407</v>
      </c>
      <c r="M343" s="106" t="s">
        <v>1191</v>
      </c>
      <c r="N343" s="294">
        <v>3805</v>
      </c>
      <c r="O343" s="294">
        <v>4215</v>
      </c>
      <c r="P343" s="119">
        <v>40434</v>
      </c>
      <c r="Q343" s="119">
        <v>40939</v>
      </c>
      <c r="R343" s="119">
        <v>40704</v>
      </c>
      <c r="S343" s="119">
        <v>41204</v>
      </c>
      <c r="T343" s="82">
        <v>100</v>
      </c>
      <c r="U343" s="309">
        <v>-782</v>
      </c>
      <c r="V343" s="13"/>
      <c r="W343" s="302"/>
      <c r="X343" s="310"/>
    </row>
    <row r="344" spans="1:24" s="94" customFormat="1" ht="30" customHeight="1" x14ac:dyDescent="0.25">
      <c r="A344" s="90">
        <v>41455</v>
      </c>
      <c r="B344" s="91">
        <v>41457</v>
      </c>
      <c r="C344" s="82">
        <v>2010</v>
      </c>
      <c r="D344" s="106" t="s">
        <v>476</v>
      </c>
      <c r="E344" s="106" t="s">
        <v>368</v>
      </c>
      <c r="F344" s="82" t="s">
        <v>1016</v>
      </c>
      <c r="G344" s="82" t="s">
        <v>1017</v>
      </c>
      <c r="H344" s="106" t="s">
        <v>1192</v>
      </c>
      <c r="I344" s="290" t="s">
        <v>1193</v>
      </c>
      <c r="J344" s="106" t="s">
        <v>1194</v>
      </c>
      <c r="K344" s="119">
        <v>40578</v>
      </c>
      <c r="L344" s="119">
        <v>40696</v>
      </c>
      <c r="M344" s="106" t="s">
        <v>1195</v>
      </c>
      <c r="N344" s="294">
        <v>975</v>
      </c>
      <c r="O344" s="294">
        <v>1303</v>
      </c>
      <c r="P344" s="119">
        <v>40695</v>
      </c>
      <c r="Q344" s="119">
        <v>40878</v>
      </c>
      <c r="R344" s="119">
        <v>40875</v>
      </c>
      <c r="S344" s="119">
        <v>41243</v>
      </c>
      <c r="T344" s="82">
        <v>89</v>
      </c>
      <c r="U344" s="309">
        <v>0</v>
      </c>
      <c r="V344" s="13"/>
      <c r="W344" s="302"/>
      <c r="X344" s="310"/>
    </row>
    <row r="345" spans="1:24" s="94" customFormat="1" ht="30" customHeight="1" x14ac:dyDescent="0.25">
      <c r="A345" s="90">
        <v>41455</v>
      </c>
      <c r="B345" s="91">
        <v>41457</v>
      </c>
      <c r="C345" s="82">
        <v>2010</v>
      </c>
      <c r="D345" s="106" t="s">
        <v>476</v>
      </c>
      <c r="E345" s="106" t="s">
        <v>408</v>
      </c>
      <c r="F345" s="82" t="s">
        <v>244</v>
      </c>
      <c r="G345" s="82" t="s">
        <v>794</v>
      </c>
      <c r="H345" s="106" t="s">
        <v>795</v>
      </c>
      <c r="I345" s="290" t="s">
        <v>1196</v>
      </c>
      <c r="J345" s="106" t="s">
        <v>1197</v>
      </c>
      <c r="K345" s="119">
        <v>41220</v>
      </c>
      <c r="L345" s="119">
        <v>41270</v>
      </c>
      <c r="M345" s="106" t="s">
        <v>1198</v>
      </c>
      <c r="N345" s="294">
        <v>1448</v>
      </c>
      <c r="O345" s="294">
        <v>1520</v>
      </c>
      <c r="P345" s="119">
        <v>41298</v>
      </c>
      <c r="Q345" s="119">
        <v>41562</v>
      </c>
      <c r="R345" s="119">
        <v>41663</v>
      </c>
      <c r="S345" s="119">
        <v>41578</v>
      </c>
      <c r="T345" s="82">
        <v>16</v>
      </c>
      <c r="U345" s="309">
        <v>0</v>
      </c>
      <c r="V345" s="13"/>
      <c r="W345" s="302"/>
      <c r="X345" s="310"/>
    </row>
    <row r="346" spans="1:24" s="94" customFormat="1" ht="30" customHeight="1" x14ac:dyDescent="0.25">
      <c r="A346" s="90">
        <v>41455</v>
      </c>
      <c r="B346" s="91">
        <v>41457</v>
      </c>
      <c r="C346" s="82">
        <v>2010</v>
      </c>
      <c r="D346" s="106" t="s">
        <v>476</v>
      </c>
      <c r="E346" s="106" t="s">
        <v>408</v>
      </c>
      <c r="F346" s="82" t="s">
        <v>50</v>
      </c>
      <c r="G346" s="82" t="s">
        <v>420</v>
      </c>
      <c r="H346" s="106" t="s">
        <v>1199</v>
      </c>
      <c r="I346" s="290" t="s">
        <v>1200</v>
      </c>
      <c r="J346" s="106" t="s">
        <v>721</v>
      </c>
      <c r="K346" s="119">
        <v>41183</v>
      </c>
      <c r="L346" s="119">
        <v>41316</v>
      </c>
      <c r="M346" s="106" t="s">
        <v>1201</v>
      </c>
      <c r="N346" s="294">
        <v>1143</v>
      </c>
      <c r="O346" s="294">
        <v>1143</v>
      </c>
      <c r="P346" s="119">
        <v>41316</v>
      </c>
      <c r="Q346" s="119">
        <v>41680</v>
      </c>
      <c r="R346" s="119">
        <v>41586</v>
      </c>
      <c r="S346" s="119">
        <v>41680</v>
      </c>
      <c r="T346" s="82">
        <v>5</v>
      </c>
      <c r="U346" s="309">
        <v>0</v>
      </c>
      <c r="V346" s="13"/>
      <c r="W346" s="302"/>
      <c r="X346" s="310"/>
    </row>
    <row r="347" spans="1:24" s="94" customFormat="1" ht="30" customHeight="1" x14ac:dyDescent="0.25">
      <c r="A347" s="90">
        <v>41455</v>
      </c>
      <c r="B347" s="91">
        <v>41457</v>
      </c>
      <c r="C347" s="82">
        <v>2010</v>
      </c>
      <c r="D347" s="106" t="s">
        <v>476</v>
      </c>
      <c r="E347" s="106" t="s">
        <v>408</v>
      </c>
      <c r="F347" s="82" t="s">
        <v>113</v>
      </c>
      <c r="G347" s="82" t="s">
        <v>376</v>
      </c>
      <c r="H347" s="106" t="s">
        <v>726</v>
      </c>
      <c r="I347" s="290" t="s">
        <v>1202</v>
      </c>
      <c r="J347" s="106" t="s">
        <v>1203</v>
      </c>
      <c r="K347" s="119">
        <v>41226</v>
      </c>
      <c r="L347" s="119">
        <v>41270</v>
      </c>
      <c r="M347" s="106" t="s">
        <v>1204</v>
      </c>
      <c r="N347" s="294">
        <v>1209</v>
      </c>
      <c r="O347" s="294">
        <v>1320</v>
      </c>
      <c r="P347" s="119">
        <v>41291</v>
      </c>
      <c r="Q347" s="119">
        <v>41670</v>
      </c>
      <c r="R347" s="119">
        <v>41656</v>
      </c>
      <c r="S347" s="119">
        <v>41698</v>
      </c>
      <c r="T347" s="82">
        <v>38</v>
      </c>
      <c r="U347" s="309">
        <v>0</v>
      </c>
      <c r="V347" s="13"/>
      <c r="W347" s="302"/>
      <c r="X347" s="310"/>
    </row>
    <row r="348" spans="1:24" s="94" customFormat="1" ht="30" customHeight="1" x14ac:dyDescent="0.25">
      <c r="A348" s="90">
        <v>41455</v>
      </c>
      <c r="B348" s="91">
        <v>41457</v>
      </c>
      <c r="C348" s="82">
        <v>2010</v>
      </c>
      <c r="D348" s="106" t="s">
        <v>476</v>
      </c>
      <c r="E348" s="106" t="s">
        <v>408</v>
      </c>
      <c r="F348" s="82" t="s">
        <v>588</v>
      </c>
      <c r="G348" s="82" t="s">
        <v>589</v>
      </c>
      <c r="H348" s="106" t="s">
        <v>590</v>
      </c>
      <c r="I348" s="290" t="s">
        <v>1205</v>
      </c>
      <c r="J348" s="106" t="s">
        <v>721</v>
      </c>
      <c r="K348" s="119">
        <v>40739</v>
      </c>
      <c r="L348" s="119">
        <v>40815</v>
      </c>
      <c r="M348" s="106" t="s">
        <v>1206</v>
      </c>
      <c r="N348" s="294">
        <v>1643</v>
      </c>
      <c r="O348" s="294">
        <v>1777</v>
      </c>
      <c r="P348" s="119">
        <v>40815</v>
      </c>
      <c r="Q348" s="119">
        <v>41394</v>
      </c>
      <c r="R348" s="119">
        <v>41144</v>
      </c>
      <c r="S348" s="119">
        <v>41394</v>
      </c>
      <c r="T348" s="82">
        <v>96</v>
      </c>
      <c r="U348" s="309">
        <v>0</v>
      </c>
      <c r="V348" s="13"/>
      <c r="W348" s="302"/>
      <c r="X348" s="310"/>
    </row>
    <row r="349" spans="1:24" s="94" customFormat="1" ht="30" customHeight="1" x14ac:dyDescent="0.25">
      <c r="A349" s="90">
        <v>41455</v>
      </c>
      <c r="B349" s="91">
        <v>41457</v>
      </c>
      <c r="C349" s="82">
        <v>2010</v>
      </c>
      <c r="D349" s="106" t="s">
        <v>476</v>
      </c>
      <c r="E349" s="106" t="s">
        <v>408</v>
      </c>
      <c r="F349" s="82" t="s">
        <v>484</v>
      </c>
      <c r="G349" s="82" t="s">
        <v>485</v>
      </c>
      <c r="H349" s="106" t="s">
        <v>730</v>
      </c>
      <c r="I349" s="290" t="s">
        <v>1207</v>
      </c>
      <c r="J349" s="106" t="s">
        <v>1208</v>
      </c>
      <c r="K349" s="119">
        <v>40801</v>
      </c>
      <c r="L349" s="119">
        <v>40652</v>
      </c>
      <c r="M349" s="106" t="s">
        <v>733</v>
      </c>
      <c r="N349" s="294">
        <v>1028</v>
      </c>
      <c r="O349" s="294">
        <v>1146</v>
      </c>
      <c r="P349" s="119">
        <v>40683</v>
      </c>
      <c r="Q349" s="119">
        <v>40954</v>
      </c>
      <c r="R349" s="119">
        <v>40983</v>
      </c>
      <c r="S349" s="119">
        <v>40954</v>
      </c>
      <c r="T349" s="82">
        <v>100</v>
      </c>
      <c r="U349" s="309">
        <v>0</v>
      </c>
      <c r="V349" s="13"/>
      <c r="W349" s="302"/>
      <c r="X349" s="310"/>
    </row>
    <row r="350" spans="1:24" s="94" customFormat="1" ht="30" customHeight="1" x14ac:dyDescent="0.25">
      <c r="A350" s="90">
        <v>41455</v>
      </c>
      <c r="B350" s="91">
        <v>41457</v>
      </c>
      <c r="C350" s="82">
        <v>2010</v>
      </c>
      <c r="D350" s="106" t="s">
        <v>476</v>
      </c>
      <c r="E350" s="106" t="s">
        <v>408</v>
      </c>
      <c r="F350" s="82" t="s">
        <v>288</v>
      </c>
      <c r="G350" s="82" t="s">
        <v>641</v>
      </c>
      <c r="H350" s="106" t="s">
        <v>642</v>
      </c>
      <c r="I350" s="290" t="s">
        <v>1209</v>
      </c>
      <c r="J350" s="106" t="s">
        <v>1210</v>
      </c>
      <c r="K350" s="119">
        <v>41214</v>
      </c>
      <c r="L350" s="119">
        <v>41282</v>
      </c>
      <c r="M350" s="106" t="s">
        <v>1211</v>
      </c>
      <c r="N350" s="294">
        <v>1875</v>
      </c>
      <c r="O350" s="294">
        <v>1934</v>
      </c>
      <c r="P350" s="119">
        <v>41298</v>
      </c>
      <c r="Q350" s="119">
        <v>41670</v>
      </c>
      <c r="R350" s="119">
        <v>41724</v>
      </c>
      <c r="S350" s="119">
        <v>41708</v>
      </c>
      <c r="T350" s="82">
        <v>0</v>
      </c>
      <c r="U350" s="309">
        <v>0</v>
      </c>
      <c r="V350" s="13"/>
      <c r="W350" s="302"/>
      <c r="X350" s="310"/>
    </row>
    <row r="351" spans="1:24" s="94" customFormat="1" ht="30" customHeight="1" x14ac:dyDescent="0.25">
      <c r="A351" s="90">
        <v>41455</v>
      </c>
      <c r="B351" s="91">
        <v>41457</v>
      </c>
      <c r="C351" s="82">
        <v>2010</v>
      </c>
      <c r="D351" s="106" t="s">
        <v>476</v>
      </c>
      <c r="E351" s="106" t="s">
        <v>408</v>
      </c>
      <c r="F351" s="82" t="s">
        <v>502</v>
      </c>
      <c r="G351" s="82" t="s">
        <v>503</v>
      </c>
      <c r="H351" s="106" t="s">
        <v>1212</v>
      </c>
      <c r="I351" s="290" t="s">
        <v>1213</v>
      </c>
      <c r="J351" s="106" t="s">
        <v>1214</v>
      </c>
      <c r="K351" s="119">
        <v>40219</v>
      </c>
      <c r="L351" s="119">
        <v>40325</v>
      </c>
      <c r="M351" s="106" t="s">
        <v>1215</v>
      </c>
      <c r="N351" s="294">
        <v>1500</v>
      </c>
      <c r="O351" s="294">
        <v>1500</v>
      </c>
      <c r="P351" s="119">
        <v>40325</v>
      </c>
      <c r="Q351" s="119">
        <v>41183</v>
      </c>
      <c r="R351" s="119">
        <v>40325</v>
      </c>
      <c r="S351" s="119">
        <v>40876</v>
      </c>
      <c r="T351" s="82">
        <v>100</v>
      </c>
      <c r="U351" s="309">
        <v>1500</v>
      </c>
      <c r="V351" s="13"/>
      <c r="W351" s="302"/>
      <c r="X351" s="310"/>
    </row>
    <row r="352" spans="1:24" s="94" customFormat="1" ht="30" customHeight="1" x14ac:dyDescent="0.25">
      <c r="A352" s="90">
        <v>41455</v>
      </c>
      <c r="B352" s="91">
        <v>41457</v>
      </c>
      <c r="C352" s="82">
        <v>2010</v>
      </c>
      <c r="D352" s="106" t="s">
        <v>476</v>
      </c>
      <c r="E352" s="106" t="s">
        <v>408</v>
      </c>
      <c r="F352" s="82" t="s">
        <v>1103</v>
      </c>
      <c r="G352" s="82" t="s">
        <v>1104</v>
      </c>
      <c r="H352" s="106" t="s">
        <v>1105</v>
      </c>
      <c r="I352" s="290" t="s">
        <v>1216</v>
      </c>
      <c r="J352" s="106" t="s">
        <v>1217</v>
      </c>
      <c r="K352" s="119">
        <v>41228</v>
      </c>
      <c r="L352" s="119">
        <v>41270</v>
      </c>
      <c r="M352" s="106" t="s">
        <v>1218</v>
      </c>
      <c r="N352" s="294">
        <v>1437</v>
      </c>
      <c r="O352" s="294">
        <v>1529</v>
      </c>
      <c r="P352" s="119">
        <v>41358</v>
      </c>
      <c r="Q352" s="119">
        <v>41594</v>
      </c>
      <c r="R352" s="119">
        <v>41510</v>
      </c>
      <c r="S352" s="119">
        <v>41594</v>
      </c>
      <c r="T352" s="82">
        <v>10</v>
      </c>
      <c r="U352" s="309">
        <v>0</v>
      </c>
      <c r="V352" s="13"/>
      <c r="W352" s="302"/>
      <c r="X352" s="310"/>
    </row>
    <row r="353" spans="1:24" s="94" customFormat="1" ht="30" customHeight="1" x14ac:dyDescent="0.25">
      <c r="A353" s="90">
        <v>41455</v>
      </c>
      <c r="B353" s="91">
        <v>41457</v>
      </c>
      <c r="C353" s="82">
        <v>2010</v>
      </c>
      <c r="D353" s="106" t="s">
        <v>476</v>
      </c>
      <c r="E353" s="106" t="s">
        <v>408</v>
      </c>
      <c r="F353" s="82" t="s">
        <v>490</v>
      </c>
      <c r="G353" s="82" t="s">
        <v>491</v>
      </c>
      <c r="H353" s="106" t="s">
        <v>492</v>
      </c>
      <c r="I353" s="290" t="s">
        <v>1219</v>
      </c>
      <c r="J353" s="106" t="s">
        <v>1220</v>
      </c>
      <c r="K353" s="119">
        <v>41212</v>
      </c>
      <c r="L353" s="119">
        <v>41270</v>
      </c>
      <c r="M353" s="106" t="s">
        <v>1221</v>
      </c>
      <c r="N353" s="294">
        <v>1297</v>
      </c>
      <c r="O353" s="294">
        <v>1336</v>
      </c>
      <c r="P353" s="119">
        <v>41297</v>
      </c>
      <c r="Q353" s="119">
        <v>41598</v>
      </c>
      <c r="R353" s="119">
        <v>41662</v>
      </c>
      <c r="S353" s="119">
        <v>41598</v>
      </c>
      <c r="T353" s="82">
        <v>10</v>
      </c>
      <c r="U353" s="309">
        <v>0</v>
      </c>
      <c r="V353" s="13"/>
      <c r="W353" s="302"/>
      <c r="X353" s="310"/>
    </row>
    <row r="354" spans="1:24" s="94" customFormat="1" ht="30" customHeight="1" x14ac:dyDescent="0.25">
      <c r="A354" s="90">
        <v>41455</v>
      </c>
      <c r="B354" s="91">
        <v>41457</v>
      </c>
      <c r="C354" s="82">
        <v>2010</v>
      </c>
      <c r="D354" s="106" t="s">
        <v>476</v>
      </c>
      <c r="E354" s="106" t="s">
        <v>408</v>
      </c>
      <c r="F354" s="82" t="s">
        <v>1132</v>
      </c>
      <c r="G354" s="82" t="s">
        <v>1133</v>
      </c>
      <c r="H354" s="106" t="s">
        <v>1134</v>
      </c>
      <c r="I354" s="290" t="s">
        <v>1222</v>
      </c>
      <c r="J354" s="106" t="s">
        <v>1223</v>
      </c>
      <c r="K354" s="119">
        <v>41180</v>
      </c>
      <c r="L354" s="119">
        <v>41270</v>
      </c>
      <c r="M354" s="106" t="s">
        <v>1224</v>
      </c>
      <c r="N354" s="294">
        <v>1604</v>
      </c>
      <c r="O354" s="294">
        <v>1604</v>
      </c>
      <c r="P354" s="119">
        <v>41334</v>
      </c>
      <c r="Q354" s="119">
        <v>41574</v>
      </c>
      <c r="R354" s="119">
        <v>41570</v>
      </c>
      <c r="S354" s="119">
        <v>41574</v>
      </c>
      <c r="T354" s="82">
        <v>0</v>
      </c>
      <c r="U354" s="309">
        <v>0</v>
      </c>
      <c r="V354" s="13"/>
      <c r="W354" s="302"/>
      <c r="X354" s="310"/>
    </row>
    <row r="355" spans="1:24" s="94" customFormat="1" ht="30" customHeight="1" x14ac:dyDescent="0.25">
      <c r="A355" s="90">
        <v>41455</v>
      </c>
      <c r="B355" s="91">
        <v>41457</v>
      </c>
      <c r="C355" s="82">
        <v>2010</v>
      </c>
      <c r="D355" s="106" t="s">
        <v>476</v>
      </c>
      <c r="E355" s="106" t="s">
        <v>408</v>
      </c>
      <c r="F355" s="82" t="s">
        <v>435</v>
      </c>
      <c r="G355" s="82" t="s">
        <v>436</v>
      </c>
      <c r="H355" s="106" t="s">
        <v>1225</v>
      </c>
      <c r="I355" s="290" t="s">
        <v>1226</v>
      </c>
      <c r="J355" s="106" t="s">
        <v>1227</v>
      </c>
      <c r="K355" s="119">
        <v>40375</v>
      </c>
      <c r="L355" s="119">
        <v>40450</v>
      </c>
      <c r="M355" s="106" t="s">
        <v>1228</v>
      </c>
      <c r="N355" s="294">
        <v>1510</v>
      </c>
      <c r="O355" s="294">
        <v>1607</v>
      </c>
      <c r="P355" s="119">
        <v>40476</v>
      </c>
      <c r="Q355" s="119">
        <v>40872</v>
      </c>
      <c r="R355" s="119">
        <v>40841</v>
      </c>
      <c r="S355" s="119">
        <v>40872</v>
      </c>
      <c r="T355" s="82">
        <v>98</v>
      </c>
      <c r="U355" s="309">
        <v>1607</v>
      </c>
      <c r="V355" s="13"/>
      <c r="W355" s="302"/>
      <c r="X355" s="310"/>
    </row>
    <row r="356" spans="1:24" s="94" customFormat="1" ht="30" customHeight="1" x14ac:dyDescent="0.25">
      <c r="A356" s="90">
        <v>41455</v>
      </c>
      <c r="B356" s="91">
        <v>41457</v>
      </c>
      <c r="C356" s="82">
        <v>2010</v>
      </c>
      <c r="D356" s="106" t="s">
        <v>476</v>
      </c>
      <c r="E356" s="106" t="s">
        <v>408</v>
      </c>
      <c r="F356" s="82" t="s">
        <v>55</v>
      </c>
      <c r="G356" s="82" t="s">
        <v>355</v>
      </c>
      <c r="H356" s="106" t="s">
        <v>669</v>
      </c>
      <c r="I356" s="290" t="s">
        <v>1229</v>
      </c>
      <c r="J356" s="106" t="s">
        <v>1230</v>
      </c>
      <c r="K356" s="119">
        <v>40330</v>
      </c>
      <c r="L356" s="119">
        <v>40449</v>
      </c>
      <c r="M356" s="106" t="s">
        <v>1231</v>
      </c>
      <c r="N356" s="294">
        <v>1778</v>
      </c>
      <c r="O356" s="294">
        <v>1970</v>
      </c>
      <c r="P356" s="119">
        <v>40504</v>
      </c>
      <c r="Q356" s="119">
        <v>41102</v>
      </c>
      <c r="R356" s="119">
        <v>40869</v>
      </c>
      <c r="S356" s="119">
        <v>41102</v>
      </c>
      <c r="T356" s="82">
        <v>100</v>
      </c>
      <c r="U356" s="309">
        <v>0</v>
      </c>
      <c r="V356" s="13"/>
      <c r="W356" s="302"/>
      <c r="X356" s="310"/>
    </row>
    <row r="357" spans="1:24" s="94" customFormat="1" ht="30" customHeight="1" x14ac:dyDescent="0.25">
      <c r="A357" s="90">
        <v>41455</v>
      </c>
      <c r="B357" s="91">
        <v>41457</v>
      </c>
      <c r="C357" s="82">
        <v>2010</v>
      </c>
      <c r="D357" s="106" t="s">
        <v>476</v>
      </c>
      <c r="E357" s="106" t="s">
        <v>408</v>
      </c>
      <c r="F357" s="82" t="s">
        <v>567</v>
      </c>
      <c r="G357" s="82" t="s">
        <v>568</v>
      </c>
      <c r="H357" s="106" t="s">
        <v>1146</v>
      </c>
      <c r="I357" s="290" t="s">
        <v>1232</v>
      </c>
      <c r="J357" s="106" t="s">
        <v>721</v>
      </c>
      <c r="K357" s="119">
        <v>40422</v>
      </c>
      <c r="L357" s="119">
        <v>40451</v>
      </c>
      <c r="M357" s="106" t="s">
        <v>1233</v>
      </c>
      <c r="N357" s="294">
        <v>650</v>
      </c>
      <c r="O357" s="294">
        <v>760</v>
      </c>
      <c r="P357" s="119">
        <v>40451</v>
      </c>
      <c r="Q357" s="119">
        <v>40757</v>
      </c>
      <c r="R357" s="119">
        <v>40661</v>
      </c>
      <c r="S357" s="119">
        <v>40925</v>
      </c>
      <c r="T357" s="82">
        <v>100</v>
      </c>
      <c r="U357" s="309">
        <v>0</v>
      </c>
      <c r="V357" s="13"/>
      <c r="W357" s="302"/>
      <c r="X357" s="310"/>
    </row>
    <row r="358" spans="1:24" s="94" customFormat="1" ht="30" customHeight="1" x14ac:dyDescent="0.25">
      <c r="A358" s="90">
        <v>41455</v>
      </c>
      <c r="B358" s="91">
        <v>41457</v>
      </c>
      <c r="C358" s="82">
        <v>2010</v>
      </c>
      <c r="D358" s="106" t="s">
        <v>476</v>
      </c>
      <c r="E358" s="106" t="s">
        <v>408</v>
      </c>
      <c r="F358" s="82" t="s">
        <v>567</v>
      </c>
      <c r="G358" s="82" t="s">
        <v>568</v>
      </c>
      <c r="H358" s="106" t="s">
        <v>754</v>
      </c>
      <c r="I358" s="290" t="s">
        <v>1234</v>
      </c>
      <c r="J358" s="106" t="s">
        <v>1235</v>
      </c>
      <c r="K358" s="119">
        <v>40420</v>
      </c>
      <c r="L358" s="119">
        <v>40442</v>
      </c>
      <c r="M358" s="106" t="s">
        <v>1236</v>
      </c>
      <c r="N358" s="294">
        <v>1614</v>
      </c>
      <c r="O358" s="294">
        <v>1730</v>
      </c>
      <c r="P358" s="119">
        <v>40458</v>
      </c>
      <c r="Q358" s="119">
        <v>40906</v>
      </c>
      <c r="R358" s="119">
        <v>40823</v>
      </c>
      <c r="S358" s="119">
        <v>40969</v>
      </c>
      <c r="T358" s="82">
        <v>100</v>
      </c>
      <c r="U358" s="309">
        <v>1730</v>
      </c>
      <c r="V358" s="13"/>
      <c r="W358" s="302"/>
      <c r="X358" s="310"/>
    </row>
    <row r="359" spans="1:24" s="94" customFormat="1" ht="30" customHeight="1" x14ac:dyDescent="0.25">
      <c r="A359" s="90">
        <v>41455</v>
      </c>
      <c r="B359" s="91">
        <v>41457</v>
      </c>
      <c r="C359" s="82">
        <v>2010</v>
      </c>
      <c r="D359" s="106" t="s">
        <v>476</v>
      </c>
      <c r="E359" s="106" t="s">
        <v>408</v>
      </c>
      <c r="F359" s="82" t="s">
        <v>567</v>
      </c>
      <c r="G359" s="82" t="s">
        <v>568</v>
      </c>
      <c r="H359" s="106" t="s">
        <v>1237</v>
      </c>
      <c r="I359" s="290" t="s">
        <v>1238</v>
      </c>
      <c r="J359" s="106" t="s">
        <v>1239</v>
      </c>
      <c r="K359" s="119">
        <v>40438</v>
      </c>
      <c r="L359" s="119">
        <v>40478</v>
      </c>
      <c r="M359" s="106" t="s">
        <v>1240</v>
      </c>
      <c r="N359" s="294">
        <v>938</v>
      </c>
      <c r="O359" s="294">
        <v>1233</v>
      </c>
      <c r="P359" s="119">
        <v>40486</v>
      </c>
      <c r="Q359" s="119">
        <v>41152</v>
      </c>
      <c r="R359" s="119">
        <v>40756</v>
      </c>
      <c r="S359" s="119">
        <v>41362</v>
      </c>
      <c r="T359" s="82">
        <v>100</v>
      </c>
      <c r="U359" s="309">
        <v>1225</v>
      </c>
      <c r="V359" s="13"/>
      <c r="W359" s="302"/>
      <c r="X359" s="310"/>
    </row>
    <row r="360" spans="1:24" s="94" customFormat="1" ht="30" customHeight="1" x14ac:dyDescent="0.25">
      <c r="A360" s="90">
        <v>41455</v>
      </c>
      <c r="B360" s="91">
        <v>41457</v>
      </c>
      <c r="C360" s="82">
        <v>2010</v>
      </c>
      <c r="D360" s="106" t="s">
        <v>476</v>
      </c>
      <c r="E360" s="106" t="s">
        <v>408</v>
      </c>
      <c r="F360" s="82" t="s">
        <v>451</v>
      </c>
      <c r="G360" s="82" t="s">
        <v>452</v>
      </c>
      <c r="H360" s="106" t="s">
        <v>1172</v>
      </c>
      <c r="I360" s="290" t="s">
        <v>1241</v>
      </c>
      <c r="J360" s="106" t="s">
        <v>1242</v>
      </c>
      <c r="K360" s="119">
        <v>41140</v>
      </c>
      <c r="L360" s="119">
        <v>41234</v>
      </c>
      <c r="M360" s="106" t="s">
        <v>1175</v>
      </c>
      <c r="N360" s="294">
        <v>1479</v>
      </c>
      <c r="O360" s="294">
        <v>1529</v>
      </c>
      <c r="P360" s="119">
        <v>41317</v>
      </c>
      <c r="Q360" s="119">
        <v>41684</v>
      </c>
      <c r="R360" s="119">
        <v>41793</v>
      </c>
      <c r="S360" s="119">
        <v>41684</v>
      </c>
      <c r="T360" s="82">
        <v>10</v>
      </c>
      <c r="U360" s="309">
        <v>0</v>
      </c>
      <c r="V360" s="13"/>
      <c r="W360" s="302"/>
      <c r="X360" s="310"/>
    </row>
    <row r="361" spans="1:24" s="94" customFormat="1" ht="30" customHeight="1" x14ac:dyDescent="0.25">
      <c r="A361" s="90">
        <v>41455</v>
      </c>
      <c r="B361" s="91">
        <v>41457</v>
      </c>
      <c r="C361" s="82">
        <v>2010</v>
      </c>
      <c r="D361" s="106" t="s">
        <v>476</v>
      </c>
      <c r="E361" s="106" t="s">
        <v>408</v>
      </c>
      <c r="F361" s="82" t="s">
        <v>451</v>
      </c>
      <c r="G361" s="82" t="s">
        <v>452</v>
      </c>
      <c r="H361" s="106" t="s">
        <v>1172</v>
      </c>
      <c r="I361" s="290" t="s">
        <v>1243</v>
      </c>
      <c r="J361" s="106" t="s">
        <v>1244</v>
      </c>
      <c r="K361" s="119">
        <v>41140</v>
      </c>
      <c r="L361" s="119">
        <v>41234</v>
      </c>
      <c r="M361" s="106" t="s">
        <v>1245</v>
      </c>
      <c r="N361" s="294">
        <v>1697</v>
      </c>
      <c r="O361" s="294">
        <v>1747</v>
      </c>
      <c r="P361" s="119">
        <v>41317</v>
      </c>
      <c r="Q361" s="119">
        <v>41684</v>
      </c>
      <c r="R361" s="119">
        <v>41608</v>
      </c>
      <c r="S361" s="119">
        <v>41684</v>
      </c>
      <c r="T361" s="82">
        <v>10</v>
      </c>
      <c r="U361" s="309">
        <v>0</v>
      </c>
      <c r="V361" s="13"/>
      <c r="W361" s="302"/>
      <c r="X361" s="310"/>
    </row>
    <row r="362" spans="1:24" s="94" customFormat="1" ht="30" customHeight="1" x14ac:dyDescent="0.25">
      <c r="A362" s="90">
        <v>41455</v>
      </c>
      <c r="B362" s="91">
        <v>41457</v>
      </c>
      <c r="C362" s="82">
        <v>2010</v>
      </c>
      <c r="D362" s="106" t="s">
        <v>476</v>
      </c>
      <c r="E362" s="106" t="s">
        <v>408</v>
      </c>
      <c r="F362" s="82" t="s">
        <v>451</v>
      </c>
      <c r="G362" s="82" t="s">
        <v>452</v>
      </c>
      <c r="H362" s="106" t="s">
        <v>1246</v>
      </c>
      <c r="I362" s="290" t="s">
        <v>1247</v>
      </c>
      <c r="J362" s="106" t="s">
        <v>1248</v>
      </c>
      <c r="K362" s="119">
        <v>40298</v>
      </c>
      <c r="L362" s="119">
        <v>40449</v>
      </c>
      <c r="M362" s="106" t="s">
        <v>1249</v>
      </c>
      <c r="N362" s="294">
        <v>1762</v>
      </c>
      <c r="O362" s="294">
        <v>1890</v>
      </c>
      <c r="P362" s="119">
        <v>40457</v>
      </c>
      <c r="Q362" s="119">
        <v>40938</v>
      </c>
      <c r="R362" s="119">
        <v>40637</v>
      </c>
      <c r="S362" s="119">
        <v>40913</v>
      </c>
      <c r="T362" s="82">
        <v>100</v>
      </c>
      <c r="U362" s="309">
        <v>0</v>
      </c>
      <c r="V362" s="13"/>
      <c r="W362" s="302"/>
      <c r="X362" s="310"/>
    </row>
    <row r="363" spans="1:24" s="94" customFormat="1" ht="30" customHeight="1" x14ac:dyDescent="0.25">
      <c r="A363" s="90">
        <v>41455</v>
      </c>
      <c r="B363" s="91">
        <v>41457</v>
      </c>
      <c r="C363" s="82">
        <v>2010</v>
      </c>
      <c r="D363" s="106" t="s">
        <v>476</v>
      </c>
      <c r="E363" s="106" t="s">
        <v>408</v>
      </c>
      <c r="F363" s="82" t="s">
        <v>451</v>
      </c>
      <c r="G363" s="82" t="s">
        <v>452</v>
      </c>
      <c r="H363" s="106" t="s">
        <v>1176</v>
      </c>
      <c r="I363" s="290" t="s">
        <v>1250</v>
      </c>
      <c r="J363" s="106" t="s">
        <v>1251</v>
      </c>
      <c r="K363" s="119">
        <v>40311</v>
      </c>
      <c r="L363" s="119">
        <v>40814</v>
      </c>
      <c r="M363" s="106" t="s">
        <v>1252</v>
      </c>
      <c r="N363" s="294">
        <v>1578</v>
      </c>
      <c r="O363" s="294">
        <v>1685</v>
      </c>
      <c r="P363" s="119">
        <v>40816</v>
      </c>
      <c r="Q363" s="119">
        <v>41333</v>
      </c>
      <c r="R363" s="119">
        <v>41181</v>
      </c>
      <c r="S363" s="119">
        <v>41333</v>
      </c>
      <c r="T363" s="82">
        <v>99</v>
      </c>
      <c r="U363" s="309">
        <v>0</v>
      </c>
      <c r="V363" s="13"/>
      <c r="W363" s="302"/>
      <c r="X363" s="310"/>
    </row>
    <row r="364" spans="1:24" s="94" customFormat="1" ht="30" customHeight="1" x14ac:dyDescent="0.25">
      <c r="A364" s="90">
        <v>41455</v>
      </c>
      <c r="B364" s="91">
        <v>41457</v>
      </c>
      <c r="C364" s="82">
        <v>2010</v>
      </c>
      <c r="D364" s="106" t="s">
        <v>476</v>
      </c>
      <c r="E364" s="106" t="s">
        <v>408</v>
      </c>
      <c r="F364" s="82" t="s">
        <v>36</v>
      </c>
      <c r="G364" s="82" t="s">
        <v>1000</v>
      </c>
      <c r="H364" s="106" t="s">
        <v>1253</v>
      </c>
      <c r="I364" s="290" t="s">
        <v>1254</v>
      </c>
      <c r="J364" s="106" t="s">
        <v>721</v>
      </c>
      <c r="K364" s="119">
        <v>40739</v>
      </c>
      <c r="L364" s="119">
        <v>40809</v>
      </c>
      <c r="M364" s="106" t="s">
        <v>1255</v>
      </c>
      <c r="N364" s="294">
        <v>854</v>
      </c>
      <c r="O364" s="294">
        <v>865</v>
      </c>
      <c r="P364" s="119">
        <v>40980</v>
      </c>
      <c r="Q364" s="119">
        <v>41029</v>
      </c>
      <c r="R364" s="119">
        <v>41160</v>
      </c>
      <c r="S364" s="119">
        <v>41060</v>
      </c>
      <c r="T364" s="82">
        <v>100</v>
      </c>
      <c r="U364" s="309">
        <v>0</v>
      </c>
      <c r="V364" s="13"/>
      <c r="W364" s="302"/>
      <c r="X364" s="310"/>
    </row>
    <row r="365" spans="1:24" s="94" customFormat="1" ht="30" customHeight="1" x14ac:dyDescent="0.25">
      <c r="A365" s="90">
        <v>41455</v>
      </c>
      <c r="B365" s="91">
        <v>41457</v>
      </c>
      <c r="C365" s="82">
        <v>2010</v>
      </c>
      <c r="D365" s="106" t="s">
        <v>476</v>
      </c>
      <c r="E365" s="106" t="s">
        <v>408</v>
      </c>
      <c r="F365" s="82" t="s">
        <v>622</v>
      </c>
      <c r="G365" s="82" t="s">
        <v>623</v>
      </c>
      <c r="H365" s="106" t="s">
        <v>709</v>
      </c>
      <c r="I365" s="290" t="s">
        <v>1256</v>
      </c>
      <c r="J365" s="106" t="s">
        <v>1257</v>
      </c>
      <c r="K365" s="119">
        <v>41324</v>
      </c>
      <c r="L365" s="119">
        <v>41439</v>
      </c>
      <c r="M365" s="106" t="s">
        <v>1258</v>
      </c>
      <c r="N365" s="294">
        <v>899</v>
      </c>
      <c r="O365" s="294">
        <v>899</v>
      </c>
      <c r="P365" s="119">
        <v>41464</v>
      </c>
      <c r="Q365" s="119">
        <v>41734</v>
      </c>
      <c r="R365" s="119">
        <v>41734</v>
      </c>
      <c r="S365" s="119">
        <v>41709</v>
      </c>
      <c r="T365" s="82">
        <v>0</v>
      </c>
      <c r="U365" s="309">
        <v>0</v>
      </c>
      <c r="V365" s="13"/>
      <c r="W365" s="302"/>
      <c r="X365" s="310"/>
    </row>
    <row r="366" spans="1:24" s="94" customFormat="1" ht="30" customHeight="1" x14ac:dyDescent="0.25">
      <c r="A366" s="90">
        <v>41455</v>
      </c>
      <c r="B366" s="91">
        <v>41457</v>
      </c>
      <c r="C366" s="82">
        <v>2010</v>
      </c>
      <c r="D366" s="106" t="s">
        <v>1259</v>
      </c>
      <c r="E366" s="106" t="s">
        <v>368</v>
      </c>
      <c r="F366" s="82" t="s">
        <v>99</v>
      </c>
      <c r="G366" s="82" t="s">
        <v>415</v>
      </c>
      <c r="H366" s="106" t="s">
        <v>719</v>
      </c>
      <c r="I366" s="290" t="s">
        <v>1260</v>
      </c>
      <c r="J366" s="106" t="s">
        <v>1261</v>
      </c>
      <c r="K366" s="119">
        <v>40380</v>
      </c>
      <c r="L366" s="119">
        <v>40434</v>
      </c>
      <c r="M366" s="106" t="s">
        <v>1262</v>
      </c>
      <c r="N366" s="294">
        <v>8578</v>
      </c>
      <c r="O366" s="294">
        <v>9092</v>
      </c>
      <c r="P366" s="119">
        <v>40465</v>
      </c>
      <c r="Q366" s="119">
        <v>41432</v>
      </c>
      <c r="R366" s="119">
        <v>40955</v>
      </c>
      <c r="S366" s="119">
        <v>41432</v>
      </c>
      <c r="T366" s="82">
        <v>98</v>
      </c>
      <c r="U366" s="309">
        <v>0</v>
      </c>
      <c r="V366" s="13"/>
      <c r="W366" s="302"/>
      <c r="X366" s="310"/>
    </row>
    <row r="367" spans="1:24" s="94" customFormat="1" ht="30" customHeight="1" x14ac:dyDescent="0.25">
      <c r="A367" s="90">
        <v>41455</v>
      </c>
      <c r="B367" s="91">
        <v>41457</v>
      </c>
      <c r="C367" s="82">
        <v>2010</v>
      </c>
      <c r="D367" s="106" t="s">
        <v>1259</v>
      </c>
      <c r="E367" s="106" t="s">
        <v>368</v>
      </c>
      <c r="F367" s="82" t="s">
        <v>99</v>
      </c>
      <c r="G367" s="82" t="s">
        <v>415</v>
      </c>
      <c r="H367" s="106" t="s">
        <v>416</v>
      </c>
      <c r="I367" s="290" t="s">
        <v>1263</v>
      </c>
      <c r="J367" s="106" t="s">
        <v>1264</v>
      </c>
      <c r="K367" s="119">
        <v>40380</v>
      </c>
      <c r="L367" s="119">
        <v>40441</v>
      </c>
      <c r="M367" s="106" t="s">
        <v>1265</v>
      </c>
      <c r="N367" s="294">
        <v>6402</v>
      </c>
      <c r="O367" s="294">
        <v>7049</v>
      </c>
      <c r="P367" s="119">
        <v>40441</v>
      </c>
      <c r="Q367" s="119">
        <v>41109</v>
      </c>
      <c r="R367" s="119">
        <v>40805</v>
      </c>
      <c r="S367" s="119">
        <v>41044</v>
      </c>
      <c r="T367" s="82">
        <v>99</v>
      </c>
      <c r="U367" s="309">
        <v>0</v>
      </c>
      <c r="V367" s="13"/>
      <c r="W367" s="302"/>
      <c r="X367" s="310"/>
    </row>
    <row r="368" spans="1:24" s="94" customFormat="1" ht="30" customHeight="1" x14ac:dyDescent="0.25">
      <c r="A368" s="90">
        <v>41455</v>
      </c>
      <c r="B368" s="91">
        <v>41457</v>
      </c>
      <c r="C368" s="82">
        <v>2010</v>
      </c>
      <c r="D368" s="106" t="s">
        <v>1259</v>
      </c>
      <c r="E368" s="106" t="s">
        <v>368</v>
      </c>
      <c r="F368" s="82" t="s">
        <v>50</v>
      </c>
      <c r="G368" s="82" t="s">
        <v>420</v>
      </c>
      <c r="H368" s="106" t="s">
        <v>1266</v>
      </c>
      <c r="I368" s="290" t="s">
        <v>1267</v>
      </c>
      <c r="J368" s="106" t="s">
        <v>1268</v>
      </c>
      <c r="K368" s="119">
        <v>40385</v>
      </c>
      <c r="L368" s="119">
        <v>40442</v>
      </c>
      <c r="M368" s="106" t="s">
        <v>1269</v>
      </c>
      <c r="N368" s="294">
        <v>5117</v>
      </c>
      <c r="O368" s="294">
        <v>5647</v>
      </c>
      <c r="P368" s="119">
        <v>40541</v>
      </c>
      <c r="Q368" s="119">
        <v>41579</v>
      </c>
      <c r="R368" s="119">
        <v>41051</v>
      </c>
      <c r="S368" s="119">
        <v>41671</v>
      </c>
      <c r="T368" s="82">
        <v>96</v>
      </c>
      <c r="U368" s="309">
        <v>-539</v>
      </c>
      <c r="V368" s="13"/>
      <c r="W368" s="302"/>
      <c r="X368" s="310"/>
    </row>
    <row r="369" spans="1:24" s="94" customFormat="1" ht="30" customHeight="1" x14ac:dyDescent="0.25">
      <c r="A369" s="90">
        <v>41455</v>
      </c>
      <c r="B369" s="91">
        <v>41457</v>
      </c>
      <c r="C369" s="82">
        <v>2010</v>
      </c>
      <c r="D369" s="106" t="s">
        <v>1259</v>
      </c>
      <c r="E369" s="106" t="s">
        <v>368</v>
      </c>
      <c r="F369" s="82" t="s">
        <v>50</v>
      </c>
      <c r="G369" s="82" t="s">
        <v>420</v>
      </c>
      <c r="H369" s="106" t="s">
        <v>846</v>
      </c>
      <c r="I369" s="290" t="s">
        <v>1270</v>
      </c>
      <c r="J369" s="106" t="s">
        <v>1271</v>
      </c>
      <c r="K369" s="119">
        <v>40382</v>
      </c>
      <c r="L369" s="119">
        <v>40448</v>
      </c>
      <c r="M369" s="106" t="s">
        <v>1272</v>
      </c>
      <c r="N369" s="294">
        <v>2471</v>
      </c>
      <c r="O369" s="294">
        <v>3346</v>
      </c>
      <c r="P369" s="119">
        <v>40547</v>
      </c>
      <c r="Q369" s="119">
        <v>41578</v>
      </c>
      <c r="R369" s="119">
        <v>40801</v>
      </c>
      <c r="S369" s="119">
        <v>41578</v>
      </c>
      <c r="T369" s="82">
        <v>88</v>
      </c>
      <c r="U369" s="309">
        <v>0</v>
      </c>
      <c r="V369" s="13"/>
      <c r="W369" s="302"/>
      <c r="X369" s="310"/>
    </row>
    <row r="370" spans="1:24" s="94" customFormat="1" ht="30" customHeight="1" x14ac:dyDescent="0.25">
      <c r="A370" s="90">
        <v>41455</v>
      </c>
      <c r="B370" s="91">
        <v>41457</v>
      </c>
      <c r="C370" s="82">
        <v>2010</v>
      </c>
      <c r="D370" s="106" t="s">
        <v>1259</v>
      </c>
      <c r="E370" s="106" t="s">
        <v>368</v>
      </c>
      <c r="F370" s="82" t="s">
        <v>113</v>
      </c>
      <c r="G370" s="82" t="s">
        <v>376</v>
      </c>
      <c r="H370" s="106" t="s">
        <v>377</v>
      </c>
      <c r="I370" s="290" t="s">
        <v>1273</v>
      </c>
      <c r="J370" s="106" t="s">
        <v>1274</v>
      </c>
      <c r="K370" s="119">
        <v>40346</v>
      </c>
      <c r="L370" s="119">
        <v>40421</v>
      </c>
      <c r="M370" s="106" t="s">
        <v>1275</v>
      </c>
      <c r="N370" s="294">
        <v>5431</v>
      </c>
      <c r="O370" s="294">
        <v>5669</v>
      </c>
      <c r="P370" s="119">
        <v>40484</v>
      </c>
      <c r="Q370" s="119">
        <v>41249</v>
      </c>
      <c r="R370" s="119">
        <v>40974</v>
      </c>
      <c r="S370" s="119">
        <v>41249</v>
      </c>
      <c r="T370" s="82">
        <v>100</v>
      </c>
      <c r="U370" s="309">
        <v>0</v>
      </c>
      <c r="V370" s="13"/>
      <c r="W370" s="302"/>
      <c r="X370" s="310"/>
    </row>
    <row r="371" spans="1:24" s="94" customFormat="1" ht="30" customHeight="1" x14ac:dyDescent="0.25">
      <c r="A371" s="90">
        <v>41455</v>
      </c>
      <c r="B371" s="91">
        <v>41457</v>
      </c>
      <c r="C371" s="82">
        <v>2010</v>
      </c>
      <c r="D371" s="106" t="s">
        <v>1259</v>
      </c>
      <c r="E371" s="106" t="s">
        <v>368</v>
      </c>
      <c r="F371" s="82" t="s">
        <v>535</v>
      </c>
      <c r="G371" s="82" t="s">
        <v>536</v>
      </c>
      <c r="H371" s="106" t="s">
        <v>537</v>
      </c>
      <c r="I371" s="290" t="s">
        <v>1276</v>
      </c>
      <c r="J371" s="106" t="s">
        <v>1277</v>
      </c>
      <c r="K371" s="119">
        <v>40267</v>
      </c>
      <c r="L371" s="119">
        <v>40399</v>
      </c>
      <c r="M371" s="106" t="s">
        <v>1278</v>
      </c>
      <c r="N371" s="294">
        <v>6827</v>
      </c>
      <c r="O371" s="294">
        <v>8077</v>
      </c>
      <c r="P371" s="119">
        <v>40416</v>
      </c>
      <c r="Q371" s="119">
        <v>41137</v>
      </c>
      <c r="R371" s="119">
        <v>40969</v>
      </c>
      <c r="S371" s="119">
        <v>41282</v>
      </c>
      <c r="T371" s="82">
        <v>100</v>
      </c>
      <c r="U371" s="309">
        <v>0</v>
      </c>
      <c r="V371" s="13"/>
      <c r="W371" s="302"/>
      <c r="X371" s="310"/>
    </row>
    <row r="372" spans="1:24" s="94" customFormat="1" ht="30" customHeight="1" x14ac:dyDescent="0.25">
      <c r="A372" s="90">
        <v>41455</v>
      </c>
      <c r="B372" s="91">
        <v>41457</v>
      </c>
      <c r="C372" s="82">
        <v>2010</v>
      </c>
      <c r="D372" s="106" t="s">
        <v>1259</v>
      </c>
      <c r="E372" s="106" t="s">
        <v>368</v>
      </c>
      <c r="F372" s="82" t="s">
        <v>663</v>
      </c>
      <c r="G372" s="82" t="s">
        <v>664</v>
      </c>
      <c r="H372" s="106" t="s">
        <v>1279</v>
      </c>
      <c r="I372" s="290" t="s">
        <v>1280</v>
      </c>
      <c r="J372" s="106" t="s">
        <v>1281</v>
      </c>
      <c r="K372" s="119">
        <v>40375</v>
      </c>
      <c r="L372" s="119">
        <v>40443</v>
      </c>
      <c r="M372" s="106" t="s">
        <v>1282</v>
      </c>
      <c r="N372" s="294">
        <v>6236</v>
      </c>
      <c r="O372" s="294">
        <v>6617</v>
      </c>
      <c r="P372" s="119">
        <v>40487</v>
      </c>
      <c r="Q372" s="119">
        <v>41192</v>
      </c>
      <c r="R372" s="119">
        <v>40851</v>
      </c>
      <c r="S372" s="119">
        <v>41192</v>
      </c>
      <c r="T372" s="82">
        <v>99</v>
      </c>
      <c r="U372" s="309">
        <v>1323</v>
      </c>
      <c r="V372" s="13"/>
      <c r="W372" s="302"/>
      <c r="X372" s="310"/>
    </row>
    <row r="373" spans="1:24" s="94" customFormat="1" ht="30" customHeight="1" x14ac:dyDescent="0.25">
      <c r="A373" s="90">
        <v>41455</v>
      </c>
      <c r="B373" s="91">
        <v>41457</v>
      </c>
      <c r="C373" s="82">
        <v>2010</v>
      </c>
      <c r="D373" s="106" t="s">
        <v>1259</v>
      </c>
      <c r="E373" s="106" t="s">
        <v>368</v>
      </c>
      <c r="F373" s="82" t="s">
        <v>451</v>
      </c>
      <c r="G373" s="82" t="s">
        <v>452</v>
      </c>
      <c r="H373" s="106" t="s">
        <v>576</v>
      </c>
      <c r="I373" s="290" t="s">
        <v>1283</v>
      </c>
      <c r="J373" s="106" t="s">
        <v>1284</v>
      </c>
      <c r="K373" s="119">
        <v>40385</v>
      </c>
      <c r="L373" s="119">
        <v>40451</v>
      </c>
      <c r="M373" s="106" t="s">
        <v>1285</v>
      </c>
      <c r="N373" s="294">
        <v>5627</v>
      </c>
      <c r="O373" s="294">
        <v>5601</v>
      </c>
      <c r="P373" s="119">
        <v>40484</v>
      </c>
      <c r="Q373" s="119">
        <v>41199</v>
      </c>
      <c r="R373" s="119">
        <v>40816</v>
      </c>
      <c r="S373" s="119">
        <v>41197</v>
      </c>
      <c r="T373" s="82">
        <v>100</v>
      </c>
      <c r="U373" s="309">
        <v>0</v>
      </c>
      <c r="V373" s="13"/>
      <c r="W373" s="302"/>
      <c r="X373" s="310"/>
    </row>
    <row r="374" spans="1:24" s="94" customFormat="1" ht="30" customHeight="1" x14ac:dyDescent="0.25">
      <c r="A374" s="90">
        <v>41455</v>
      </c>
      <c r="B374" s="91">
        <v>41457</v>
      </c>
      <c r="C374" s="82">
        <v>2011</v>
      </c>
      <c r="D374" s="106" t="s">
        <v>353</v>
      </c>
      <c r="E374" s="106" t="s">
        <v>368</v>
      </c>
      <c r="F374" s="82" t="s">
        <v>514</v>
      </c>
      <c r="G374" s="82" t="s">
        <v>515</v>
      </c>
      <c r="H374" s="106" t="s">
        <v>516</v>
      </c>
      <c r="I374" s="290" t="s">
        <v>1286</v>
      </c>
      <c r="J374" s="106" t="s">
        <v>1287</v>
      </c>
      <c r="K374" s="119">
        <v>40534</v>
      </c>
      <c r="L374" s="119">
        <v>40751</v>
      </c>
      <c r="M374" s="106" t="s">
        <v>1288</v>
      </c>
      <c r="N374" s="294">
        <v>8364</v>
      </c>
      <c r="O374" s="294">
        <v>9839</v>
      </c>
      <c r="P374" s="119">
        <v>40765</v>
      </c>
      <c r="Q374" s="119">
        <v>41603</v>
      </c>
      <c r="R374" s="119">
        <v>40982</v>
      </c>
      <c r="S374" s="119">
        <v>41603</v>
      </c>
      <c r="T374" s="82">
        <v>39</v>
      </c>
      <c r="U374" s="309">
        <v>1313</v>
      </c>
      <c r="V374" s="13"/>
      <c r="W374" s="302"/>
      <c r="X374" s="310"/>
    </row>
    <row r="375" spans="1:24" s="94" customFormat="1" ht="30" customHeight="1" x14ac:dyDescent="0.25">
      <c r="A375" s="90">
        <v>41455</v>
      </c>
      <c r="B375" s="91">
        <v>41457</v>
      </c>
      <c r="C375" s="82">
        <v>2011</v>
      </c>
      <c r="D375" s="106" t="s">
        <v>353</v>
      </c>
      <c r="E375" s="106" t="s">
        <v>368</v>
      </c>
      <c r="F375" s="82" t="s">
        <v>514</v>
      </c>
      <c r="G375" s="82" t="s">
        <v>515</v>
      </c>
      <c r="H375" s="106" t="s">
        <v>516</v>
      </c>
      <c r="I375" s="290" t="s">
        <v>1289</v>
      </c>
      <c r="J375" s="106" t="s">
        <v>1290</v>
      </c>
      <c r="K375" s="119">
        <v>40534</v>
      </c>
      <c r="L375" s="119">
        <v>40751</v>
      </c>
      <c r="M375" s="106" t="s">
        <v>1291</v>
      </c>
      <c r="N375" s="294">
        <v>9537</v>
      </c>
      <c r="O375" s="294">
        <v>10755</v>
      </c>
      <c r="P375" s="119">
        <v>40765</v>
      </c>
      <c r="Q375" s="119">
        <v>41599</v>
      </c>
      <c r="R375" s="119">
        <v>40982</v>
      </c>
      <c r="S375" s="119">
        <v>41599</v>
      </c>
      <c r="T375" s="82">
        <v>39</v>
      </c>
      <c r="U375" s="309">
        <v>994</v>
      </c>
      <c r="V375" s="13"/>
      <c r="W375" s="302"/>
      <c r="X375" s="310"/>
    </row>
    <row r="376" spans="1:24" s="94" customFormat="1" ht="30" customHeight="1" x14ac:dyDescent="0.25">
      <c r="A376" s="90">
        <v>41455</v>
      </c>
      <c r="B376" s="91">
        <v>41457</v>
      </c>
      <c r="C376" s="82">
        <v>2011</v>
      </c>
      <c r="D376" s="106" t="s">
        <v>353</v>
      </c>
      <c r="E376" s="106" t="s">
        <v>368</v>
      </c>
      <c r="F376" s="82" t="s">
        <v>514</v>
      </c>
      <c r="G376" s="82" t="s">
        <v>515</v>
      </c>
      <c r="H376" s="106" t="s">
        <v>516</v>
      </c>
      <c r="I376" s="290" t="s">
        <v>1292</v>
      </c>
      <c r="J376" s="106" t="s">
        <v>1293</v>
      </c>
      <c r="K376" s="119">
        <v>40534</v>
      </c>
      <c r="L376" s="119">
        <v>40751</v>
      </c>
      <c r="M376" s="106" t="s">
        <v>1294</v>
      </c>
      <c r="N376" s="294">
        <v>8305</v>
      </c>
      <c r="O376" s="294">
        <v>10417</v>
      </c>
      <c r="P376" s="119">
        <v>40765</v>
      </c>
      <c r="Q376" s="119">
        <v>41609</v>
      </c>
      <c r="R376" s="119">
        <v>40982</v>
      </c>
      <c r="S376" s="119">
        <v>41609</v>
      </c>
      <c r="T376" s="82">
        <v>61</v>
      </c>
      <c r="U376" s="309">
        <v>3837</v>
      </c>
      <c r="V376" s="13"/>
      <c r="W376" s="302"/>
      <c r="X376" s="310"/>
    </row>
    <row r="377" spans="1:24" s="94" customFormat="1" ht="30" customHeight="1" x14ac:dyDescent="0.25">
      <c r="A377" s="90">
        <v>41455</v>
      </c>
      <c r="B377" s="91">
        <v>41457</v>
      </c>
      <c r="C377" s="82">
        <v>2011</v>
      </c>
      <c r="D377" s="106" t="s">
        <v>353</v>
      </c>
      <c r="E377" s="106" t="s">
        <v>368</v>
      </c>
      <c r="F377" s="82" t="s">
        <v>514</v>
      </c>
      <c r="G377" s="82" t="s">
        <v>515</v>
      </c>
      <c r="H377" s="106" t="s">
        <v>1295</v>
      </c>
      <c r="I377" s="290" t="s">
        <v>1296</v>
      </c>
      <c r="J377" s="106" t="s">
        <v>1297</v>
      </c>
      <c r="K377" s="119">
        <v>40910</v>
      </c>
      <c r="L377" s="119">
        <v>40973</v>
      </c>
      <c r="M377" s="106" t="s">
        <v>1298</v>
      </c>
      <c r="N377" s="294">
        <v>6920</v>
      </c>
      <c r="O377" s="294">
        <v>305</v>
      </c>
      <c r="P377" s="119">
        <v>41318</v>
      </c>
      <c r="Q377" s="119">
        <v>41547</v>
      </c>
      <c r="R377" s="119">
        <v>41264</v>
      </c>
      <c r="S377" s="119">
        <v>41547</v>
      </c>
      <c r="T377" s="82">
        <v>2</v>
      </c>
      <c r="U377" s="309">
        <v>8200</v>
      </c>
      <c r="V377" s="13"/>
      <c r="W377" s="302"/>
      <c r="X377" s="310"/>
    </row>
    <row r="378" spans="1:24" s="94" customFormat="1" ht="30" customHeight="1" x14ac:dyDescent="0.25">
      <c r="A378" s="90">
        <v>41455</v>
      </c>
      <c r="B378" s="91">
        <v>41457</v>
      </c>
      <c r="C378" s="82">
        <v>2011</v>
      </c>
      <c r="D378" s="106" t="s">
        <v>353</v>
      </c>
      <c r="E378" s="106" t="s">
        <v>368</v>
      </c>
      <c r="F378" s="82" t="s">
        <v>713</v>
      </c>
      <c r="G378" s="82" t="s">
        <v>714</v>
      </c>
      <c r="H378" s="106" t="s">
        <v>1299</v>
      </c>
      <c r="I378" s="290" t="s">
        <v>1300</v>
      </c>
      <c r="J378" s="106" t="s">
        <v>1301</v>
      </c>
      <c r="K378" s="119">
        <v>40519</v>
      </c>
      <c r="L378" s="119">
        <v>40708</v>
      </c>
      <c r="M378" s="106" t="s">
        <v>1302</v>
      </c>
      <c r="N378" s="294">
        <v>10211</v>
      </c>
      <c r="O378" s="294">
        <v>11012</v>
      </c>
      <c r="P378" s="119">
        <v>40742</v>
      </c>
      <c r="Q378" s="119">
        <v>41547</v>
      </c>
      <c r="R378" s="119">
        <v>41547</v>
      </c>
      <c r="S378" s="119">
        <v>41547</v>
      </c>
      <c r="T378" s="82">
        <v>92</v>
      </c>
      <c r="U378" s="309">
        <v>0</v>
      </c>
      <c r="V378" s="13"/>
      <c r="W378" s="302"/>
      <c r="X378" s="310"/>
    </row>
    <row r="379" spans="1:24" s="94" customFormat="1" ht="30" customHeight="1" x14ac:dyDescent="0.25">
      <c r="A379" s="90">
        <v>41455</v>
      </c>
      <c r="B379" s="91">
        <v>41457</v>
      </c>
      <c r="C379" s="82">
        <v>2011</v>
      </c>
      <c r="D379" s="106" t="s">
        <v>353</v>
      </c>
      <c r="E379" s="106" t="s">
        <v>368</v>
      </c>
      <c r="F379" s="82" t="s">
        <v>244</v>
      </c>
      <c r="G379" s="82" t="s">
        <v>794</v>
      </c>
      <c r="H379" s="106" t="s">
        <v>795</v>
      </c>
      <c r="I379" s="290" t="s">
        <v>1303</v>
      </c>
      <c r="J379" s="106" t="s">
        <v>1304</v>
      </c>
      <c r="K379" s="119">
        <v>40371</v>
      </c>
      <c r="L379" s="119">
        <v>40696</v>
      </c>
      <c r="M379" s="106" t="s">
        <v>798</v>
      </c>
      <c r="N379" s="294">
        <v>26981</v>
      </c>
      <c r="O379" s="294">
        <v>26984</v>
      </c>
      <c r="P379" s="119">
        <v>40711</v>
      </c>
      <c r="Q379" s="119">
        <v>42061</v>
      </c>
      <c r="R379" s="119">
        <v>41967</v>
      </c>
      <c r="S379" s="119">
        <v>42061</v>
      </c>
      <c r="T379" s="82">
        <v>34</v>
      </c>
      <c r="U379" s="309">
        <v>2000</v>
      </c>
      <c r="V379" s="13"/>
      <c r="W379" s="302"/>
      <c r="X379" s="310"/>
    </row>
    <row r="380" spans="1:24" s="94" customFormat="1" ht="30" customHeight="1" x14ac:dyDescent="0.25">
      <c r="A380" s="90">
        <v>41455</v>
      </c>
      <c r="B380" s="91">
        <v>41457</v>
      </c>
      <c r="C380" s="82">
        <v>2011</v>
      </c>
      <c r="D380" s="106" t="s">
        <v>353</v>
      </c>
      <c r="E380" s="106" t="s">
        <v>368</v>
      </c>
      <c r="F380" s="82" t="s">
        <v>244</v>
      </c>
      <c r="G380" s="82" t="s">
        <v>794</v>
      </c>
      <c r="H380" s="106" t="s">
        <v>1305</v>
      </c>
      <c r="I380" s="290" t="s">
        <v>1306</v>
      </c>
      <c r="J380" s="106" t="s">
        <v>1307</v>
      </c>
      <c r="K380" s="119">
        <v>40450</v>
      </c>
      <c r="L380" s="119">
        <v>40815</v>
      </c>
      <c r="M380" s="106" t="s">
        <v>1308</v>
      </c>
      <c r="N380" s="294">
        <v>5608</v>
      </c>
      <c r="O380" s="294">
        <v>6200</v>
      </c>
      <c r="P380" s="119">
        <v>40828</v>
      </c>
      <c r="Q380" s="119">
        <v>41499</v>
      </c>
      <c r="R380" s="119">
        <v>41113</v>
      </c>
      <c r="S380" s="119">
        <v>41499</v>
      </c>
      <c r="T380" s="82">
        <v>96</v>
      </c>
      <c r="U380" s="309">
        <v>458</v>
      </c>
      <c r="V380" s="13"/>
      <c r="W380" s="302"/>
      <c r="X380" s="310"/>
    </row>
    <row r="381" spans="1:24" s="94" customFormat="1" ht="30" customHeight="1" x14ac:dyDescent="0.25">
      <c r="A381" s="90">
        <v>41455</v>
      </c>
      <c r="B381" s="91">
        <v>41457</v>
      </c>
      <c r="C381" s="82">
        <v>2011</v>
      </c>
      <c r="D381" s="106" t="s">
        <v>353</v>
      </c>
      <c r="E381" s="106" t="s">
        <v>368</v>
      </c>
      <c r="F381" s="82" t="s">
        <v>244</v>
      </c>
      <c r="G381" s="82" t="s">
        <v>794</v>
      </c>
      <c r="H381" s="106" t="s">
        <v>1305</v>
      </c>
      <c r="I381" s="290" t="s">
        <v>1309</v>
      </c>
      <c r="J381" s="106" t="s">
        <v>1310</v>
      </c>
      <c r="K381" s="119">
        <v>40400</v>
      </c>
      <c r="L381" s="119">
        <v>40743</v>
      </c>
      <c r="M381" s="106" t="s">
        <v>1311</v>
      </c>
      <c r="N381" s="294">
        <v>4237</v>
      </c>
      <c r="O381" s="294">
        <v>4202</v>
      </c>
      <c r="P381" s="119">
        <v>40753</v>
      </c>
      <c r="Q381" s="119">
        <v>41193</v>
      </c>
      <c r="R381" s="119">
        <v>40928</v>
      </c>
      <c r="S381" s="119">
        <v>41193</v>
      </c>
      <c r="T381" s="82">
        <v>100</v>
      </c>
      <c r="U381" s="309">
        <v>0</v>
      </c>
      <c r="V381" s="13"/>
      <c r="W381" s="302"/>
      <c r="X381" s="310"/>
    </row>
    <row r="382" spans="1:24" s="94" customFormat="1" ht="30" customHeight="1" x14ac:dyDescent="0.25">
      <c r="A382" s="90">
        <v>41455</v>
      </c>
      <c r="B382" s="91">
        <v>41457</v>
      </c>
      <c r="C382" s="82">
        <v>2011</v>
      </c>
      <c r="D382" s="106" t="s">
        <v>353</v>
      </c>
      <c r="E382" s="106" t="s">
        <v>368</v>
      </c>
      <c r="F382" s="82" t="s">
        <v>104</v>
      </c>
      <c r="G382" s="82" t="s">
        <v>799</v>
      </c>
      <c r="H382" s="106" t="s">
        <v>800</v>
      </c>
      <c r="I382" s="290" t="s">
        <v>1312</v>
      </c>
      <c r="J382" s="106" t="s">
        <v>1313</v>
      </c>
      <c r="K382" s="119">
        <v>40520</v>
      </c>
      <c r="L382" s="119">
        <v>40752</v>
      </c>
      <c r="M382" s="106" t="s">
        <v>1314</v>
      </c>
      <c r="N382" s="294">
        <v>22282</v>
      </c>
      <c r="O382" s="294">
        <v>22262</v>
      </c>
      <c r="P382" s="119">
        <v>40793</v>
      </c>
      <c r="Q382" s="119">
        <v>41653</v>
      </c>
      <c r="R382" s="119">
        <v>41344</v>
      </c>
      <c r="S382" s="119">
        <v>41653</v>
      </c>
      <c r="T382" s="82">
        <v>18</v>
      </c>
      <c r="U382" s="309">
        <v>0</v>
      </c>
      <c r="V382" s="13"/>
      <c r="W382" s="302"/>
      <c r="X382" s="310"/>
    </row>
    <row r="383" spans="1:24" s="94" customFormat="1" ht="30" customHeight="1" x14ac:dyDescent="0.25">
      <c r="A383" s="90">
        <v>41455</v>
      </c>
      <c r="B383" s="91">
        <v>41457</v>
      </c>
      <c r="C383" s="82">
        <v>2011</v>
      </c>
      <c r="D383" s="106" t="s">
        <v>353</v>
      </c>
      <c r="E383" s="106" t="s">
        <v>368</v>
      </c>
      <c r="F383" s="82" t="s">
        <v>104</v>
      </c>
      <c r="G383" s="82" t="s">
        <v>799</v>
      </c>
      <c r="H383" s="106" t="s">
        <v>800</v>
      </c>
      <c r="I383" s="290" t="s">
        <v>1315</v>
      </c>
      <c r="J383" s="106" t="s">
        <v>1316</v>
      </c>
      <c r="K383" s="119">
        <v>40669</v>
      </c>
      <c r="L383" s="119">
        <v>40814</v>
      </c>
      <c r="M383" s="106" t="s">
        <v>1317</v>
      </c>
      <c r="N383" s="294">
        <v>5195</v>
      </c>
      <c r="O383" s="294">
        <v>5258</v>
      </c>
      <c r="P383" s="119">
        <v>40864</v>
      </c>
      <c r="Q383" s="119">
        <v>41564</v>
      </c>
      <c r="R383" s="119">
        <v>41120</v>
      </c>
      <c r="S383" s="119">
        <v>41564</v>
      </c>
      <c r="T383" s="82">
        <v>41</v>
      </c>
      <c r="U383" s="309">
        <v>423</v>
      </c>
      <c r="V383" s="13"/>
      <c r="W383" s="302"/>
      <c r="X383" s="310"/>
    </row>
    <row r="384" spans="1:24" s="94" customFormat="1" ht="30" customHeight="1" x14ac:dyDescent="0.25">
      <c r="A384" s="90">
        <v>41455</v>
      </c>
      <c r="B384" s="91">
        <v>41457</v>
      </c>
      <c r="C384" s="82">
        <v>2011</v>
      </c>
      <c r="D384" s="106" t="s">
        <v>353</v>
      </c>
      <c r="E384" s="106" t="s">
        <v>368</v>
      </c>
      <c r="F384" s="82" t="s">
        <v>104</v>
      </c>
      <c r="G384" s="82" t="s">
        <v>799</v>
      </c>
      <c r="H384" s="106" t="s">
        <v>800</v>
      </c>
      <c r="I384" s="290" t="s">
        <v>1318</v>
      </c>
      <c r="J384" s="106" t="s">
        <v>1319</v>
      </c>
      <c r="K384" s="119">
        <v>40577</v>
      </c>
      <c r="L384" s="119">
        <v>40807</v>
      </c>
      <c r="M384" s="106" t="s">
        <v>1320</v>
      </c>
      <c r="N384" s="294">
        <v>7223</v>
      </c>
      <c r="O384" s="294">
        <v>7223</v>
      </c>
      <c r="P384" s="119">
        <v>40856</v>
      </c>
      <c r="Q384" s="119">
        <v>41563</v>
      </c>
      <c r="R384" s="119">
        <v>41173</v>
      </c>
      <c r="S384" s="119">
        <v>41563</v>
      </c>
      <c r="T384" s="82">
        <v>72</v>
      </c>
      <c r="U384" s="309">
        <v>-2491</v>
      </c>
      <c r="V384" s="13"/>
      <c r="W384" s="302"/>
      <c r="X384" s="310"/>
    </row>
    <row r="385" spans="1:24" s="94" customFormat="1" ht="30" customHeight="1" x14ac:dyDescent="0.25">
      <c r="A385" s="90">
        <v>41455</v>
      </c>
      <c r="B385" s="91">
        <v>41457</v>
      </c>
      <c r="C385" s="82">
        <v>2011</v>
      </c>
      <c r="D385" s="106" t="s">
        <v>353</v>
      </c>
      <c r="E385" s="106" t="s">
        <v>368</v>
      </c>
      <c r="F385" s="82" t="s">
        <v>104</v>
      </c>
      <c r="G385" s="82" t="s">
        <v>799</v>
      </c>
      <c r="H385" s="106" t="s">
        <v>800</v>
      </c>
      <c r="I385" s="290" t="s">
        <v>1321</v>
      </c>
      <c r="J385" s="106" t="s">
        <v>1322</v>
      </c>
      <c r="K385" s="119">
        <v>40515</v>
      </c>
      <c r="L385" s="119">
        <v>40700</v>
      </c>
      <c r="M385" s="106" t="s">
        <v>1323</v>
      </c>
      <c r="N385" s="294">
        <v>4078</v>
      </c>
      <c r="O385" s="294">
        <v>4256</v>
      </c>
      <c r="P385" s="119">
        <v>40729</v>
      </c>
      <c r="Q385" s="119">
        <v>41446</v>
      </c>
      <c r="R385" s="119">
        <v>40980</v>
      </c>
      <c r="S385" s="119">
        <v>41446</v>
      </c>
      <c r="T385" s="82">
        <v>92</v>
      </c>
      <c r="U385" s="309">
        <v>0</v>
      </c>
      <c r="V385" s="13"/>
      <c r="W385" s="302"/>
      <c r="X385" s="310"/>
    </row>
    <row r="386" spans="1:24" s="94" customFormat="1" ht="30" customHeight="1" x14ac:dyDescent="0.25">
      <c r="A386" s="90">
        <v>41455</v>
      </c>
      <c r="B386" s="91">
        <v>41457</v>
      </c>
      <c r="C386" s="82">
        <v>2011</v>
      </c>
      <c r="D386" s="106" t="s">
        <v>353</v>
      </c>
      <c r="E386" s="106" t="s">
        <v>368</v>
      </c>
      <c r="F386" s="82" t="s">
        <v>104</v>
      </c>
      <c r="G386" s="82" t="s">
        <v>799</v>
      </c>
      <c r="H386" s="106" t="s">
        <v>1324</v>
      </c>
      <c r="I386" s="290" t="s">
        <v>1325</v>
      </c>
      <c r="J386" s="106" t="s">
        <v>1326</v>
      </c>
      <c r="K386" s="119">
        <v>41017</v>
      </c>
      <c r="L386" s="119">
        <v>41151</v>
      </c>
      <c r="M386" s="106" t="s">
        <v>139</v>
      </c>
      <c r="N386" s="294">
        <v>43347</v>
      </c>
      <c r="O386" s="294">
        <v>44182</v>
      </c>
      <c r="P386" s="119">
        <v>41218</v>
      </c>
      <c r="Q386" s="119">
        <v>41797</v>
      </c>
      <c r="R386" s="119">
        <v>41453</v>
      </c>
      <c r="S386" s="119">
        <v>41828</v>
      </c>
      <c r="T386" s="82">
        <v>16</v>
      </c>
      <c r="U386" s="309">
        <v>-2434</v>
      </c>
      <c r="V386" s="13"/>
      <c r="W386" s="302"/>
      <c r="X386" s="310"/>
    </row>
    <row r="387" spans="1:24" s="94" customFormat="1" ht="30" customHeight="1" x14ac:dyDescent="0.25">
      <c r="A387" s="90">
        <v>41455</v>
      </c>
      <c r="B387" s="91">
        <v>41457</v>
      </c>
      <c r="C387" s="82">
        <v>2011</v>
      </c>
      <c r="D387" s="106" t="s">
        <v>353</v>
      </c>
      <c r="E387" s="106" t="s">
        <v>368</v>
      </c>
      <c r="F387" s="82" t="s">
        <v>104</v>
      </c>
      <c r="G387" s="82" t="s">
        <v>799</v>
      </c>
      <c r="H387" s="106" t="s">
        <v>1324</v>
      </c>
      <c r="I387" s="290" t="s">
        <v>1327</v>
      </c>
      <c r="J387" s="106" t="s">
        <v>1328</v>
      </c>
      <c r="K387" s="119">
        <v>41025</v>
      </c>
      <c r="L387" s="119">
        <v>41162</v>
      </c>
      <c r="M387" s="106" t="s">
        <v>1329</v>
      </c>
      <c r="N387" s="294">
        <v>9109</v>
      </c>
      <c r="O387" s="294">
        <v>9109</v>
      </c>
      <c r="P387" s="119">
        <v>41191</v>
      </c>
      <c r="Q387" s="119">
        <v>41618</v>
      </c>
      <c r="R387" s="119">
        <v>41453</v>
      </c>
      <c r="S387" s="119">
        <v>41665</v>
      </c>
      <c r="T387" s="82">
        <v>29</v>
      </c>
      <c r="U387" s="309">
        <v>273</v>
      </c>
      <c r="V387" s="13"/>
      <c r="W387" s="302"/>
      <c r="X387" s="310"/>
    </row>
    <row r="388" spans="1:24" s="94" customFormat="1" ht="30" customHeight="1" x14ac:dyDescent="0.25">
      <c r="A388" s="90">
        <v>41455</v>
      </c>
      <c r="B388" s="91">
        <v>41457</v>
      </c>
      <c r="C388" s="82">
        <v>2011</v>
      </c>
      <c r="D388" s="106" t="s">
        <v>353</v>
      </c>
      <c r="E388" s="106" t="s">
        <v>368</v>
      </c>
      <c r="F388" s="82" t="s">
        <v>129</v>
      </c>
      <c r="G388" s="82" t="s">
        <v>409</v>
      </c>
      <c r="H388" s="106" t="s">
        <v>410</v>
      </c>
      <c r="I388" s="290" t="s">
        <v>1330</v>
      </c>
      <c r="J388" s="106" t="s">
        <v>571</v>
      </c>
      <c r="K388" s="119">
        <v>40435</v>
      </c>
      <c r="L388" s="119">
        <v>40695</v>
      </c>
      <c r="M388" s="106" t="s">
        <v>1331</v>
      </c>
      <c r="N388" s="294">
        <v>8274</v>
      </c>
      <c r="O388" s="294">
        <v>8472</v>
      </c>
      <c r="P388" s="119">
        <v>40729</v>
      </c>
      <c r="Q388" s="119">
        <v>41306</v>
      </c>
      <c r="R388" s="119">
        <v>40718</v>
      </c>
      <c r="S388" s="119">
        <v>41306</v>
      </c>
      <c r="T388" s="82">
        <v>100</v>
      </c>
      <c r="U388" s="309">
        <v>0</v>
      </c>
      <c r="V388" s="13"/>
      <c r="W388" s="302"/>
      <c r="X388" s="310"/>
    </row>
    <row r="389" spans="1:24" s="94" customFormat="1" ht="30" customHeight="1" x14ac:dyDescent="0.25">
      <c r="A389" s="90">
        <v>41455</v>
      </c>
      <c r="B389" s="91">
        <v>41457</v>
      </c>
      <c r="C389" s="82">
        <v>2011</v>
      </c>
      <c r="D389" s="106" t="s">
        <v>353</v>
      </c>
      <c r="E389" s="106" t="s">
        <v>368</v>
      </c>
      <c r="F389" s="82" t="s">
        <v>129</v>
      </c>
      <c r="G389" s="82" t="s">
        <v>409</v>
      </c>
      <c r="H389" s="106" t="s">
        <v>520</v>
      </c>
      <c r="I389" s="290" t="s">
        <v>1332</v>
      </c>
      <c r="J389" s="106" t="s">
        <v>1333</v>
      </c>
      <c r="K389" s="119">
        <v>40494</v>
      </c>
      <c r="L389" s="119">
        <v>40702</v>
      </c>
      <c r="M389" s="106" t="s">
        <v>1334</v>
      </c>
      <c r="N389" s="294">
        <v>14284</v>
      </c>
      <c r="O389" s="294">
        <v>14473</v>
      </c>
      <c r="P389" s="119">
        <v>40702</v>
      </c>
      <c r="Q389" s="119">
        <v>41400</v>
      </c>
      <c r="R389" s="119">
        <v>41138</v>
      </c>
      <c r="S389" s="119">
        <v>41400</v>
      </c>
      <c r="T389" s="82">
        <v>100</v>
      </c>
      <c r="U389" s="309">
        <v>-2269</v>
      </c>
      <c r="V389" s="13"/>
      <c r="W389" s="302"/>
      <c r="X389" s="310"/>
    </row>
    <row r="390" spans="1:24" s="94" customFormat="1" ht="30" customHeight="1" x14ac:dyDescent="0.25">
      <c r="A390" s="90">
        <v>41455</v>
      </c>
      <c r="B390" s="91">
        <v>41457</v>
      </c>
      <c r="C390" s="82">
        <v>2011</v>
      </c>
      <c r="D390" s="106" t="s">
        <v>353</v>
      </c>
      <c r="E390" s="106" t="s">
        <v>368</v>
      </c>
      <c r="F390" s="82" t="s">
        <v>129</v>
      </c>
      <c r="G390" s="82" t="s">
        <v>409</v>
      </c>
      <c r="H390" s="106" t="s">
        <v>1335</v>
      </c>
      <c r="I390" s="290" t="s">
        <v>1336</v>
      </c>
      <c r="J390" s="106" t="s">
        <v>1337</v>
      </c>
      <c r="K390" s="119">
        <v>41066</v>
      </c>
      <c r="L390" s="119">
        <v>41179</v>
      </c>
      <c r="M390" s="106" t="s">
        <v>1338</v>
      </c>
      <c r="N390" s="294">
        <v>24996</v>
      </c>
      <c r="O390" s="294">
        <v>25164</v>
      </c>
      <c r="P390" s="119">
        <v>41288</v>
      </c>
      <c r="Q390" s="119">
        <v>41922</v>
      </c>
      <c r="R390" s="119">
        <v>41774</v>
      </c>
      <c r="S390" s="119">
        <v>41922</v>
      </c>
      <c r="T390" s="82">
        <v>7</v>
      </c>
      <c r="U390" s="309">
        <v>1205</v>
      </c>
      <c r="V390" s="13"/>
      <c r="W390" s="302"/>
      <c r="X390" s="310"/>
    </row>
    <row r="391" spans="1:24" s="94" customFormat="1" ht="30" customHeight="1" x14ac:dyDescent="0.25">
      <c r="A391" s="90">
        <v>41455</v>
      </c>
      <c r="B391" s="91">
        <v>41457</v>
      </c>
      <c r="C391" s="82">
        <v>2011</v>
      </c>
      <c r="D391" s="106" t="s">
        <v>353</v>
      </c>
      <c r="E391" s="106" t="s">
        <v>368</v>
      </c>
      <c r="F391" s="82" t="s">
        <v>369</v>
      </c>
      <c r="G391" s="82" t="s">
        <v>370</v>
      </c>
      <c r="H391" s="106" t="s">
        <v>371</v>
      </c>
      <c r="I391" s="290" t="s">
        <v>1339</v>
      </c>
      <c r="J391" s="106" t="s">
        <v>1340</v>
      </c>
      <c r="K391" s="119">
        <v>40611</v>
      </c>
      <c r="L391" s="119">
        <v>40757</v>
      </c>
      <c r="M391" s="106" t="s">
        <v>1341</v>
      </c>
      <c r="N391" s="294">
        <v>2952</v>
      </c>
      <c r="O391" s="294">
        <v>2947</v>
      </c>
      <c r="P391" s="119">
        <v>40766</v>
      </c>
      <c r="Q391" s="119">
        <v>41544</v>
      </c>
      <c r="R391" s="119">
        <v>41059</v>
      </c>
      <c r="S391" s="119">
        <v>41556</v>
      </c>
      <c r="T391" s="82">
        <v>72</v>
      </c>
      <c r="U391" s="309">
        <v>127</v>
      </c>
      <c r="V391" s="13"/>
      <c r="W391" s="302"/>
      <c r="X391" s="310"/>
    </row>
    <row r="392" spans="1:24" s="94" customFormat="1" ht="30" customHeight="1" x14ac:dyDescent="0.25">
      <c r="A392" s="90">
        <v>41455</v>
      </c>
      <c r="B392" s="91">
        <v>41457</v>
      </c>
      <c r="C392" s="82">
        <v>2011</v>
      </c>
      <c r="D392" s="106" t="s">
        <v>353</v>
      </c>
      <c r="E392" s="106" t="s">
        <v>368</v>
      </c>
      <c r="F392" s="82" t="s">
        <v>1342</v>
      </c>
      <c r="G392" s="82" t="s">
        <v>1343</v>
      </c>
      <c r="H392" s="106" t="s">
        <v>1344</v>
      </c>
      <c r="I392" s="290" t="s">
        <v>1345</v>
      </c>
      <c r="J392" s="106" t="s">
        <v>1346</v>
      </c>
      <c r="K392" s="119">
        <v>40604</v>
      </c>
      <c r="L392" s="119">
        <v>40760</v>
      </c>
      <c r="M392" s="106" t="s">
        <v>1347</v>
      </c>
      <c r="N392" s="294">
        <v>11978</v>
      </c>
      <c r="O392" s="294">
        <v>12622</v>
      </c>
      <c r="P392" s="119">
        <v>40760</v>
      </c>
      <c r="Q392" s="119">
        <v>41485</v>
      </c>
      <c r="R392" s="119">
        <v>40968</v>
      </c>
      <c r="S392" s="119">
        <v>41485</v>
      </c>
      <c r="T392" s="82">
        <v>85</v>
      </c>
      <c r="U392" s="309">
        <v>1783</v>
      </c>
      <c r="V392" s="13"/>
      <c r="W392" s="302"/>
      <c r="X392" s="310"/>
    </row>
    <row r="393" spans="1:24" s="94" customFormat="1" ht="30" customHeight="1" x14ac:dyDescent="0.25">
      <c r="A393" s="90">
        <v>41455</v>
      </c>
      <c r="B393" s="91">
        <v>41457</v>
      </c>
      <c r="C393" s="82">
        <v>2011</v>
      </c>
      <c r="D393" s="106" t="s">
        <v>353</v>
      </c>
      <c r="E393" s="106" t="s">
        <v>368</v>
      </c>
      <c r="F393" s="82" t="s">
        <v>50</v>
      </c>
      <c r="G393" s="82" t="s">
        <v>420</v>
      </c>
      <c r="H393" s="106" t="s">
        <v>824</v>
      </c>
      <c r="I393" s="290" t="s">
        <v>1348</v>
      </c>
      <c r="J393" s="106" t="s">
        <v>1349</v>
      </c>
      <c r="K393" s="119">
        <v>40457</v>
      </c>
      <c r="L393" s="119">
        <v>40717</v>
      </c>
      <c r="M393" s="106" t="s">
        <v>1347</v>
      </c>
      <c r="N393" s="294">
        <v>6957</v>
      </c>
      <c r="O393" s="294">
        <v>7164</v>
      </c>
      <c r="P393" s="119">
        <v>40772</v>
      </c>
      <c r="Q393" s="119">
        <v>41460</v>
      </c>
      <c r="R393" s="119">
        <v>41279</v>
      </c>
      <c r="S393" s="119">
        <v>41474</v>
      </c>
      <c r="T393" s="82">
        <v>90</v>
      </c>
      <c r="U393" s="309">
        <v>0</v>
      </c>
      <c r="V393" s="13"/>
      <c r="W393" s="302"/>
      <c r="X393" s="310"/>
    </row>
    <row r="394" spans="1:24" s="94" customFormat="1" ht="30" customHeight="1" x14ac:dyDescent="0.25">
      <c r="A394" s="90">
        <v>41455</v>
      </c>
      <c r="B394" s="91">
        <v>41457</v>
      </c>
      <c r="C394" s="82">
        <v>2011</v>
      </c>
      <c r="D394" s="106" t="s">
        <v>353</v>
      </c>
      <c r="E394" s="106" t="s">
        <v>368</v>
      </c>
      <c r="F394" s="82" t="s">
        <v>50</v>
      </c>
      <c r="G394" s="82" t="s">
        <v>420</v>
      </c>
      <c r="H394" s="106" t="s">
        <v>1350</v>
      </c>
      <c r="I394" s="290" t="s">
        <v>1351</v>
      </c>
      <c r="J394" s="106" t="s">
        <v>1352</v>
      </c>
      <c r="K394" s="119">
        <v>40445</v>
      </c>
      <c r="L394" s="119">
        <v>40709</v>
      </c>
      <c r="M394" s="106" t="s">
        <v>265</v>
      </c>
      <c r="N394" s="294">
        <v>3516</v>
      </c>
      <c r="O394" s="294">
        <v>3572</v>
      </c>
      <c r="P394" s="119">
        <v>40766</v>
      </c>
      <c r="Q394" s="119">
        <v>41446</v>
      </c>
      <c r="R394" s="119">
        <v>40918</v>
      </c>
      <c r="S394" s="119">
        <v>41473</v>
      </c>
      <c r="T394" s="82">
        <v>99</v>
      </c>
      <c r="U394" s="309">
        <v>0</v>
      </c>
      <c r="V394" s="13"/>
      <c r="W394" s="302"/>
      <c r="X394" s="310"/>
    </row>
    <row r="395" spans="1:24" s="94" customFormat="1" ht="30" customHeight="1" x14ac:dyDescent="0.25">
      <c r="A395" s="90">
        <v>41455</v>
      </c>
      <c r="B395" s="91">
        <v>41457</v>
      </c>
      <c r="C395" s="82">
        <v>2011</v>
      </c>
      <c r="D395" s="106" t="s">
        <v>353</v>
      </c>
      <c r="E395" s="106" t="s">
        <v>368</v>
      </c>
      <c r="F395" s="82" t="s">
        <v>50</v>
      </c>
      <c r="G395" s="82" t="s">
        <v>420</v>
      </c>
      <c r="H395" s="106" t="s">
        <v>1350</v>
      </c>
      <c r="I395" s="290" t="s">
        <v>1353</v>
      </c>
      <c r="J395" s="106" t="s">
        <v>1354</v>
      </c>
      <c r="K395" s="119">
        <v>40444</v>
      </c>
      <c r="L395" s="119">
        <v>40714</v>
      </c>
      <c r="M395" s="106" t="s">
        <v>1355</v>
      </c>
      <c r="N395" s="294">
        <v>4536</v>
      </c>
      <c r="O395" s="294">
        <v>4868</v>
      </c>
      <c r="P395" s="119">
        <v>40752</v>
      </c>
      <c r="Q395" s="119">
        <v>41334</v>
      </c>
      <c r="R395" s="119">
        <v>41044</v>
      </c>
      <c r="S395" s="119">
        <v>41457</v>
      </c>
      <c r="T395" s="82">
        <v>99</v>
      </c>
      <c r="U395" s="309">
        <v>121</v>
      </c>
      <c r="V395" s="13"/>
      <c r="W395" s="302"/>
      <c r="X395" s="310"/>
    </row>
    <row r="396" spans="1:24" s="94" customFormat="1" ht="30" customHeight="1" x14ac:dyDescent="0.25">
      <c r="A396" s="90">
        <v>41455</v>
      </c>
      <c r="B396" s="91">
        <v>41457</v>
      </c>
      <c r="C396" s="82">
        <v>2011</v>
      </c>
      <c r="D396" s="106" t="s">
        <v>353</v>
      </c>
      <c r="E396" s="106" t="s">
        <v>368</v>
      </c>
      <c r="F396" s="82" t="s">
        <v>50</v>
      </c>
      <c r="G396" s="82" t="s">
        <v>420</v>
      </c>
      <c r="H396" s="106" t="s">
        <v>1350</v>
      </c>
      <c r="I396" s="290" t="s">
        <v>1356</v>
      </c>
      <c r="J396" s="106" t="s">
        <v>1357</v>
      </c>
      <c r="K396" s="119">
        <v>40443</v>
      </c>
      <c r="L396" s="119">
        <v>40700</v>
      </c>
      <c r="M396" s="106" t="s">
        <v>1358</v>
      </c>
      <c r="N396" s="294">
        <v>16031</v>
      </c>
      <c r="O396" s="294">
        <v>16658</v>
      </c>
      <c r="P396" s="119">
        <v>40743</v>
      </c>
      <c r="Q396" s="119">
        <v>41541</v>
      </c>
      <c r="R396" s="119">
        <v>40749</v>
      </c>
      <c r="S396" s="119">
        <v>41712</v>
      </c>
      <c r="T396" s="82">
        <v>76</v>
      </c>
      <c r="U396" s="309">
        <v>0</v>
      </c>
      <c r="V396" s="13"/>
      <c r="W396" s="302"/>
      <c r="X396" s="310"/>
    </row>
    <row r="397" spans="1:24" s="94" customFormat="1" ht="30" customHeight="1" x14ac:dyDescent="0.25">
      <c r="A397" s="90">
        <v>41455</v>
      </c>
      <c r="B397" s="91">
        <v>41457</v>
      </c>
      <c r="C397" s="82">
        <v>2011</v>
      </c>
      <c r="D397" s="106" t="s">
        <v>353</v>
      </c>
      <c r="E397" s="106" t="s">
        <v>368</v>
      </c>
      <c r="F397" s="82" t="s">
        <v>50</v>
      </c>
      <c r="G397" s="82" t="s">
        <v>420</v>
      </c>
      <c r="H397" s="106" t="s">
        <v>1350</v>
      </c>
      <c r="I397" s="290" t="s">
        <v>1356</v>
      </c>
      <c r="J397" s="106" t="s">
        <v>1357</v>
      </c>
      <c r="K397" s="119">
        <v>40443</v>
      </c>
      <c r="L397" s="119">
        <v>40784</v>
      </c>
      <c r="M397" s="106" t="s">
        <v>1359</v>
      </c>
      <c r="N397" s="294">
        <v>192</v>
      </c>
      <c r="O397" s="294">
        <v>192</v>
      </c>
      <c r="P397" s="119">
        <v>40743</v>
      </c>
      <c r="Q397" s="119">
        <v>41541</v>
      </c>
      <c r="R397" s="119">
        <v>40749</v>
      </c>
      <c r="S397" s="119">
        <v>41712</v>
      </c>
      <c r="T397" s="82">
        <v>76</v>
      </c>
      <c r="U397" s="309">
        <v>0</v>
      </c>
      <c r="V397" s="13"/>
      <c r="W397" s="302"/>
      <c r="X397" s="310"/>
    </row>
    <row r="398" spans="1:24" s="94" customFormat="1" ht="30" customHeight="1" x14ac:dyDescent="0.25">
      <c r="A398" s="90">
        <v>41455</v>
      </c>
      <c r="B398" s="91">
        <v>41457</v>
      </c>
      <c r="C398" s="82">
        <v>2011</v>
      </c>
      <c r="D398" s="106" t="s">
        <v>353</v>
      </c>
      <c r="E398" s="106" t="s">
        <v>368</v>
      </c>
      <c r="F398" s="82" t="s">
        <v>50</v>
      </c>
      <c r="G398" s="82" t="s">
        <v>420</v>
      </c>
      <c r="H398" s="106" t="s">
        <v>1350</v>
      </c>
      <c r="I398" s="290" t="s">
        <v>1356</v>
      </c>
      <c r="J398" s="106" t="s">
        <v>1357</v>
      </c>
      <c r="K398" s="119">
        <v>40443</v>
      </c>
      <c r="L398" s="119">
        <v>41185</v>
      </c>
      <c r="M398" s="106" t="s">
        <v>1360</v>
      </c>
      <c r="N398" s="294">
        <v>163</v>
      </c>
      <c r="O398" s="294">
        <v>163</v>
      </c>
      <c r="P398" s="119">
        <v>40743</v>
      </c>
      <c r="Q398" s="119">
        <v>41541</v>
      </c>
      <c r="R398" s="119">
        <v>40749</v>
      </c>
      <c r="S398" s="119">
        <v>41712</v>
      </c>
      <c r="T398" s="82">
        <v>76</v>
      </c>
      <c r="U398" s="309">
        <v>0</v>
      </c>
      <c r="V398" s="13"/>
      <c r="W398" s="302"/>
      <c r="X398" s="310"/>
    </row>
    <row r="399" spans="1:24" s="94" customFormat="1" ht="30" customHeight="1" x14ac:dyDescent="0.25">
      <c r="A399" s="90">
        <v>41455</v>
      </c>
      <c r="B399" s="91">
        <v>41457</v>
      </c>
      <c r="C399" s="82">
        <v>2011</v>
      </c>
      <c r="D399" s="106" t="s">
        <v>353</v>
      </c>
      <c r="E399" s="106" t="s">
        <v>368</v>
      </c>
      <c r="F399" s="82" t="s">
        <v>50</v>
      </c>
      <c r="G399" s="82" t="s">
        <v>420</v>
      </c>
      <c r="H399" s="106" t="s">
        <v>846</v>
      </c>
      <c r="I399" s="290" t="s">
        <v>1361</v>
      </c>
      <c r="J399" s="106" t="s">
        <v>1362</v>
      </c>
      <c r="K399" s="119">
        <v>40486</v>
      </c>
      <c r="L399" s="119">
        <v>40697</v>
      </c>
      <c r="M399" s="106" t="s">
        <v>198</v>
      </c>
      <c r="N399" s="294">
        <v>70619</v>
      </c>
      <c r="O399" s="294">
        <v>73970</v>
      </c>
      <c r="P399" s="119">
        <v>40730</v>
      </c>
      <c r="Q399" s="119">
        <v>41670</v>
      </c>
      <c r="R399" s="119">
        <v>42185</v>
      </c>
      <c r="S399" s="119">
        <v>42340</v>
      </c>
      <c r="T399" s="82">
        <v>68</v>
      </c>
      <c r="U399" s="309">
        <v>0</v>
      </c>
      <c r="V399" s="13"/>
      <c r="W399" s="302"/>
      <c r="X399" s="310"/>
    </row>
    <row r="400" spans="1:24" s="94" customFormat="1" ht="30" customHeight="1" x14ac:dyDescent="0.25">
      <c r="A400" s="90">
        <v>41455</v>
      </c>
      <c r="B400" s="91">
        <v>41457</v>
      </c>
      <c r="C400" s="82">
        <v>2011</v>
      </c>
      <c r="D400" s="106" t="s">
        <v>353</v>
      </c>
      <c r="E400" s="106" t="s">
        <v>368</v>
      </c>
      <c r="F400" s="82" t="s">
        <v>361</v>
      </c>
      <c r="G400" s="82" t="s">
        <v>362</v>
      </c>
      <c r="H400" s="106" t="s">
        <v>1363</v>
      </c>
      <c r="I400" s="290" t="s">
        <v>1364</v>
      </c>
      <c r="J400" s="106" t="s">
        <v>1365</v>
      </c>
      <c r="K400" s="119">
        <v>41390</v>
      </c>
      <c r="L400" s="119">
        <v>40802</v>
      </c>
      <c r="M400" s="106" t="s">
        <v>533</v>
      </c>
      <c r="N400" s="294">
        <v>17945</v>
      </c>
      <c r="O400" s="294">
        <v>17945</v>
      </c>
      <c r="P400" s="119">
        <v>41449</v>
      </c>
      <c r="Q400" s="119">
        <v>42200</v>
      </c>
      <c r="R400" s="119">
        <v>41339</v>
      </c>
      <c r="S400" s="119">
        <v>42044</v>
      </c>
      <c r="T400" s="82">
        <v>1</v>
      </c>
      <c r="U400" s="309">
        <v>0</v>
      </c>
      <c r="V400" s="13"/>
      <c r="W400" s="302"/>
      <c r="X400" s="310"/>
    </row>
    <row r="401" spans="1:24" s="94" customFormat="1" ht="30" customHeight="1" x14ac:dyDescent="0.25">
      <c r="A401" s="90">
        <v>41455</v>
      </c>
      <c r="B401" s="91">
        <v>41457</v>
      </c>
      <c r="C401" s="82">
        <v>2011</v>
      </c>
      <c r="D401" s="106" t="s">
        <v>353</v>
      </c>
      <c r="E401" s="106" t="s">
        <v>368</v>
      </c>
      <c r="F401" s="82" t="s">
        <v>361</v>
      </c>
      <c r="G401" s="82" t="s">
        <v>362</v>
      </c>
      <c r="H401" s="106" t="s">
        <v>363</v>
      </c>
      <c r="I401" s="290" t="s">
        <v>1366</v>
      </c>
      <c r="J401" s="106" t="s">
        <v>1367</v>
      </c>
      <c r="K401" s="119">
        <v>40767</v>
      </c>
      <c r="L401" s="119">
        <v>40812</v>
      </c>
      <c r="M401" s="106" t="s">
        <v>1368</v>
      </c>
      <c r="N401" s="294">
        <v>8352</v>
      </c>
      <c r="O401" s="294">
        <v>8352</v>
      </c>
      <c r="P401" s="119">
        <v>40892</v>
      </c>
      <c r="Q401" s="119">
        <v>41470</v>
      </c>
      <c r="R401" s="119">
        <v>41273</v>
      </c>
      <c r="S401" s="119">
        <v>41460</v>
      </c>
      <c r="T401" s="82">
        <v>60</v>
      </c>
      <c r="U401" s="309">
        <v>0</v>
      </c>
      <c r="V401" s="13"/>
      <c r="W401" s="302"/>
      <c r="X401" s="310"/>
    </row>
    <row r="402" spans="1:24" s="94" customFormat="1" ht="30" customHeight="1" x14ac:dyDescent="0.25">
      <c r="A402" s="90">
        <v>41455</v>
      </c>
      <c r="B402" s="91">
        <v>41457</v>
      </c>
      <c r="C402" s="82">
        <v>2011</v>
      </c>
      <c r="D402" s="106" t="s">
        <v>353</v>
      </c>
      <c r="E402" s="106" t="s">
        <v>368</v>
      </c>
      <c r="F402" s="82" t="s">
        <v>361</v>
      </c>
      <c r="G402" s="82" t="s">
        <v>362</v>
      </c>
      <c r="H402" s="106" t="s">
        <v>363</v>
      </c>
      <c r="I402" s="290" t="s">
        <v>1369</v>
      </c>
      <c r="J402" s="106" t="s">
        <v>1370</v>
      </c>
      <c r="K402" s="119">
        <v>41039</v>
      </c>
      <c r="L402" s="119">
        <v>40788</v>
      </c>
      <c r="M402" s="106" t="s">
        <v>1371</v>
      </c>
      <c r="N402" s="294">
        <v>2671</v>
      </c>
      <c r="O402" s="294">
        <v>2671</v>
      </c>
      <c r="P402" s="119">
        <v>41213</v>
      </c>
      <c r="Q402" s="119">
        <v>41547</v>
      </c>
      <c r="R402" s="119">
        <v>40772</v>
      </c>
      <c r="S402" s="119">
        <v>41523</v>
      </c>
      <c r="T402" s="82">
        <v>43</v>
      </c>
      <c r="U402" s="309">
        <v>0</v>
      </c>
      <c r="V402" s="13"/>
      <c r="W402" s="302"/>
      <c r="X402" s="310"/>
    </row>
    <row r="403" spans="1:24" s="94" customFormat="1" ht="30" customHeight="1" x14ac:dyDescent="0.25">
      <c r="A403" s="90">
        <v>41455</v>
      </c>
      <c r="B403" s="91">
        <v>41457</v>
      </c>
      <c r="C403" s="82">
        <v>2011</v>
      </c>
      <c r="D403" s="106" t="s">
        <v>353</v>
      </c>
      <c r="E403" s="106" t="s">
        <v>368</v>
      </c>
      <c r="F403" s="82" t="s">
        <v>361</v>
      </c>
      <c r="G403" s="82" t="s">
        <v>362</v>
      </c>
      <c r="H403" s="106" t="s">
        <v>363</v>
      </c>
      <c r="I403" s="290" t="s">
        <v>1372</v>
      </c>
      <c r="J403" s="106" t="s">
        <v>1373</v>
      </c>
      <c r="K403" s="119">
        <v>41488</v>
      </c>
      <c r="L403" s="119">
        <v>40788</v>
      </c>
      <c r="M403" s="106" t="s">
        <v>533</v>
      </c>
      <c r="N403" s="294">
        <v>7024</v>
      </c>
      <c r="O403" s="294">
        <v>7024</v>
      </c>
      <c r="P403" s="119">
        <v>41598</v>
      </c>
      <c r="Q403" s="119">
        <v>42032</v>
      </c>
      <c r="R403" s="119">
        <v>41028</v>
      </c>
      <c r="S403" s="119">
        <v>41999</v>
      </c>
      <c r="T403" s="82">
        <v>1</v>
      </c>
      <c r="U403" s="309">
        <v>0</v>
      </c>
      <c r="V403" s="13"/>
      <c r="W403" s="302"/>
      <c r="X403" s="310"/>
    </row>
    <row r="404" spans="1:24" s="94" customFormat="1" ht="30" customHeight="1" x14ac:dyDescent="0.25">
      <c r="A404" s="90">
        <v>41455</v>
      </c>
      <c r="B404" s="91">
        <v>41457</v>
      </c>
      <c r="C404" s="82">
        <v>2011</v>
      </c>
      <c r="D404" s="106" t="s">
        <v>353</v>
      </c>
      <c r="E404" s="106" t="s">
        <v>368</v>
      </c>
      <c r="F404" s="82" t="s">
        <v>361</v>
      </c>
      <c r="G404" s="82" t="s">
        <v>362</v>
      </c>
      <c r="H404" s="106" t="s">
        <v>1374</v>
      </c>
      <c r="I404" s="290" t="s">
        <v>1375</v>
      </c>
      <c r="J404" s="106" t="s">
        <v>1376</v>
      </c>
      <c r="K404" s="119">
        <v>40725</v>
      </c>
      <c r="L404" s="119">
        <v>40809</v>
      </c>
      <c r="M404" s="106" t="s">
        <v>1377</v>
      </c>
      <c r="N404" s="294">
        <v>10734</v>
      </c>
      <c r="O404" s="294">
        <v>10916</v>
      </c>
      <c r="P404" s="119">
        <v>40821</v>
      </c>
      <c r="Q404" s="119">
        <v>41398</v>
      </c>
      <c r="R404" s="119">
        <v>41287</v>
      </c>
      <c r="S404" s="119">
        <v>41368</v>
      </c>
      <c r="T404" s="82">
        <v>100</v>
      </c>
      <c r="U404" s="309">
        <v>0</v>
      </c>
      <c r="V404" s="13"/>
      <c r="W404" s="302"/>
      <c r="X404" s="310"/>
    </row>
    <row r="405" spans="1:24" s="94" customFormat="1" ht="30" customHeight="1" x14ac:dyDescent="0.25">
      <c r="A405" s="90">
        <v>41455</v>
      </c>
      <c r="B405" s="91">
        <v>41457</v>
      </c>
      <c r="C405" s="82">
        <v>2011</v>
      </c>
      <c r="D405" s="106" t="s">
        <v>353</v>
      </c>
      <c r="E405" s="106" t="s">
        <v>368</v>
      </c>
      <c r="F405" s="82" t="s">
        <v>588</v>
      </c>
      <c r="G405" s="82" t="s">
        <v>589</v>
      </c>
      <c r="H405" s="106" t="s">
        <v>590</v>
      </c>
      <c r="I405" s="290" t="s">
        <v>1378</v>
      </c>
      <c r="J405" s="106" t="s">
        <v>1379</v>
      </c>
      <c r="K405" s="119">
        <v>40438</v>
      </c>
      <c r="L405" s="119">
        <v>40798</v>
      </c>
      <c r="M405" s="106" t="s">
        <v>1380</v>
      </c>
      <c r="N405" s="294">
        <v>8627</v>
      </c>
      <c r="O405" s="294">
        <v>9013</v>
      </c>
      <c r="P405" s="119">
        <v>40813</v>
      </c>
      <c r="Q405" s="119">
        <v>41612</v>
      </c>
      <c r="R405" s="119">
        <v>41134</v>
      </c>
      <c r="S405" s="119">
        <v>41612</v>
      </c>
      <c r="T405" s="82">
        <v>90</v>
      </c>
      <c r="U405" s="309">
        <v>629</v>
      </c>
      <c r="V405" s="13"/>
      <c r="W405" s="302"/>
      <c r="X405" s="310"/>
    </row>
    <row r="406" spans="1:24" s="94" customFormat="1" ht="30" customHeight="1" x14ac:dyDescent="0.25">
      <c r="A406" s="90">
        <v>41455</v>
      </c>
      <c r="B406" s="91">
        <v>41457</v>
      </c>
      <c r="C406" s="82">
        <v>2011</v>
      </c>
      <c r="D406" s="106" t="s">
        <v>353</v>
      </c>
      <c r="E406" s="106" t="s">
        <v>368</v>
      </c>
      <c r="F406" s="82" t="s">
        <v>588</v>
      </c>
      <c r="G406" s="82" t="s">
        <v>589</v>
      </c>
      <c r="H406" s="106" t="s">
        <v>590</v>
      </c>
      <c r="I406" s="290" t="s">
        <v>1381</v>
      </c>
      <c r="J406" s="106" t="s">
        <v>1382</v>
      </c>
      <c r="K406" s="119">
        <v>40438</v>
      </c>
      <c r="L406" s="119">
        <v>40752</v>
      </c>
      <c r="M406" s="106" t="s">
        <v>1380</v>
      </c>
      <c r="N406" s="294">
        <v>9582</v>
      </c>
      <c r="O406" s="294">
        <v>9547</v>
      </c>
      <c r="P406" s="119">
        <v>40773</v>
      </c>
      <c r="Q406" s="119">
        <v>41516</v>
      </c>
      <c r="R406" s="119">
        <v>41304</v>
      </c>
      <c r="S406" s="119">
        <v>41516</v>
      </c>
      <c r="T406" s="82">
        <v>95</v>
      </c>
      <c r="U406" s="309">
        <v>-1369</v>
      </c>
      <c r="V406" s="13"/>
      <c r="W406" s="302"/>
      <c r="X406" s="310"/>
    </row>
    <row r="407" spans="1:24" s="94" customFormat="1" ht="30" customHeight="1" x14ac:dyDescent="0.25">
      <c r="A407" s="90">
        <v>41455</v>
      </c>
      <c r="B407" s="91">
        <v>41457</v>
      </c>
      <c r="C407" s="82">
        <v>2011</v>
      </c>
      <c r="D407" s="106" t="s">
        <v>353</v>
      </c>
      <c r="E407" s="106" t="s">
        <v>368</v>
      </c>
      <c r="F407" s="82" t="s">
        <v>588</v>
      </c>
      <c r="G407" s="82" t="s">
        <v>589</v>
      </c>
      <c r="H407" s="106" t="s">
        <v>590</v>
      </c>
      <c r="I407" s="290" t="s">
        <v>1383</v>
      </c>
      <c r="J407" s="106" t="s">
        <v>1384</v>
      </c>
      <c r="K407" s="119">
        <v>40408</v>
      </c>
      <c r="L407" s="119">
        <v>40701</v>
      </c>
      <c r="M407" s="106" t="s">
        <v>1385</v>
      </c>
      <c r="N407" s="294">
        <v>6538</v>
      </c>
      <c r="O407" s="294">
        <v>7220</v>
      </c>
      <c r="P407" s="119">
        <v>40724</v>
      </c>
      <c r="Q407" s="119">
        <v>41332</v>
      </c>
      <c r="R407" s="119">
        <v>41191</v>
      </c>
      <c r="S407" s="119">
        <v>41389</v>
      </c>
      <c r="T407" s="82">
        <v>100</v>
      </c>
      <c r="U407" s="309">
        <v>372</v>
      </c>
      <c r="V407" s="13"/>
      <c r="W407" s="302"/>
      <c r="X407" s="310"/>
    </row>
    <row r="408" spans="1:24" s="94" customFormat="1" ht="30" customHeight="1" x14ac:dyDescent="0.25">
      <c r="A408" s="90">
        <v>41455</v>
      </c>
      <c r="B408" s="91">
        <v>41457</v>
      </c>
      <c r="C408" s="82">
        <v>2011</v>
      </c>
      <c r="D408" s="106" t="s">
        <v>353</v>
      </c>
      <c r="E408" s="106" t="s">
        <v>368</v>
      </c>
      <c r="F408" s="82" t="s">
        <v>588</v>
      </c>
      <c r="G408" s="82" t="s">
        <v>589</v>
      </c>
      <c r="H408" s="106" t="s">
        <v>590</v>
      </c>
      <c r="I408" s="290" t="s">
        <v>1386</v>
      </c>
      <c r="J408" s="106" t="s">
        <v>1387</v>
      </c>
      <c r="K408" s="119">
        <v>40403</v>
      </c>
      <c r="L408" s="119">
        <v>40700</v>
      </c>
      <c r="M408" s="106" t="s">
        <v>1388</v>
      </c>
      <c r="N408" s="294">
        <v>7548</v>
      </c>
      <c r="O408" s="294">
        <v>7530</v>
      </c>
      <c r="P408" s="119">
        <v>40724</v>
      </c>
      <c r="Q408" s="119">
        <v>41236</v>
      </c>
      <c r="R408" s="119">
        <v>41236</v>
      </c>
      <c r="S408" s="119">
        <v>41264</v>
      </c>
      <c r="T408" s="82">
        <v>100</v>
      </c>
      <c r="U408" s="309">
        <v>0</v>
      </c>
      <c r="V408" s="13"/>
      <c r="W408" s="302"/>
      <c r="X408" s="310"/>
    </row>
    <row r="409" spans="1:24" s="94" customFormat="1" ht="30" customHeight="1" x14ac:dyDescent="0.25">
      <c r="A409" s="90">
        <v>41455</v>
      </c>
      <c r="B409" s="91">
        <v>41457</v>
      </c>
      <c r="C409" s="82">
        <v>2011</v>
      </c>
      <c r="D409" s="106" t="s">
        <v>353</v>
      </c>
      <c r="E409" s="106" t="s">
        <v>368</v>
      </c>
      <c r="F409" s="82" t="s">
        <v>869</v>
      </c>
      <c r="G409" s="82" t="s">
        <v>870</v>
      </c>
      <c r="H409" s="106" t="s">
        <v>1389</v>
      </c>
      <c r="I409" s="290" t="s">
        <v>1390</v>
      </c>
      <c r="J409" s="106" t="s">
        <v>1391</v>
      </c>
      <c r="K409" s="119">
        <v>40784</v>
      </c>
      <c r="L409" s="119">
        <v>40815</v>
      </c>
      <c r="M409" s="106" t="s">
        <v>1392</v>
      </c>
      <c r="N409" s="294">
        <v>7174</v>
      </c>
      <c r="O409" s="294">
        <v>7201</v>
      </c>
      <c r="P409" s="119">
        <v>40892</v>
      </c>
      <c r="Q409" s="119">
        <v>41699</v>
      </c>
      <c r="R409" s="119">
        <v>41431</v>
      </c>
      <c r="S409" s="119">
        <v>41671</v>
      </c>
      <c r="T409" s="82">
        <v>33</v>
      </c>
      <c r="U409" s="309">
        <v>0</v>
      </c>
      <c r="V409" s="13"/>
      <c r="W409" s="302"/>
      <c r="X409" s="310"/>
    </row>
    <row r="410" spans="1:24" s="94" customFormat="1" ht="30" customHeight="1" x14ac:dyDescent="0.25">
      <c r="A410" s="90">
        <v>41455</v>
      </c>
      <c r="B410" s="91">
        <v>41457</v>
      </c>
      <c r="C410" s="82">
        <v>2011</v>
      </c>
      <c r="D410" s="106" t="s">
        <v>353</v>
      </c>
      <c r="E410" s="106" t="s">
        <v>368</v>
      </c>
      <c r="F410" s="82" t="s">
        <v>869</v>
      </c>
      <c r="G410" s="82" t="s">
        <v>870</v>
      </c>
      <c r="H410" s="106" t="s">
        <v>1389</v>
      </c>
      <c r="I410" s="290" t="s">
        <v>1393</v>
      </c>
      <c r="J410" s="106" t="s">
        <v>1394</v>
      </c>
      <c r="K410" s="119">
        <v>40588</v>
      </c>
      <c r="L410" s="119">
        <v>40752</v>
      </c>
      <c r="M410" s="106" t="s">
        <v>1395</v>
      </c>
      <c r="N410" s="294">
        <v>13672</v>
      </c>
      <c r="O410" s="294">
        <v>13768</v>
      </c>
      <c r="P410" s="119">
        <v>40827</v>
      </c>
      <c r="Q410" s="119">
        <v>41547</v>
      </c>
      <c r="R410" s="119">
        <v>41287</v>
      </c>
      <c r="S410" s="119">
        <v>41516</v>
      </c>
      <c r="T410" s="82">
        <v>73</v>
      </c>
      <c r="U410" s="309">
        <v>-247</v>
      </c>
      <c r="V410" s="13"/>
      <c r="W410" s="302"/>
      <c r="X410" s="310"/>
    </row>
    <row r="411" spans="1:24" s="94" customFormat="1" ht="30" customHeight="1" x14ac:dyDescent="0.25">
      <c r="A411" s="90">
        <v>41455</v>
      </c>
      <c r="B411" s="91">
        <v>41457</v>
      </c>
      <c r="C411" s="82">
        <v>2011</v>
      </c>
      <c r="D411" s="106" t="s">
        <v>353</v>
      </c>
      <c r="E411" s="106" t="s">
        <v>368</v>
      </c>
      <c r="F411" s="82" t="s">
        <v>1396</v>
      </c>
      <c r="G411" s="82" t="s">
        <v>1397</v>
      </c>
      <c r="H411" s="106" t="s">
        <v>1398</v>
      </c>
      <c r="I411" s="290" t="s">
        <v>1399</v>
      </c>
      <c r="J411" s="106" t="s">
        <v>1400</v>
      </c>
      <c r="K411" s="119">
        <v>40408</v>
      </c>
      <c r="L411" s="119">
        <v>40731</v>
      </c>
      <c r="M411" s="106" t="s">
        <v>1401</v>
      </c>
      <c r="N411" s="294">
        <v>6568</v>
      </c>
      <c r="O411" s="294">
        <v>6717</v>
      </c>
      <c r="P411" s="119">
        <v>40731</v>
      </c>
      <c r="Q411" s="119">
        <v>41333</v>
      </c>
      <c r="R411" s="119">
        <v>41089</v>
      </c>
      <c r="S411" s="119">
        <v>41670</v>
      </c>
      <c r="T411" s="82">
        <v>98</v>
      </c>
      <c r="U411" s="309">
        <v>0</v>
      </c>
      <c r="V411" s="13"/>
      <c r="W411" s="302"/>
      <c r="X411" s="310"/>
    </row>
    <row r="412" spans="1:24" s="94" customFormat="1" ht="30" customHeight="1" x14ac:dyDescent="0.25">
      <c r="A412" s="90">
        <v>41455</v>
      </c>
      <c r="B412" s="91">
        <v>41457</v>
      </c>
      <c r="C412" s="82">
        <v>2011</v>
      </c>
      <c r="D412" s="106" t="s">
        <v>353</v>
      </c>
      <c r="E412" s="106" t="s">
        <v>368</v>
      </c>
      <c r="F412" s="82" t="s">
        <v>1402</v>
      </c>
      <c r="G412" s="82" t="s">
        <v>1403</v>
      </c>
      <c r="H412" s="106" t="s">
        <v>1404</v>
      </c>
      <c r="I412" s="290" t="s">
        <v>1405</v>
      </c>
      <c r="J412" s="106" t="s">
        <v>1406</v>
      </c>
      <c r="K412" s="119">
        <v>40473</v>
      </c>
      <c r="L412" s="119">
        <v>40758</v>
      </c>
      <c r="M412" s="106" t="s">
        <v>1407</v>
      </c>
      <c r="N412" s="294">
        <v>15903</v>
      </c>
      <c r="O412" s="294">
        <v>15903</v>
      </c>
      <c r="P412" s="119">
        <v>40758</v>
      </c>
      <c r="Q412" s="119">
        <v>41592</v>
      </c>
      <c r="R412" s="119">
        <v>41302</v>
      </c>
      <c r="S412" s="119">
        <v>41592</v>
      </c>
      <c r="T412" s="82">
        <v>34</v>
      </c>
      <c r="U412" s="309">
        <v>0</v>
      </c>
      <c r="V412" s="13"/>
      <c r="W412" s="302"/>
      <c r="X412" s="310"/>
    </row>
    <row r="413" spans="1:24" s="94" customFormat="1" ht="30" customHeight="1" x14ac:dyDescent="0.25">
      <c r="A413" s="90">
        <v>41455</v>
      </c>
      <c r="B413" s="91">
        <v>41457</v>
      </c>
      <c r="C413" s="82">
        <v>2011</v>
      </c>
      <c r="D413" s="106" t="s">
        <v>353</v>
      </c>
      <c r="E413" s="106" t="s">
        <v>368</v>
      </c>
      <c r="F413" s="82" t="s">
        <v>547</v>
      </c>
      <c r="G413" s="82" t="s">
        <v>548</v>
      </c>
      <c r="H413" s="106" t="s">
        <v>549</v>
      </c>
      <c r="I413" s="290" t="s">
        <v>1408</v>
      </c>
      <c r="J413" s="106" t="s">
        <v>1409</v>
      </c>
      <c r="K413" s="119">
        <v>40522</v>
      </c>
      <c r="L413" s="119">
        <v>40723</v>
      </c>
      <c r="M413" s="106" t="s">
        <v>1410</v>
      </c>
      <c r="N413" s="294">
        <v>7345</v>
      </c>
      <c r="O413" s="294">
        <v>7423</v>
      </c>
      <c r="P413" s="119">
        <v>40788</v>
      </c>
      <c r="Q413" s="119">
        <v>41593</v>
      </c>
      <c r="R413" s="119">
        <v>41334</v>
      </c>
      <c r="S413" s="119">
        <v>41593</v>
      </c>
      <c r="T413" s="82">
        <v>42</v>
      </c>
      <c r="U413" s="309">
        <v>0</v>
      </c>
      <c r="V413" s="13"/>
      <c r="W413" s="302"/>
      <c r="X413" s="310"/>
    </row>
    <row r="414" spans="1:24" s="94" customFormat="1" ht="30" customHeight="1" x14ac:dyDescent="0.25">
      <c r="A414" s="90">
        <v>41455</v>
      </c>
      <c r="B414" s="91">
        <v>41457</v>
      </c>
      <c r="C414" s="82">
        <v>2011</v>
      </c>
      <c r="D414" s="106" t="s">
        <v>353</v>
      </c>
      <c r="E414" s="106" t="s">
        <v>368</v>
      </c>
      <c r="F414" s="82" t="s">
        <v>547</v>
      </c>
      <c r="G414" s="82" t="s">
        <v>548</v>
      </c>
      <c r="H414" s="106" t="s">
        <v>553</v>
      </c>
      <c r="I414" s="290" t="s">
        <v>1411</v>
      </c>
      <c r="J414" s="106" t="s">
        <v>1412</v>
      </c>
      <c r="K414" s="119">
        <v>40625</v>
      </c>
      <c r="L414" s="119">
        <v>40801</v>
      </c>
      <c r="M414" s="106" t="s">
        <v>1413</v>
      </c>
      <c r="N414" s="294">
        <v>20049</v>
      </c>
      <c r="O414" s="294">
        <v>20517</v>
      </c>
      <c r="P414" s="119">
        <v>40856</v>
      </c>
      <c r="Q414" s="119">
        <v>41654</v>
      </c>
      <c r="R414" s="119">
        <v>41311</v>
      </c>
      <c r="S414" s="119">
        <v>41654</v>
      </c>
      <c r="T414" s="82">
        <v>60</v>
      </c>
      <c r="U414" s="309">
        <v>-3071</v>
      </c>
      <c r="V414" s="13"/>
      <c r="W414" s="302"/>
      <c r="X414" s="310"/>
    </row>
    <row r="415" spans="1:24" s="94" customFormat="1" ht="30" customHeight="1" x14ac:dyDescent="0.25">
      <c r="A415" s="90">
        <v>41455</v>
      </c>
      <c r="B415" s="91">
        <v>41457</v>
      </c>
      <c r="C415" s="82">
        <v>2011</v>
      </c>
      <c r="D415" s="106" t="s">
        <v>353</v>
      </c>
      <c r="E415" s="106" t="s">
        <v>368</v>
      </c>
      <c r="F415" s="82" t="s">
        <v>547</v>
      </c>
      <c r="G415" s="82" t="s">
        <v>548</v>
      </c>
      <c r="H415" s="106" t="s">
        <v>553</v>
      </c>
      <c r="I415" s="290" t="s">
        <v>1414</v>
      </c>
      <c r="J415" s="106" t="s">
        <v>1415</v>
      </c>
      <c r="K415" s="119">
        <v>40185</v>
      </c>
      <c r="L415" s="119">
        <v>40749</v>
      </c>
      <c r="M415" s="106" t="s">
        <v>1416</v>
      </c>
      <c r="N415" s="294">
        <v>5912</v>
      </c>
      <c r="O415" s="294">
        <v>6773</v>
      </c>
      <c r="P415" s="119">
        <v>40800</v>
      </c>
      <c r="Q415" s="119">
        <v>41395</v>
      </c>
      <c r="R415" s="119">
        <v>41122</v>
      </c>
      <c r="S415" s="119">
        <v>41423</v>
      </c>
      <c r="T415" s="82">
        <v>100</v>
      </c>
      <c r="U415" s="309">
        <v>747</v>
      </c>
      <c r="V415" s="13"/>
      <c r="W415" s="302"/>
      <c r="X415" s="310"/>
    </row>
    <row r="416" spans="1:24" s="94" customFormat="1" ht="30" customHeight="1" x14ac:dyDescent="0.25">
      <c r="A416" s="90">
        <v>41455</v>
      </c>
      <c r="B416" s="91">
        <v>41457</v>
      </c>
      <c r="C416" s="82">
        <v>2011</v>
      </c>
      <c r="D416" s="106" t="s">
        <v>353</v>
      </c>
      <c r="E416" s="106" t="s">
        <v>368</v>
      </c>
      <c r="F416" s="82" t="s">
        <v>547</v>
      </c>
      <c r="G416" s="82" t="s">
        <v>548</v>
      </c>
      <c r="H416" s="106" t="s">
        <v>553</v>
      </c>
      <c r="I416" s="290" t="s">
        <v>1417</v>
      </c>
      <c r="J416" s="106" t="s">
        <v>1418</v>
      </c>
      <c r="K416" s="119">
        <v>40500</v>
      </c>
      <c r="L416" s="119">
        <v>40751</v>
      </c>
      <c r="M416" s="106" t="s">
        <v>1419</v>
      </c>
      <c r="N416" s="294">
        <v>8725</v>
      </c>
      <c r="O416" s="294">
        <v>9089</v>
      </c>
      <c r="P416" s="119">
        <v>40805</v>
      </c>
      <c r="Q416" s="119">
        <v>41414</v>
      </c>
      <c r="R416" s="119">
        <v>41122</v>
      </c>
      <c r="S416" s="119">
        <v>41414</v>
      </c>
      <c r="T416" s="82">
        <v>100</v>
      </c>
      <c r="U416" s="309">
        <v>-2887</v>
      </c>
      <c r="V416" s="13"/>
      <c r="W416" s="302"/>
      <c r="X416" s="310"/>
    </row>
    <row r="417" spans="1:24" s="94" customFormat="1" ht="30" customHeight="1" x14ac:dyDescent="0.25">
      <c r="A417" s="90">
        <v>41455</v>
      </c>
      <c r="B417" s="91">
        <v>41457</v>
      </c>
      <c r="C417" s="82">
        <v>2011</v>
      </c>
      <c r="D417" s="106" t="s">
        <v>353</v>
      </c>
      <c r="E417" s="106" t="s">
        <v>368</v>
      </c>
      <c r="F417" s="82" t="s">
        <v>547</v>
      </c>
      <c r="G417" s="82" t="s">
        <v>548</v>
      </c>
      <c r="H417" s="106" t="s">
        <v>553</v>
      </c>
      <c r="I417" s="290" t="s">
        <v>1420</v>
      </c>
      <c r="J417" s="106" t="s">
        <v>1421</v>
      </c>
      <c r="K417" s="119">
        <v>40550</v>
      </c>
      <c r="L417" s="119">
        <v>40757</v>
      </c>
      <c r="M417" s="106" t="s">
        <v>1422</v>
      </c>
      <c r="N417" s="294">
        <v>1508</v>
      </c>
      <c r="O417" s="294">
        <v>1538</v>
      </c>
      <c r="P417" s="119">
        <v>40795</v>
      </c>
      <c r="Q417" s="119">
        <v>41169</v>
      </c>
      <c r="R417" s="119">
        <v>40941</v>
      </c>
      <c r="S417" s="119">
        <v>41243</v>
      </c>
      <c r="T417" s="82">
        <v>100</v>
      </c>
      <c r="U417" s="309">
        <v>0</v>
      </c>
      <c r="V417" s="13"/>
      <c r="W417" s="302"/>
      <c r="X417" s="310"/>
    </row>
    <row r="418" spans="1:24" s="94" customFormat="1" ht="30" customHeight="1" x14ac:dyDescent="0.25">
      <c r="A418" s="90">
        <v>41455</v>
      </c>
      <c r="B418" s="91">
        <v>41457</v>
      </c>
      <c r="C418" s="82">
        <v>2011</v>
      </c>
      <c r="D418" s="106" t="s">
        <v>353</v>
      </c>
      <c r="E418" s="106" t="s">
        <v>368</v>
      </c>
      <c r="F418" s="82" t="s">
        <v>435</v>
      </c>
      <c r="G418" s="82" t="s">
        <v>436</v>
      </c>
      <c r="H418" s="106" t="s">
        <v>437</v>
      </c>
      <c r="I418" s="290" t="s">
        <v>1423</v>
      </c>
      <c r="J418" s="106" t="s">
        <v>1424</v>
      </c>
      <c r="K418" s="119">
        <v>40520</v>
      </c>
      <c r="L418" s="119">
        <v>40724</v>
      </c>
      <c r="M418" s="106" t="s">
        <v>1425</v>
      </c>
      <c r="N418" s="294">
        <v>6714</v>
      </c>
      <c r="O418" s="294">
        <v>6714</v>
      </c>
      <c r="P418" s="119">
        <v>40754</v>
      </c>
      <c r="Q418" s="119">
        <v>41408</v>
      </c>
      <c r="R418" s="119">
        <v>40938</v>
      </c>
      <c r="S418" s="119">
        <v>41439</v>
      </c>
      <c r="T418" s="82">
        <v>95</v>
      </c>
      <c r="U418" s="309">
        <v>-127</v>
      </c>
      <c r="V418" s="13"/>
      <c r="W418" s="302"/>
      <c r="X418" s="310"/>
    </row>
    <row r="419" spans="1:24" s="94" customFormat="1" ht="30" customHeight="1" x14ac:dyDescent="0.25">
      <c r="A419" s="90">
        <v>41455</v>
      </c>
      <c r="B419" s="91">
        <v>41457</v>
      </c>
      <c r="C419" s="82">
        <v>2011</v>
      </c>
      <c r="D419" s="106" t="s">
        <v>353</v>
      </c>
      <c r="E419" s="106" t="s">
        <v>368</v>
      </c>
      <c r="F419" s="82" t="s">
        <v>435</v>
      </c>
      <c r="G419" s="82" t="s">
        <v>436</v>
      </c>
      <c r="H419" s="106" t="s">
        <v>437</v>
      </c>
      <c r="I419" s="290" t="s">
        <v>1426</v>
      </c>
      <c r="J419" s="106" t="s">
        <v>844</v>
      </c>
      <c r="K419" s="119">
        <v>40520</v>
      </c>
      <c r="L419" s="119">
        <v>40759</v>
      </c>
      <c r="M419" s="106" t="s">
        <v>1228</v>
      </c>
      <c r="N419" s="294">
        <v>13772</v>
      </c>
      <c r="O419" s="294">
        <v>13772</v>
      </c>
      <c r="P419" s="119">
        <v>40835</v>
      </c>
      <c r="Q419" s="119">
        <v>41487</v>
      </c>
      <c r="R419" s="119">
        <v>41059</v>
      </c>
      <c r="S419" s="119">
        <v>41473</v>
      </c>
      <c r="T419" s="82">
        <v>48</v>
      </c>
      <c r="U419" s="309">
        <v>-2921</v>
      </c>
      <c r="V419" s="13"/>
      <c r="W419" s="302"/>
      <c r="X419" s="310"/>
    </row>
    <row r="420" spans="1:24" s="94" customFormat="1" ht="30" customHeight="1" x14ac:dyDescent="0.25">
      <c r="A420" s="90">
        <v>41455</v>
      </c>
      <c r="B420" s="91">
        <v>41457</v>
      </c>
      <c r="C420" s="82">
        <v>2011</v>
      </c>
      <c r="D420" s="106" t="s">
        <v>353</v>
      </c>
      <c r="E420" s="106" t="s">
        <v>368</v>
      </c>
      <c r="F420" s="82" t="s">
        <v>89</v>
      </c>
      <c r="G420" s="82" t="s">
        <v>890</v>
      </c>
      <c r="H420" s="106" t="s">
        <v>891</v>
      </c>
      <c r="I420" s="290" t="s">
        <v>1427</v>
      </c>
      <c r="J420" s="106" t="s">
        <v>1428</v>
      </c>
      <c r="K420" s="119">
        <v>40823</v>
      </c>
      <c r="L420" s="119">
        <v>40954</v>
      </c>
      <c r="M420" s="106" t="s">
        <v>1429</v>
      </c>
      <c r="N420" s="294">
        <v>12413</v>
      </c>
      <c r="O420" s="294">
        <v>12413</v>
      </c>
      <c r="P420" s="119">
        <v>41018</v>
      </c>
      <c r="Q420" s="119">
        <v>41558</v>
      </c>
      <c r="R420" s="119">
        <v>41092</v>
      </c>
      <c r="S420" s="119">
        <v>41558</v>
      </c>
      <c r="T420" s="82">
        <v>65</v>
      </c>
      <c r="U420" s="309">
        <v>-121</v>
      </c>
      <c r="V420" s="13"/>
      <c r="W420" s="302"/>
      <c r="X420" s="310"/>
    </row>
    <row r="421" spans="1:24" s="94" customFormat="1" ht="30" customHeight="1" x14ac:dyDescent="0.25">
      <c r="A421" s="90">
        <v>41455</v>
      </c>
      <c r="B421" s="91">
        <v>41457</v>
      </c>
      <c r="C421" s="82">
        <v>2011</v>
      </c>
      <c r="D421" s="106" t="s">
        <v>353</v>
      </c>
      <c r="E421" s="106" t="s">
        <v>368</v>
      </c>
      <c r="F421" s="82" t="s">
        <v>89</v>
      </c>
      <c r="G421" s="82" t="s">
        <v>890</v>
      </c>
      <c r="H421" s="106" t="s">
        <v>891</v>
      </c>
      <c r="I421" s="290" t="s">
        <v>1430</v>
      </c>
      <c r="J421" s="106" t="s">
        <v>1431</v>
      </c>
      <c r="K421" s="119">
        <v>40660</v>
      </c>
      <c r="L421" s="119">
        <v>40827</v>
      </c>
      <c r="M421" s="106" t="s">
        <v>1432</v>
      </c>
      <c r="N421" s="294">
        <v>13126</v>
      </c>
      <c r="O421" s="294">
        <v>13126</v>
      </c>
      <c r="P421" s="119">
        <v>40918</v>
      </c>
      <c r="Q421" s="119">
        <v>41726</v>
      </c>
      <c r="R421" s="119">
        <v>41292</v>
      </c>
      <c r="S421" s="119">
        <v>41726</v>
      </c>
      <c r="T421" s="82">
        <v>48</v>
      </c>
      <c r="U421" s="309">
        <v>-4806</v>
      </c>
      <c r="V421" s="13"/>
      <c r="W421" s="302"/>
      <c r="X421" s="310"/>
    </row>
    <row r="422" spans="1:24" s="94" customFormat="1" ht="30" customHeight="1" x14ac:dyDescent="0.25">
      <c r="A422" s="90">
        <v>41455</v>
      </c>
      <c r="B422" s="91">
        <v>41457</v>
      </c>
      <c r="C422" s="82">
        <v>2011</v>
      </c>
      <c r="D422" s="106" t="s">
        <v>353</v>
      </c>
      <c r="E422" s="106" t="s">
        <v>368</v>
      </c>
      <c r="F422" s="82" t="s">
        <v>89</v>
      </c>
      <c r="G422" s="82" t="s">
        <v>890</v>
      </c>
      <c r="H422" s="106" t="s">
        <v>896</v>
      </c>
      <c r="I422" s="290" t="s">
        <v>1433</v>
      </c>
      <c r="J422" s="106" t="s">
        <v>1434</v>
      </c>
      <c r="K422" s="119">
        <v>40716</v>
      </c>
      <c r="L422" s="119">
        <v>40799</v>
      </c>
      <c r="M422" s="106" t="s">
        <v>1435</v>
      </c>
      <c r="N422" s="294">
        <v>10254</v>
      </c>
      <c r="O422" s="294">
        <v>10254</v>
      </c>
      <c r="P422" s="119">
        <v>40828</v>
      </c>
      <c r="Q422" s="119">
        <v>41620</v>
      </c>
      <c r="R422" s="119">
        <v>41092</v>
      </c>
      <c r="S422" s="119">
        <v>41620</v>
      </c>
      <c r="T422" s="82">
        <v>65</v>
      </c>
      <c r="U422" s="309">
        <v>0</v>
      </c>
      <c r="V422" s="13"/>
      <c r="W422" s="302"/>
      <c r="X422" s="310"/>
    </row>
    <row r="423" spans="1:24" s="94" customFormat="1" ht="30" customHeight="1" x14ac:dyDescent="0.25">
      <c r="A423" s="90">
        <v>41455</v>
      </c>
      <c r="B423" s="91">
        <v>41457</v>
      </c>
      <c r="C423" s="82">
        <v>2011</v>
      </c>
      <c r="D423" s="106" t="s">
        <v>353</v>
      </c>
      <c r="E423" s="106" t="s">
        <v>368</v>
      </c>
      <c r="F423" s="82" t="s">
        <v>89</v>
      </c>
      <c r="G423" s="82" t="s">
        <v>890</v>
      </c>
      <c r="H423" s="106" t="s">
        <v>896</v>
      </c>
      <c r="I423" s="290" t="s">
        <v>1436</v>
      </c>
      <c r="J423" s="106" t="s">
        <v>1437</v>
      </c>
      <c r="K423" s="119">
        <v>40753</v>
      </c>
      <c r="L423" s="119">
        <v>40815</v>
      </c>
      <c r="M423" s="106" t="s">
        <v>1438</v>
      </c>
      <c r="N423" s="294">
        <v>19498</v>
      </c>
      <c r="O423" s="294">
        <v>19536</v>
      </c>
      <c r="P423" s="119">
        <v>40850</v>
      </c>
      <c r="Q423" s="119">
        <v>41572</v>
      </c>
      <c r="R423" s="119">
        <v>41292</v>
      </c>
      <c r="S423" s="119">
        <v>41572</v>
      </c>
      <c r="T423" s="82">
        <v>82</v>
      </c>
      <c r="U423" s="309">
        <v>0</v>
      </c>
      <c r="V423" s="13"/>
      <c r="W423" s="302"/>
      <c r="X423" s="310"/>
    </row>
    <row r="424" spans="1:24" s="94" customFormat="1" ht="30" customHeight="1" x14ac:dyDescent="0.25">
      <c r="A424" s="90">
        <v>41455</v>
      </c>
      <c r="B424" s="91">
        <v>41457</v>
      </c>
      <c r="C424" s="82">
        <v>2011</v>
      </c>
      <c r="D424" s="106" t="s">
        <v>353</v>
      </c>
      <c r="E424" s="106" t="s">
        <v>368</v>
      </c>
      <c r="F424" s="82" t="s">
        <v>89</v>
      </c>
      <c r="G424" s="82" t="s">
        <v>890</v>
      </c>
      <c r="H424" s="106" t="s">
        <v>1439</v>
      </c>
      <c r="I424" s="290" t="s">
        <v>1440</v>
      </c>
      <c r="J424" s="106" t="s">
        <v>1441</v>
      </c>
      <c r="K424" s="119">
        <v>40737</v>
      </c>
      <c r="L424" s="119">
        <v>40809</v>
      </c>
      <c r="M424" s="106" t="s">
        <v>1442</v>
      </c>
      <c r="N424" s="294">
        <v>3548</v>
      </c>
      <c r="O424" s="294">
        <v>3548</v>
      </c>
      <c r="P424" s="119">
        <v>40856</v>
      </c>
      <c r="Q424" s="119">
        <v>41526</v>
      </c>
      <c r="R424" s="119">
        <v>40934</v>
      </c>
      <c r="S424" s="119">
        <v>41486</v>
      </c>
      <c r="T424" s="82">
        <v>95</v>
      </c>
      <c r="U424" s="309">
        <v>-1178</v>
      </c>
      <c r="V424" s="13"/>
      <c r="W424" s="302"/>
      <c r="X424" s="310"/>
    </row>
    <row r="425" spans="1:24" s="94" customFormat="1" ht="30" customHeight="1" x14ac:dyDescent="0.25">
      <c r="A425" s="90">
        <v>41455</v>
      </c>
      <c r="B425" s="91">
        <v>41457</v>
      </c>
      <c r="C425" s="82">
        <v>2011</v>
      </c>
      <c r="D425" s="106" t="s">
        <v>353</v>
      </c>
      <c r="E425" s="106" t="s">
        <v>368</v>
      </c>
      <c r="F425" s="82" t="s">
        <v>89</v>
      </c>
      <c r="G425" s="82" t="s">
        <v>890</v>
      </c>
      <c r="H425" s="106" t="s">
        <v>1439</v>
      </c>
      <c r="I425" s="290" t="s">
        <v>1443</v>
      </c>
      <c r="J425" s="106" t="s">
        <v>1444</v>
      </c>
      <c r="K425" s="119">
        <v>40585</v>
      </c>
      <c r="L425" s="119">
        <v>40809</v>
      </c>
      <c r="M425" s="106" t="s">
        <v>1445</v>
      </c>
      <c r="N425" s="294">
        <v>11178</v>
      </c>
      <c r="O425" s="294">
        <v>11596</v>
      </c>
      <c r="P425" s="119">
        <v>40856</v>
      </c>
      <c r="Q425" s="119">
        <v>41526</v>
      </c>
      <c r="R425" s="119">
        <v>41030</v>
      </c>
      <c r="S425" s="119">
        <v>41486</v>
      </c>
      <c r="T425" s="82">
        <v>92</v>
      </c>
      <c r="U425" s="309">
        <v>-737</v>
      </c>
      <c r="V425" s="13"/>
      <c r="W425" s="302"/>
      <c r="X425" s="310"/>
    </row>
    <row r="426" spans="1:24" s="94" customFormat="1" ht="30" customHeight="1" x14ac:dyDescent="0.25">
      <c r="A426" s="90">
        <v>41455</v>
      </c>
      <c r="B426" s="91">
        <v>41457</v>
      </c>
      <c r="C426" s="82">
        <v>2011</v>
      </c>
      <c r="D426" s="106" t="s">
        <v>353</v>
      </c>
      <c r="E426" s="106" t="s">
        <v>368</v>
      </c>
      <c r="F426" s="82" t="s">
        <v>89</v>
      </c>
      <c r="G426" s="82" t="s">
        <v>890</v>
      </c>
      <c r="H426" s="106" t="s">
        <v>1439</v>
      </c>
      <c r="I426" s="290" t="s">
        <v>1446</v>
      </c>
      <c r="J426" s="106" t="s">
        <v>1447</v>
      </c>
      <c r="K426" s="119">
        <v>40745</v>
      </c>
      <c r="L426" s="119">
        <v>40802</v>
      </c>
      <c r="M426" s="106" t="s">
        <v>1448</v>
      </c>
      <c r="N426" s="294">
        <v>3036</v>
      </c>
      <c r="O426" s="294">
        <v>3180</v>
      </c>
      <c r="P426" s="119">
        <v>40827</v>
      </c>
      <c r="Q426" s="119">
        <v>41239</v>
      </c>
      <c r="R426" s="119">
        <v>40689</v>
      </c>
      <c r="S426" s="119">
        <v>41222</v>
      </c>
      <c r="T426" s="82">
        <v>100</v>
      </c>
      <c r="U426" s="309">
        <v>0</v>
      </c>
      <c r="V426" s="13"/>
      <c r="W426" s="302"/>
      <c r="X426" s="310"/>
    </row>
    <row r="427" spans="1:24" s="94" customFormat="1" ht="30" customHeight="1" x14ac:dyDescent="0.25">
      <c r="A427" s="90">
        <v>41455</v>
      </c>
      <c r="B427" s="91">
        <v>41457</v>
      </c>
      <c r="C427" s="82">
        <v>2011</v>
      </c>
      <c r="D427" s="106" t="s">
        <v>353</v>
      </c>
      <c r="E427" s="106" t="s">
        <v>368</v>
      </c>
      <c r="F427" s="82" t="s">
        <v>663</v>
      </c>
      <c r="G427" s="82" t="s">
        <v>664</v>
      </c>
      <c r="H427" s="106" t="s">
        <v>1449</v>
      </c>
      <c r="I427" s="290" t="s">
        <v>1450</v>
      </c>
      <c r="J427" s="106" t="s">
        <v>1451</v>
      </c>
      <c r="K427" s="119">
        <v>40472</v>
      </c>
      <c r="L427" s="119">
        <v>40753</v>
      </c>
      <c r="M427" s="106" t="s">
        <v>1452</v>
      </c>
      <c r="N427" s="294">
        <v>15197</v>
      </c>
      <c r="O427" s="294">
        <v>15223</v>
      </c>
      <c r="P427" s="119">
        <v>40764</v>
      </c>
      <c r="Q427" s="119">
        <v>41320</v>
      </c>
      <c r="R427" s="119">
        <v>41103</v>
      </c>
      <c r="S427" s="119">
        <v>41320</v>
      </c>
      <c r="T427" s="82">
        <v>100</v>
      </c>
      <c r="U427" s="309">
        <v>0</v>
      </c>
      <c r="V427" s="13"/>
      <c r="W427" s="302"/>
      <c r="X427" s="310"/>
    </row>
    <row r="428" spans="1:24" s="94" customFormat="1" ht="30" customHeight="1" x14ac:dyDescent="0.25">
      <c r="A428" s="90">
        <v>41455</v>
      </c>
      <c r="B428" s="91">
        <v>41457</v>
      </c>
      <c r="C428" s="82">
        <v>2011</v>
      </c>
      <c r="D428" s="106" t="s">
        <v>353</v>
      </c>
      <c r="E428" s="106" t="s">
        <v>368</v>
      </c>
      <c r="F428" s="82" t="s">
        <v>561</v>
      </c>
      <c r="G428" s="82" t="s">
        <v>562</v>
      </c>
      <c r="H428" s="106" t="s">
        <v>563</v>
      </c>
      <c r="I428" s="290" t="s">
        <v>1453</v>
      </c>
      <c r="J428" s="106" t="s">
        <v>1454</v>
      </c>
      <c r="K428" s="119">
        <v>40505</v>
      </c>
      <c r="L428" s="119">
        <v>40700</v>
      </c>
      <c r="M428" s="106" t="s">
        <v>1455</v>
      </c>
      <c r="N428" s="294">
        <v>14560</v>
      </c>
      <c r="O428" s="294">
        <v>14857</v>
      </c>
      <c r="P428" s="119">
        <v>40770</v>
      </c>
      <c r="Q428" s="119">
        <v>41443</v>
      </c>
      <c r="R428" s="119">
        <v>41030</v>
      </c>
      <c r="S428" s="119">
        <v>41486</v>
      </c>
      <c r="T428" s="82">
        <v>90</v>
      </c>
      <c r="U428" s="309">
        <v>0</v>
      </c>
      <c r="V428" s="13"/>
      <c r="W428" s="302"/>
      <c r="X428" s="310"/>
    </row>
    <row r="429" spans="1:24" s="94" customFormat="1" ht="30" customHeight="1" x14ac:dyDescent="0.25">
      <c r="A429" s="90">
        <v>41455</v>
      </c>
      <c r="B429" s="91">
        <v>41457</v>
      </c>
      <c r="C429" s="82">
        <v>2011</v>
      </c>
      <c r="D429" s="106" t="s">
        <v>353</v>
      </c>
      <c r="E429" s="106" t="s">
        <v>368</v>
      </c>
      <c r="F429" s="82" t="s">
        <v>919</v>
      </c>
      <c r="G429" s="82" t="s">
        <v>920</v>
      </c>
      <c r="H429" s="106" t="s">
        <v>921</v>
      </c>
      <c r="I429" s="290" t="s">
        <v>1456</v>
      </c>
      <c r="J429" s="106" t="s">
        <v>1457</v>
      </c>
      <c r="K429" s="119">
        <v>40458</v>
      </c>
      <c r="L429" s="119">
        <v>40746</v>
      </c>
      <c r="M429" s="106" t="s">
        <v>1458</v>
      </c>
      <c r="N429" s="294">
        <v>12687</v>
      </c>
      <c r="O429" s="294">
        <v>13230</v>
      </c>
      <c r="P429" s="119">
        <v>40746</v>
      </c>
      <c r="Q429" s="119">
        <v>41293</v>
      </c>
      <c r="R429" s="119">
        <v>41061</v>
      </c>
      <c r="S429" s="119">
        <v>41291</v>
      </c>
      <c r="T429" s="82">
        <v>100</v>
      </c>
      <c r="U429" s="309">
        <v>269</v>
      </c>
      <c r="V429" s="13"/>
      <c r="W429" s="302"/>
      <c r="X429" s="310"/>
    </row>
    <row r="430" spans="1:24" s="94" customFormat="1" ht="30" customHeight="1" x14ac:dyDescent="0.25">
      <c r="A430" s="90">
        <v>41455</v>
      </c>
      <c r="B430" s="91">
        <v>41457</v>
      </c>
      <c r="C430" s="82">
        <v>2011</v>
      </c>
      <c r="D430" s="106" t="s">
        <v>353</v>
      </c>
      <c r="E430" s="106" t="s">
        <v>368</v>
      </c>
      <c r="F430" s="82" t="s">
        <v>1459</v>
      </c>
      <c r="G430" s="82" t="s">
        <v>1460</v>
      </c>
      <c r="H430" s="106" t="s">
        <v>1461</v>
      </c>
      <c r="I430" s="290" t="s">
        <v>1462</v>
      </c>
      <c r="J430" s="106" t="s">
        <v>1463</v>
      </c>
      <c r="K430" s="119">
        <v>40850</v>
      </c>
      <c r="L430" s="119">
        <v>41039</v>
      </c>
      <c r="M430" s="106" t="s">
        <v>1464</v>
      </c>
      <c r="N430" s="294">
        <v>36782</v>
      </c>
      <c r="O430" s="294">
        <v>37020</v>
      </c>
      <c r="P430" s="119">
        <v>41064</v>
      </c>
      <c r="Q430" s="119">
        <v>41744</v>
      </c>
      <c r="R430" s="119">
        <v>40908</v>
      </c>
      <c r="S430" s="119">
        <v>41758</v>
      </c>
      <c r="T430" s="82">
        <v>54</v>
      </c>
      <c r="U430" s="309">
        <v>0</v>
      </c>
      <c r="V430" s="13"/>
      <c r="W430" s="302"/>
      <c r="X430" s="310"/>
    </row>
    <row r="431" spans="1:24" s="94" customFormat="1" ht="30" customHeight="1" x14ac:dyDescent="0.25">
      <c r="A431" s="90">
        <v>41455</v>
      </c>
      <c r="B431" s="91">
        <v>41457</v>
      </c>
      <c r="C431" s="82">
        <v>2011</v>
      </c>
      <c r="D431" s="106" t="s">
        <v>353</v>
      </c>
      <c r="E431" s="106" t="s">
        <v>368</v>
      </c>
      <c r="F431" s="82" t="s">
        <v>1459</v>
      </c>
      <c r="G431" s="82" t="s">
        <v>1460</v>
      </c>
      <c r="H431" s="106" t="s">
        <v>1461</v>
      </c>
      <c r="I431" s="290" t="s">
        <v>1465</v>
      </c>
      <c r="J431" s="106" t="s">
        <v>1466</v>
      </c>
      <c r="K431" s="119">
        <v>40927</v>
      </c>
      <c r="L431" s="119">
        <v>41095</v>
      </c>
      <c r="M431" s="106" t="s">
        <v>1467</v>
      </c>
      <c r="N431" s="294">
        <v>19348</v>
      </c>
      <c r="O431" s="294">
        <v>19415</v>
      </c>
      <c r="P431" s="119">
        <v>41127</v>
      </c>
      <c r="Q431" s="119">
        <v>41760</v>
      </c>
      <c r="R431" s="119">
        <v>41579</v>
      </c>
      <c r="S431" s="119">
        <v>41764</v>
      </c>
      <c r="T431" s="82">
        <v>61</v>
      </c>
      <c r="U431" s="309">
        <v>44245</v>
      </c>
      <c r="V431" s="13"/>
      <c r="W431" s="302"/>
      <c r="X431" s="310"/>
    </row>
    <row r="432" spans="1:24" s="94" customFormat="1" ht="30" customHeight="1" x14ac:dyDescent="0.25">
      <c r="A432" s="90">
        <v>41455</v>
      </c>
      <c r="B432" s="91">
        <v>41457</v>
      </c>
      <c r="C432" s="82">
        <v>2011</v>
      </c>
      <c r="D432" s="106" t="s">
        <v>353</v>
      </c>
      <c r="E432" s="106" t="s">
        <v>368</v>
      </c>
      <c r="F432" s="82" t="s">
        <v>286</v>
      </c>
      <c r="G432" s="82" t="s">
        <v>441</v>
      </c>
      <c r="H432" s="106" t="s">
        <v>442</v>
      </c>
      <c r="I432" s="290" t="s">
        <v>1468</v>
      </c>
      <c r="J432" s="106" t="s">
        <v>1469</v>
      </c>
      <c r="K432" s="119">
        <v>40794</v>
      </c>
      <c r="L432" s="119">
        <v>40994</v>
      </c>
      <c r="M432" s="106" t="s">
        <v>1470</v>
      </c>
      <c r="N432" s="294">
        <v>34177</v>
      </c>
      <c r="O432" s="294">
        <v>34177</v>
      </c>
      <c r="P432" s="119">
        <v>40994</v>
      </c>
      <c r="Q432" s="119">
        <v>41774</v>
      </c>
      <c r="R432" s="119">
        <v>41364</v>
      </c>
      <c r="S432" s="119">
        <v>41774</v>
      </c>
      <c r="T432" s="82">
        <v>5</v>
      </c>
      <c r="U432" s="309">
        <v>1390</v>
      </c>
      <c r="V432" s="13"/>
      <c r="W432" s="302"/>
      <c r="X432" s="310"/>
    </row>
    <row r="433" spans="1:24" s="94" customFormat="1" ht="30" customHeight="1" x14ac:dyDescent="0.25">
      <c r="A433" s="90">
        <v>41455</v>
      </c>
      <c r="B433" s="91">
        <v>41457</v>
      </c>
      <c r="C433" s="82">
        <v>2011</v>
      </c>
      <c r="D433" s="106" t="s">
        <v>353</v>
      </c>
      <c r="E433" s="106" t="s">
        <v>368</v>
      </c>
      <c r="F433" s="82" t="s">
        <v>286</v>
      </c>
      <c r="G433" s="82" t="s">
        <v>441</v>
      </c>
      <c r="H433" s="106" t="s">
        <v>442</v>
      </c>
      <c r="I433" s="290" t="s">
        <v>1471</v>
      </c>
      <c r="J433" s="106" t="s">
        <v>1472</v>
      </c>
      <c r="K433" s="119">
        <v>40877</v>
      </c>
      <c r="L433" s="119">
        <v>41031</v>
      </c>
      <c r="M433" s="106" t="s">
        <v>1473</v>
      </c>
      <c r="N433" s="294">
        <v>9913</v>
      </c>
      <c r="O433" s="294">
        <v>9913</v>
      </c>
      <c r="P433" s="119">
        <v>41031</v>
      </c>
      <c r="Q433" s="119">
        <v>41682</v>
      </c>
      <c r="R433" s="119">
        <v>41264</v>
      </c>
      <c r="S433" s="119">
        <v>41682</v>
      </c>
      <c r="T433" s="82">
        <v>4</v>
      </c>
      <c r="U433" s="309">
        <v>12000</v>
      </c>
      <c r="V433" s="13"/>
      <c r="W433" s="302"/>
      <c r="X433" s="310"/>
    </row>
    <row r="434" spans="1:24" s="94" customFormat="1" ht="30" customHeight="1" x14ac:dyDescent="0.25">
      <c r="A434" s="90">
        <v>41455</v>
      </c>
      <c r="B434" s="91">
        <v>41457</v>
      </c>
      <c r="C434" s="82">
        <v>2011</v>
      </c>
      <c r="D434" s="106" t="s">
        <v>353</v>
      </c>
      <c r="E434" s="106" t="s">
        <v>368</v>
      </c>
      <c r="F434" s="82" t="s">
        <v>286</v>
      </c>
      <c r="G434" s="82" t="s">
        <v>441</v>
      </c>
      <c r="H434" s="106" t="s">
        <v>442</v>
      </c>
      <c r="I434" s="290" t="s">
        <v>1474</v>
      </c>
      <c r="J434" s="106" t="s">
        <v>1475</v>
      </c>
      <c r="K434" s="119">
        <v>40898</v>
      </c>
      <c r="L434" s="119">
        <v>41053</v>
      </c>
      <c r="M434" s="106" t="s">
        <v>448</v>
      </c>
      <c r="N434" s="294">
        <v>42778</v>
      </c>
      <c r="O434" s="294">
        <v>42778</v>
      </c>
      <c r="P434" s="119">
        <v>41053</v>
      </c>
      <c r="Q434" s="119">
        <v>41653</v>
      </c>
      <c r="R434" s="119">
        <v>41264</v>
      </c>
      <c r="S434" s="119">
        <v>41653</v>
      </c>
      <c r="T434" s="82">
        <v>71</v>
      </c>
      <c r="U434" s="309">
        <v>48675</v>
      </c>
      <c r="V434" s="13"/>
      <c r="W434" s="302"/>
      <c r="X434" s="310"/>
    </row>
    <row r="435" spans="1:24" s="94" customFormat="1" ht="30" customHeight="1" x14ac:dyDescent="0.25">
      <c r="A435" s="90">
        <v>41455</v>
      </c>
      <c r="B435" s="91">
        <v>41457</v>
      </c>
      <c r="C435" s="82">
        <v>2011</v>
      </c>
      <c r="D435" s="106" t="s">
        <v>353</v>
      </c>
      <c r="E435" s="106" t="s">
        <v>368</v>
      </c>
      <c r="F435" s="82" t="s">
        <v>758</v>
      </c>
      <c r="G435" s="82" t="s">
        <v>759</v>
      </c>
      <c r="H435" s="106" t="s">
        <v>1476</v>
      </c>
      <c r="I435" s="290" t="s">
        <v>1477</v>
      </c>
      <c r="J435" s="106" t="s">
        <v>1478</v>
      </c>
      <c r="K435" s="119">
        <v>40563</v>
      </c>
      <c r="L435" s="119">
        <v>40697</v>
      </c>
      <c r="M435" s="106" t="s">
        <v>81</v>
      </c>
      <c r="N435" s="294">
        <v>11649</v>
      </c>
      <c r="O435" s="294">
        <v>12334</v>
      </c>
      <c r="P435" s="119">
        <v>40697</v>
      </c>
      <c r="Q435" s="119">
        <v>41411</v>
      </c>
      <c r="R435" s="119">
        <v>41341</v>
      </c>
      <c r="S435" s="119">
        <v>41443</v>
      </c>
      <c r="T435" s="82">
        <v>95</v>
      </c>
      <c r="U435" s="309">
        <v>0</v>
      </c>
      <c r="V435" s="13"/>
      <c r="W435" s="302"/>
      <c r="X435" s="310"/>
    </row>
    <row r="436" spans="1:24" s="94" customFormat="1" ht="30" customHeight="1" x14ac:dyDescent="0.25">
      <c r="A436" s="90">
        <v>41455</v>
      </c>
      <c r="B436" s="91">
        <v>41457</v>
      </c>
      <c r="C436" s="82">
        <v>2011</v>
      </c>
      <c r="D436" s="106" t="s">
        <v>353</v>
      </c>
      <c r="E436" s="106" t="s">
        <v>368</v>
      </c>
      <c r="F436" s="82" t="s">
        <v>451</v>
      </c>
      <c r="G436" s="82" t="s">
        <v>452</v>
      </c>
      <c r="H436" s="106" t="s">
        <v>1479</v>
      </c>
      <c r="I436" s="290" t="s">
        <v>1480</v>
      </c>
      <c r="J436" s="106" t="s">
        <v>1481</v>
      </c>
      <c r="K436" s="119">
        <v>40602</v>
      </c>
      <c r="L436" s="119">
        <v>40932</v>
      </c>
      <c r="M436" s="106" t="s">
        <v>1482</v>
      </c>
      <c r="N436" s="294">
        <v>4464</v>
      </c>
      <c r="O436" s="294">
        <v>4489</v>
      </c>
      <c r="P436" s="119">
        <v>40974</v>
      </c>
      <c r="Q436" s="119">
        <v>41487</v>
      </c>
      <c r="R436" s="119">
        <v>41180</v>
      </c>
      <c r="S436" s="119">
        <v>41487</v>
      </c>
      <c r="T436" s="82">
        <v>70</v>
      </c>
      <c r="U436" s="309">
        <v>777</v>
      </c>
      <c r="V436" s="13"/>
      <c r="W436" s="302"/>
      <c r="X436" s="310"/>
    </row>
    <row r="437" spans="1:24" s="94" customFormat="1" ht="30" customHeight="1" x14ac:dyDescent="0.25">
      <c r="A437" s="90">
        <v>41455</v>
      </c>
      <c r="B437" s="91">
        <v>41457</v>
      </c>
      <c r="C437" s="82">
        <v>2011</v>
      </c>
      <c r="D437" s="106" t="s">
        <v>353</v>
      </c>
      <c r="E437" s="106" t="s">
        <v>368</v>
      </c>
      <c r="F437" s="82" t="s">
        <v>451</v>
      </c>
      <c r="G437" s="82" t="s">
        <v>452</v>
      </c>
      <c r="H437" s="106" t="s">
        <v>1483</v>
      </c>
      <c r="I437" s="290" t="s">
        <v>1484</v>
      </c>
      <c r="J437" s="106" t="s">
        <v>1485</v>
      </c>
      <c r="K437" s="119">
        <v>40564</v>
      </c>
      <c r="L437" s="119">
        <v>40711</v>
      </c>
      <c r="M437" s="106" t="s">
        <v>1486</v>
      </c>
      <c r="N437" s="294">
        <v>4845</v>
      </c>
      <c r="O437" s="294">
        <v>4923</v>
      </c>
      <c r="P437" s="119">
        <v>40732</v>
      </c>
      <c r="Q437" s="119">
        <v>41430</v>
      </c>
      <c r="R437" s="119">
        <v>40939</v>
      </c>
      <c r="S437" s="119">
        <v>41430</v>
      </c>
      <c r="T437" s="82">
        <v>100</v>
      </c>
      <c r="U437" s="309">
        <v>0</v>
      </c>
      <c r="V437" s="13"/>
      <c r="W437" s="302"/>
      <c r="X437" s="310"/>
    </row>
    <row r="438" spans="1:24" s="94" customFormat="1" ht="30" customHeight="1" x14ac:dyDescent="0.25">
      <c r="A438" s="90">
        <v>41455</v>
      </c>
      <c r="B438" s="91">
        <v>41457</v>
      </c>
      <c r="C438" s="82">
        <v>2011</v>
      </c>
      <c r="D438" s="106" t="s">
        <v>353</v>
      </c>
      <c r="E438" s="106" t="s">
        <v>368</v>
      </c>
      <c r="F438" s="82" t="s">
        <v>451</v>
      </c>
      <c r="G438" s="82" t="s">
        <v>452</v>
      </c>
      <c r="H438" s="106" t="s">
        <v>576</v>
      </c>
      <c r="I438" s="290" t="s">
        <v>1487</v>
      </c>
      <c r="J438" s="106" t="s">
        <v>1488</v>
      </c>
      <c r="K438" s="119">
        <v>40518</v>
      </c>
      <c r="L438" s="119">
        <v>40806</v>
      </c>
      <c r="M438" s="106" t="s">
        <v>1489</v>
      </c>
      <c r="N438" s="294">
        <v>45885</v>
      </c>
      <c r="O438" s="294">
        <v>46468</v>
      </c>
      <c r="P438" s="119">
        <v>40848</v>
      </c>
      <c r="Q438" s="119">
        <v>41698</v>
      </c>
      <c r="R438" s="119">
        <v>41271</v>
      </c>
      <c r="S438" s="119">
        <v>41725</v>
      </c>
      <c r="T438" s="82">
        <v>65</v>
      </c>
      <c r="U438" s="309">
        <v>2000</v>
      </c>
      <c r="V438" s="13"/>
      <c r="W438" s="302"/>
      <c r="X438" s="310"/>
    </row>
    <row r="439" spans="1:24" s="94" customFormat="1" ht="30" customHeight="1" x14ac:dyDescent="0.25">
      <c r="A439" s="90">
        <v>41455</v>
      </c>
      <c r="B439" s="91">
        <v>41457</v>
      </c>
      <c r="C439" s="82">
        <v>2011</v>
      </c>
      <c r="D439" s="106" t="s">
        <v>353</v>
      </c>
      <c r="E439" s="106" t="s">
        <v>368</v>
      </c>
      <c r="F439" s="82" t="s">
        <v>451</v>
      </c>
      <c r="G439" s="82" t="s">
        <v>452</v>
      </c>
      <c r="H439" s="106" t="s">
        <v>576</v>
      </c>
      <c r="I439" s="290" t="s">
        <v>1487</v>
      </c>
      <c r="J439" s="106" t="s">
        <v>1488</v>
      </c>
      <c r="K439" s="119">
        <v>40518</v>
      </c>
      <c r="L439" s="119">
        <v>41130</v>
      </c>
      <c r="M439" s="106" t="s">
        <v>1490</v>
      </c>
      <c r="N439" s="294">
        <v>6887</v>
      </c>
      <c r="O439" s="294">
        <v>6900</v>
      </c>
      <c r="P439" s="119">
        <v>40848</v>
      </c>
      <c r="Q439" s="119">
        <v>41698</v>
      </c>
      <c r="R439" s="119">
        <v>41271</v>
      </c>
      <c r="S439" s="119">
        <v>41725</v>
      </c>
      <c r="T439" s="82">
        <v>65</v>
      </c>
      <c r="U439" s="309">
        <v>0</v>
      </c>
      <c r="V439" s="13"/>
      <c r="W439" s="302"/>
      <c r="X439" s="310"/>
    </row>
    <row r="440" spans="1:24" s="94" customFormat="1" ht="30" customHeight="1" x14ac:dyDescent="0.25">
      <c r="A440" s="90">
        <v>41455</v>
      </c>
      <c r="B440" s="91">
        <v>41457</v>
      </c>
      <c r="C440" s="82">
        <v>2011</v>
      </c>
      <c r="D440" s="106" t="s">
        <v>353</v>
      </c>
      <c r="E440" s="106" t="s">
        <v>368</v>
      </c>
      <c r="F440" s="82" t="s">
        <v>451</v>
      </c>
      <c r="G440" s="82" t="s">
        <v>452</v>
      </c>
      <c r="H440" s="106" t="s">
        <v>576</v>
      </c>
      <c r="I440" s="290" t="s">
        <v>1491</v>
      </c>
      <c r="J440" s="106" t="s">
        <v>1492</v>
      </c>
      <c r="K440" s="119">
        <v>40609</v>
      </c>
      <c r="L440" s="119">
        <v>40732</v>
      </c>
      <c r="M440" s="106" t="s">
        <v>1493</v>
      </c>
      <c r="N440" s="294">
        <v>26018</v>
      </c>
      <c r="O440" s="294">
        <v>26779</v>
      </c>
      <c r="P440" s="119">
        <v>40784</v>
      </c>
      <c r="Q440" s="119">
        <v>41671</v>
      </c>
      <c r="R440" s="119">
        <v>41455</v>
      </c>
      <c r="S440" s="119">
        <v>41699</v>
      </c>
      <c r="T440" s="82">
        <v>50</v>
      </c>
      <c r="U440" s="309">
        <v>0</v>
      </c>
      <c r="V440" s="13"/>
      <c r="W440" s="302"/>
      <c r="X440" s="310"/>
    </row>
    <row r="441" spans="1:24" s="94" customFormat="1" ht="30" customHeight="1" x14ac:dyDescent="0.25">
      <c r="A441" s="90">
        <v>41455</v>
      </c>
      <c r="B441" s="91">
        <v>41457</v>
      </c>
      <c r="C441" s="82">
        <v>2011</v>
      </c>
      <c r="D441" s="106" t="s">
        <v>353</v>
      </c>
      <c r="E441" s="106" t="s">
        <v>368</v>
      </c>
      <c r="F441" s="82" t="s">
        <v>451</v>
      </c>
      <c r="G441" s="82" t="s">
        <v>452</v>
      </c>
      <c r="H441" s="106" t="s">
        <v>576</v>
      </c>
      <c r="I441" s="290" t="s">
        <v>1494</v>
      </c>
      <c r="J441" s="106" t="s">
        <v>1495</v>
      </c>
      <c r="K441" s="119">
        <v>40672</v>
      </c>
      <c r="L441" s="119">
        <v>40809</v>
      </c>
      <c r="M441" s="106" t="s">
        <v>1496</v>
      </c>
      <c r="N441" s="294">
        <v>21500</v>
      </c>
      <c r="O441" s="294">
        <v>21696</v>
      </c>
      <c r="P441" s="119">
        <v>40816</v>
      </c>
      <c r="Q441" s="119">
        <v>41540</v>
      </c>
      <c r="R441" s="119">
        <v>40725</v>
      </c>
      <c r="S441" s="119">
        <v>41519</v>
      </c>
      <c r="T441" s="82">
        <v>75</v>
      </c>
      <c r="U441" s="309">
        <v>1369</v>
      </c>
      <c r="V441" s="13"/>
      <c r="W441" s="302"/>
      <c r="X441" s="310"/>
    </row>
    <row r="442" spans="1:24" s="94" customFormat="1" ht="30" customHeight="1" x14ac:dyDescent="0.25">
      <c r="A442" s="90">
        <v>41455</v>
      </c>
      <c r="B442" s="91">
        <v>41457</v>
      </c>
      <c r="C442" s="82">
        <v>2011</v>
      </c>
      <c r="D442" s="106" t="s">
        <v>353</v>
      </c>
      <c r="E442" s="106" t="s">
        <v>368</v>
      </c>
      <c r="F442" s="82" t="s">
        <v>289</v>
      </c>
      <c r="G442" s="82" t="s">
        <v>580</v>
      </c>
      <c r="H442" s="106" t="s">
        <v>1497</v>
      </c>
      <c r="I442" s="290" t="s">
        <v>1498</v>
      </c>
      <c r="J442" s="106" t="s">
        <v>1499</v>
      </c>
      <c r="K442" s="119">
        <v>40616</v>
      </c>
      <c r="L442" s="119">
        <v>40815</v>
      </c>
      <c r="M442" s="106" t="s">
        <v>1500</v>
      </c>
      <c r="N442" s="294">
        <v>9900</v>
      </c>
      <c r="O442" s="294">
        <v>10211</v>
      </c>
      <c r="P442" s="119">
        <v>40938</v>
      </c>
      <c r="Q442" s="119">
        <v>41411</v>
      </c>
      <c r="R442" s="119">
        <v>41333</v>
      </c>
      <c r="S442" s="119">
        <v>41411</v>
      </c>
      <c r="T442" s="82">
        <v>100</v>
      </c>
      <c r="U442" s="309">
        <v>-1559</v>
      </c>
      <c r="V442" s="13"/>
      <c r="W442" s="302"/>
      <c r="X442" s="310"/>
    </row>
    <row r="443" spans="1:24" s="94" customFormat="1" ht="30" customHeight="1" x14ac:dyDescent="0.25">
      <c r="A443" s="90">
        <v>41455</v>
      </c>
      <c r="B443" s="91">
        <v>41457</v>
      </c>
      <c r="C443" s="82">
        <v>2011</v>
      </c>
      <c r="D443" s="106" t="s">
        <v>353</v>
      </c>
      <c r="E443" s="106" t="s">
        <v>368</v>
      </c>
      <c r="F443" s="82" t="s">
        <v>36</v>
      </c>
      <c r="G443" s="82" t="s">
        <v>1000</v>
      </c>
      <c r="H443" s="106" t="s">
        <v>1005</v>
      </c>
      <c r="I443" s="290" t="s">
        <v>1501</v>
      </c>
      <c r="J443" s="106" t="s">
        <v>1502</v>
      </c>
      <c r="K443" s="119">
        <v>40466</v>
      </c>
      <c r="L443" s="119">
        <v>40710</v>
      </c>
      <c r="M443" s="106" t="s">
        <v>1503</v>
      </c>
      <c r="N443" s="294">
        <v>6595</v>
      </c>
      <c r="O443" s="294">
        <v>6656</v>
      </c>
      <c r="P443" s="119">
        <v>40865</v>
      </c>
      <c r="Q443" s="119">
        <v>41316</v>
      </c>
      <c r="R443" s="119">
        <v>41106</v>
      </c>
      <c r="S443" s="119">
        <v>41316</v>
      </c>
      <c r="T443" s="82">
        <v>100</v>
      </c>
      <c r="U443" s="309">
        <v>0</v>
      </c>
      <c r="V443" s="13"/>
      <c r="W443" s="302"/>
      <c r="X443" s="310"/>
    </row>
    <row r="444" spans="1:24" s="94" customFormat="1" ht="30" customHeight="1" x14ac:dyDescent="0.25">
      <c r="A444" s="90">
        <v>41455</v>
      </c>
      <c r="B444" s="91">
        <v>41457</v>
      </c>
      <c r="C444" s="82">
        <v>2011</v>
      </c>
      <c r="D444" s="106" t="s">
        <v>353</v>
      </c>
      <c r="E444" s="106" t="s">
        <v>368</v>
      </c>
      <c r="F444" s="82" t="s">
        <v>1016</v>
      </c>
      <c r="G444" s="82" t="s">
        <v>1017</v>
      </c>
      <c r="H444" s="106" t="s">
        <v>1504</v>
      </c>
      <c r="I444" s="290" t="s">
        <v>1505</v>
      </c>
      <c r="J444" s="106" t="s">
        <v>1506</v>
      </c>
      <c r="K444" s="119">
        <v>40464</v>
      </c>
      <c r="L444" s="119">
        <v>40696</v>
      </c>
      <c r="M444" s="106" t="s">
        <v>1507</v>
      </c>
      <c r="N444" s="294">
        <v>3854</v>
      </c>
      <c r="O444" s="294">
        <v>4061</v>
      </c>
      <c r="P444" s="119">
        <v>40723</v>
      </c>
      <c r="Q444" s="119">
        <v>41256</v>
      </c>
      <c r="R444" s="119">
        <v>41173</v>
      </c>
      <c r="S444" s="119">
        <v>41474</v>
      </c>
      <c r="T444" s="82">
        <v>99</v>
      </c>
      <c r="U444" s="309">
        <v>0</v>
      </c>
      <c r="V444" s="13"/>
      <c r="W444" s="302"/>
      <c r="X444" s="310"/>
    </row>
    <row r="445" spans="1:24" s="94" customFormat="1" ht="30" customHeight="1" x14ac:dyDescent="0.25">
      <c r="A445" s="90">
        <v>41455</v>
      </c>
      <c r="B445" s="91">
        <v>41457</v>
      </c>
      <c r="C445" s="82">
        <v>2011</v>
      </c>
      <c r="D445" s="106" t="s">
        <v>353</v>
      </c>
      <c r="E445" s="106" t="s">
        <v>360</v>
      </c>
      <c r="F445" s="82" t="s">
        <v>398</v>
      </c>
      <c r="G445" s="82" t="s">
        <v>399</v>
      </c>
      <c r="H445" s="106" t="s">
        <v>400</v>
      </c>
      <c r="I445" s="290" t="s">
        <v>1508</v>
      </c>
      <c r="J445" s="106" t="s">
        <v>1509</v>
      </c>
      <c r="K445" s="119">
        <v>40672</v>
      </c>
      <c r="L445" s="119">
        <v>40963</v>
      </c>
      <c r="M445" s="106" t="s">
        <v>1510</v>
      </c>
      <c r="N445" s="294">
        <v>64622</v>
      </c>
      <c r="O445" s="294">
        <v>64622</v>
      </c>
      <c r="P445" s="119">
        <v>41036</v>
      </c>
      <c r="Q445" s="119">
        <v>42308</v>
      </c>
      <c r="R445" s="119">
        <v>41974</v>
      </c>
      <c r="S445" s="119">
        <v>42316</v>
      </c>
      <c r="T445" s="82">
        <v>12</v>
      </c>
      <c r="U445" s="309">
        <v>14598</v>
      </c>
      <c r="V445" s="13"/>
      <c r="W445" s="302"/>
      <c r="X445" s="310"/>
    </row>
    <row r="446" spans="1:24" s="94" customFormat="1" ht="30" customHeight="1" x14ac:dyDescent="0.25">
      <c r="A446" s="90">
        <v>41455</v>
      </c>
      <c r="B446" s="91">
        <v>41457</v>
      </c>
      <c r="C446" s="82">
        <v>2011</v>
      </c>
      <c r="D446" s="106" t="s">
        <v>353</v>
      </c>
      <c r="E446" s="106" t="s">
        <v>360</v>
      </c>
      <c r="F446" s="82" t="s">
        <v>398</v>
      </c>
      <c r="G446" s="82" t="s">
        <v>399</v>
      </c>
      <c r="H446" s="106" t="s">
        <v>400</v>
      </c>
      <c r="I446" s="290" t="s">
        <v>1508</v>
      </c>
      <c r="J446" s="106" t="s">
        <v>1509</v>
      </c>
      <c r="K446" s="119">
        <v>40672</v>
      </c>
      <c r="L446" s="119">
        <v>41091</v>
      </c>
      <c r="M446" s="106" t="s">
        <v>1511</v>
      </c>
      <c r="N446" s="294">
        <v>50</v>
      </c>
      <c r="O446" s="294">
        <v>50</v>
      </c>
      <c r="P446" s="119">
        <v>41036</v>
      </c>
      <c r="Q446" s="119">
        <v>42308</v>
      </c>
      <c r="R446" s="119">
        <v>41974</v>
      </c>
      <c r="S446" s="119">
        <v>42316</v>
      </c>
      <c r="T446" s="82">
        <v>12</v>
      </c>
      <c r="U446" s="309">
        <v>0</v>
      </c>
      <c r="V446" s="13"/>
      <c r="W446" s="302"/>
      <c r="X446" s="310"/>
    </row>
    <row r="447" spans="1:24" s="94" customFormat="1" ht="30" customHeight="1" x14ac:dyDescent="0.25">
      <c r="A447" s="90">
        <v>41455</v>
      </c>
      <c r="B447" s="91">
        <v>41457</v>
      </c>
      <c r="C447" s="82">
        <v>2011</v>
      </c>
      <c r="D447" s="106" t="s">
        <v>353</v>
      </c>
      <c r="E447" s="106" t="s">
        <v>360</v>
      </c>
      <c r="F447" s="82" t="s">
        <v>398</v>
      </c>
      <c r="G447" s="82" t="s">
        <v>399</v>
      </c>
      <c r="H447" s="106" t="s">
        <v>400</v>
      </c>
      <c r="I447" s="290" t="s">
        <v>1508</v>
      </c>
      <c r="J447" s="106" t="s">
        <v>1509</v>
      </c>
      <c r="K447" s="119">
        <v>40672</v>
      </c>
      <c r="L447" s="119">
        <v>41121</v>
      </c>
      <c r="M447" s="106" t="s">
        <v>1512</v>
      </c>
      <c r="N447" s="294">
        <v>72</v>
      </c>
      <c r="O447" s="294">
        <v>72</v>
      </c>
      <c r="P447" s="119">
        <v>41036</v>
      </c>
      <c r="Q447" s="119">
        <v>42308</v>
      </c>
      <c r="R447" s="119">
        <v>41974</v>
      </c>
      <c r="S447" s="119">
        <v>42316</v>
      </c>
      <c r="T447" s="82">
        <v>12</v>
      </c>
      <c r="U447" s="309">
        <v>0</v>
      </c>
      <c r="V447" s="13"/>
      <c r="W447" s="302"/>
      <c r="X447" s="310"/>
    </row>
    <row r="448" spans="1:24" s="94" customFormat="1" ht="30" customHeight="1" x14ac:dyDescent="0.25">
      <c r="A448" s="90">
        <v>41455</v>
      </c>
      <c r="B448" s="91">
        <v>41457</v>
      </c>
      <c r="C448" s="82">
        <v>2011</v>
      </c>
      <c r="D448" s="106" t="s">
        <v>353</v>
      </c>
      <c r="E448" s="106" t="s">
        <v>360</v>
      </c>
      <c r="F448" s="82" t="s">
        <v>398</v>
      </c>
      <c r="G448" s="82" t="s">
        <v>399</v>
      </c>
      <c r="H448" s="106" t="s">
        <v>400</v>
      </c>
      <c r="I448" s="290" t="s">
        <v>1508</v>
      </c>
      <c r="J448" s="106" t="s">
        <v>1509</v>
      </c>
      <c r="K448" s="119">
        <v>40672</v>
      </c>
      <c r="L448" s="119">
        <v>41164</v>
      </c>
      <c r="M448" s="106" t="s">
        <v>462</v>
      </c>
      <c r="N448" s="294">
        <v>319</v>
      </c>
      <c r="O448" s="294">
        <v>319</v>
      </c>
      <c r="P448" s="119">
        <v>41036</v>
      </c>
      <c r="Q448" s="119">
        <v>42308</v>
      </c>
      <c r="R448" s="119">
        <v>41974</v>
      </c>
      <c r="S448" s="119">
        <v>42316</v>
      </c>
      <c r="T448" s="82">
        <v>12</v>
      </c>
      <c r="U448" s="309">
        <v>0</v>
      </c>
      <c r="V448" s="13"/>
      <c r="W448" s="302"/>
      <c r="X448" s="310"/>
    </row>
    <row r="449" spans="1:24" s="94" customFormat="1" ht="30" customHeight="1" x14ac:dyDescent="0.25">
      <c r="A449" s="90">
        <v>41455</v>
      </c>
      <c r="B449" s="91">
        <v>41457</v>
      </c>
      <c r="C449" s="82">
        <v>2011</v>
      </c>
      <c r="D449" s="106" t="s">
        <v>353</v>
      </c>
      <c r="E449" s="106" t="s">
        <v>408</v>
      </c>
      <c r="F449" s="82" t="s">
        <v>514</v>
      </c>
      <c r="G449" s="82" t="s">
        <v>515</v>
      </c>
      <c r="H449" s="106" t="s">
        <v>516</v>
      </c>
      <c r="I449" s="290" t="s">
        <v>1513</v>
      </c>
      <c r="J449" s="106" t="s">
        <v>1514</v>
      </c>
      <c r="K449" s="119">
        <v>40939</v>
      </c>
      <c r="L449" s="119">
        <v>41047</v>
      </c>
      <c r="M449" s="106" t="s">
        <v>790</v>
      </c>
      <c r="N449" s="294">
        <v>998</v>
      </c>
      <c r="O449" s="294">
        <v>998</v>
      </c>
      <c r="P449" s="119">
        <v>41067</v>
      </c>
      <c r="Q449" s="119">
        <v>41452</v>
      </c>
      <c r="R449" s="119">
        <v>41292</v>
      </c>
      <c r="S449" s="119">
        <v>41452</v>
      </c>
      <c r="T449" s="82">
        <v>70</v>
      </c>
      <c r="U449" s="309">
        <v>1134</v>
      </c>
      <c r="V449" s="13"/>
      <c r="W449" s="302"/>
      <c r="X449" s="310"/>
    </row>
    <row r="450" spans="1:24" s="94" customFormat="1" ht="30" customHeight="1" x14ac:dyDescent="0.25">
      <c r="A450" s="90">
        <v>41455</v>
      </c>
      <c r="B450" s="91">
        <v>41457</v>
      </c>
      <c r="C450" s="82">
        <v>2011</v>
      </c>
      <c r="D450" s="106" t="s">
        <v>353</v>
      </c>
      <c r="E450" s="106" t="s">
        <v>408</v>
      </c>
      <c r="F450" s="82" t="s">
        <v>514</v>
      </c>
      <c r="G450" s="82" t="s">
        <v>515</v>
      </c>
      <c r="H450" s="106" t="s">
        <v>516</v>
      </c>
      <c r="I450" s="290" t="s">
        <v>1515</v>
      </c>
      <c r="J450" s="106" t="s">
        <v>1516</v>
      </c>
      <c r="K450" s="119">
        <v>40939</v>
      </c>
      <c r="L450" s="119">
        <v>41047</v>
      </c>
      <c r="M450" s="106" t="s">
        <v>790</v>
      </c>
      <c r="N450" s="294">
        <v>1618</v>
      </c>
      <c r="O450" s="294">
        <v>1618</v>
      </c>
      <c r="P450" s="119">
        <v>41067</v>
      </c>
      <c r="Q450" s="119">
        <v>41455</v>
      </c>
      <c r="R450" s="119">
        <v>41292</v>
      </c>
      <c r="S450" s="119">
        <v>41455</v>
      </c>
      <c r="T450" s="82">
        <v>54</v>
      </c>
      <c r="U450" s="309">
        <v>1838</v>
      </c>
      <c r="V450" s="13"/>
      <c r="W450" s="302"/>
      <c r="X450" s="310"/>
    </row>
    <row r="451" spans="1:24" s="94" customFormat="1" ht="30" customHeight="1" x14ac:dyDescent="0.25">
      <c r="A451" s="90">
        <v>41455</v>
      </c>
      <c r="B451" s="91">
        <v>41457</v>
      </c>
      <c r="C451" s="82">
        <v>2011</v>
      </c>
      <c r="D451" s="106" t="s">
        <v>353</v>
      </c>
      <c r="E451" s="106" t="s">
        <v>408</v>
      </c>
      <c r="F451" s="82" t="s">
        <v>514</v>
      </c>
      <c r="G451" s="82" t="s">
        <v>515</v>
      </c>
      <c r="H451" s="106" t="s">
        <v>516</v>
      </c>
      <c r="I451" s="290" t="s">
        <v>1517</v>
      </c>
      <c r="J451" s="106" t="s">
        <v>1518</v>
      </c>
      <c r="K451" s="119">
        <v>40939</v>
      </c>
      <c r="L451" s="119">
        <v>41047</v>
      </c>
      <c r="M451" s="106" t="s">
        <v>790</v>
      </c>
      <c r="N451" s="294">
        <v>1306</v>
      </c>
      <c r="O451" s="294">
        <v>1306</v>
      </c>
      <c r="P451" s="119">
        <v>41067</v>
      </c>
      <c r="Q451" s="119">
        <v>41500</v>
      </c>
      <c r="R451" s="119">
        <v>41292</v>
      </c>
      <c r="S451" s="119">
        <v>41500</v>
      </c>
      <c r="T451" s="82">
        <v>48</v>
      </c>
      <c r="U451" s="309">
        <v>1650</v>
      </c>
      <c r="V451" s="13"/>
      <c r="W451" s="302"/>
      <c r="X451" s="310"/>
    </row>
    <row r="452" spans="1:24" s="94" customFormat="1" ht="30" customHeight="1" x14ac:dyDescent="0.25">
      <c r="A452" s="90">
        <v>41455</v>
      </c>
      <c r="B452" s="91">
        <v>41457</v>
      </c>
      <c r="C452" s="82">
        <v>2011</v>
      </c>
      <c r="D452" s="106" t="s">
        <v>353</v>
      </c>
      <c r="E452" s="106" t="s">
        <v>408</v>
      </c>
      <c r="F452" s="82" t="s">
        <v>514</v>
      </c>
      <c r="G452" s="82" t="s">
        <v>515</v>
      </c>
      <c r="H452" s="106" t="s">
        <v>516</v>
      </c>
      <c r="I452" s="290" t="s">
        <v>1519</v>
      </c>
      <c r="J452" s="106" t="s">
        <v>1520</v>
      </c>
      <c r="K452" s="119">
        <v>40939</v>
      </c>
      <c r="L452" s="119">
        <v>41047</v>
      </c>
      <c r="M452" s="106" t="s">
        <v>790</v>
      </c>
      <c r="N452" s="294">
        <v>1578</v>
      </c>
      <c r="O452" s="294">
        <v>1578</v>
      </c>
      <c r="P452" s="119">
        <v>41067</v>
      </c>
      <c r="Q452" s="119">
        <v>41462</v>
      </c>
      <c r="R452" s="119">
        <v>41292</v>
      </c>
      <c r="S452" s="119">
        <v>41462</v>
      </c>
      <c r="T452" s="82">
        <v>67</v>
      </c>
      <c r="U452" s="309">
        <v>1792</v>
      </c>
      <c r="V452" s="13"/>
      <c r="W452" s="302"/>
      <c r="X452" s="310"/>
    </row>
    <row r="453" spans="1:24" s="94" customFormat="1" ht="30" customHeight="1" x14ac:dyDescent="0.25">
      <c r="A453" s="90">
        <v>41455</v>
      </c>
      <c r="B453" s="91">
        <v>41457</v>
      </c>
      <c r="C453" s="82">
        <v>2011</v>
      </c>
      <c r="D453" s="106" t="s">
        <v>353</v>
      </c>
      <c r="E453" s="106" t="s">
        <v>408</v>
      </c>
      <c r="F453" s="82" t="s">
        <v>514</v>
      </c>
      <c r="G453" s="82" t="s">
        <v>515</v>
      </c>
      <c r="H453" s="106" t="s">
        <v>516</v>
      </c>
      <c r="I453" s="290" t="s">
        <v>1521</v>
      </c>
      <c r="J453" s="106" t="s">
        <v>1522</v>
      </c>
      <c r="K453" s="119">
        <v>40939</v>
      </c>
      <c r="L453" s="119">
        <v>41047</v>
      </c>
      <c r="M453" s="106" t="s">
        <v>1026</v>
      </c>
      <c r="N453" s="294">
        <v>1519</v>
      </c>
      <c r="O453" s="294">
        <v>1519</v>
      </c>
      <c r="P453" s="119">
        <v>41067</v>
      </c>
      <c r="Q453" s="119">
        <v>41466</v>
      </c>
      <c r="R453" s="119">
        <v>41292</v>
      </c>
      <c r="S453" s="119">
        <v>41466</v>
      </c>
      <c r="T453" s="82">
        <v>42</v>
      </c>
      <c r="U453" s="309">
        <v>1798</v>
      </c>
      <c r="V453" s="13"/>
      <c r="W453" s="302"/>
      <c r="X453" s="310"/>
    </row>
    <row r="454" spans="1:24" s="94" customFormat="1" ht="30" customHeight="1" x14ac:dyDescent="0.25">
      <c r="A454" s="90">
        <v>41455</v>
      </c>
      <c r="B454" s="91">
        <v>41457</v>
      </c>
      <c r="C454" s="82">
        <v>2011</v>
      </c>
      <c r="D454" s="106" t="s">
        <v>353</v>
      </c>
      <c r="E454" s="106" t="s">
        <v>408</v>
      </c>
      <c r="F454" s="82" t="s">
        <v>514</v>
      </c>
      <c r="G454" s="82" t="s">
        <v>515</v>
      </c>
      <c r="H454" s="106" t="s">
        <v>782</v>
      </c>
      <c r="I454" s="290" t="s">
        <v>1523</v>
      </c>
      <c r="J454" s="106" t="s">
        <v>1524</v>
      </c>
      <c r="K454" s="119">
        <v>40910</v>
      </c>
      <c r="L454" s="119">
        <v>40983</v>
      </c>
      <c r="M454" s="106" t="s">
        <v>1031</v>
      </c>
      <c r="N454" s="294">
        <v>871</v>
      </c>
      <c r="O454" s="294">
        <v>871</v>
      </c>
      <c r="P454" s="119">
        <v>41013</v>
      </c>
      <c r="Q454" s="119">
        <v>41455</v>
      </c>
      <c r="R454" s="119">
        <v>41103</v>
      </c>
      <c r="S454" s="119">
        <v>41455</v>
      </c>
      <c r="T454" s="82">
        <v>95</v>
      </c>
      <c r="U454" s="309">
        <v>1645</v>
      </c>
      <c r="V454" s="13"/>
      <c r="W454" s="302"/>
      <c r="X454" s="310"/>
    </row>
    <row r="455" spans="1:24" s="94" customFormat="1" ht="30" customHeight="1" x14ac:dyDescent="0.25">
      <c r="A455" s="90">
        <v>41455</v>
      </c>
      <c r="B455" s="91">
        <v>41457</v>
      </c>
      <c r="C455" s="82">
        <v>2011</v>
      </c>
      <c r="D455" s="106" t="s">
        <v>353</v>
      </c>
      <c r="E455" s="106" t="s">
        <v>408</v>
      </c>
      <c r="F455" s="82" t="s">
        <v>50</v>
      </c>
      <c r="G455" s="82" t="s">
        <v>420</v>
      </c>
      <c r="H455" s="106" t="s">
        <v>1350</v>
      </c>
      <c r="I455" s="290" t="s">
        <v>1525</v>
      </c>
      <c r="J455" s="106" t="s">
        <v>1526</v>
      </c>
      <c r="K455" s="119">
        <v>40955</v>
      </c>
      <c r="L455" s="119">
        <v>41075</v>
      </c>
      <c r="M455" s="106" t="s">
        <v>1527</v>
      </c>
      <c r="N455" s="294">
        <v>1870</v>
      </c>
      <c r="O455" s="294">
        <v>1961</v>
      </c>
      <c r="P455" s="119">
        <v>41099</v>
      </c>
      <c r="Q455" s="119">
        <v>41349</v>
      </c>
      <c r="R455" s="119">
        <v>41362</v>
      </c>
      <c r="S455" s="119">
        <v>41362</v>
      </c>
      <c r="T455" s="82">
        <v>97</v>
      </c>
      <c r="U455" s="309">
        <v>1975</v>
      </c>
      <c r="V455" s="13"/>
      <c r="W455" s="302"/>
      <c r="X455" s="310"/>
    </row>
    <row r="456" spans="1:24" s="94" customFormat="1" ht="30" customHeight="1" x14ac:dyDescent="0.25">
      <c r="A456" s="90">
        <v>41455</v>
      </c>
      <c r="B456" s="91">
        <v>41457</v>
      </c>
      <c r="C456" s="82">
        <v>2011</v>
      </c>
      <c r="D456" s="106" t="s">
        <v>353</v>
      </c>
      <c r="E456" s="106" t="s">
        <v>408</v>
      </c>
      <c r="F456" s="82" t="s">
        <v>113</v>
      </c>
      <c r="G456" s="82" t="s">
        <v>376</v>
      </c>
      <c r="H456" s="106" t="s">
        <v>1528</v>
      </c>
      <c r="I456" s="290" t="s">
        <v>1529</v>
      </c>
      <c r="J456" s="106" t="s">
        <v>1530</v>
      </c>
      <c r="K456" s="119">
        <v>41025</v>
      </c>
      <c r="L456" s="119">
        <v>41095</v>
      </c>
      <c r="M456" s="106" t="s">
        <v>1531</v>
      </c>
      <c r="N456" s="294">
        <v>1716</v>
      </c>
      <c r="O456" s="294">
        <v>1716</v>
      </c>
      <c r="P456" s="119">
        <v>41109</v>
      </c>
      <c r="Q456" s="119">
        <v>41243</v>
      </c>
      <c r="R456" s="119">
        <v>41264</v>
      </c>
      <c r="S456" s="119">
        <v>41395</v>
      </c>
      <c r="T456" s="82">
        <v>84</v>
      </c>
      <c r="U456" s="309">
        <v>1968</v>
      </c>
      <c r="V456" s="13"/>
      <c r="W456" s="302"/>
      <c r="X456" s="310"/>
    </row>
    <row r="457" spans="1:24" s="94" customFormat="1" ht="30" customHeight="1" x14ac:dyDescent="0.25">
      <c r="A457" s="90">
        <v>41455</v>
      </c>
      <c r="B457" s="91">
        <v>41457</v>
      </c>
      <c r="C457" s="82">
        <v>2011</v>
      </c>
      <c r="D457" s="106" t="s">
        <v>353</v>
      </c>
      <c r="E457" s="106" t="s">
        <v>408</v>
      </c>
      <c r="F457" s="82" t="s">
        <v>113</v>
      </c>
      <c r="G457" s="82" t="s">
        <v>376</v>
      </c>
      <c r="H457" s="106" t="s">
        <v>377</v>
      </c>
      <c r="I457" s="290" t="s">
        <v>1532</v>
      </c>
      <c r="J457" s="106" t="s">
        <v>1533</v>
      </c>
      <c r="K457" s="119">
        <v>40815</v>
      </c>
      <c r="L457" s="119">
        <v>40885</v>
      </c>
      <c r="M457" s="106" t="s">
        <v>1534</v>
      </c>
      <c r="N457" s="294">
        <v>938</v>
      </c>
      <c r="O457" s="294">
        <v>978</v>
      </c>
      <c r="P457" s="119">
        <v>40897</v>
      </c>
      <c r="Q457" s="119">
        <v>41075</v>
      </c>
      <c r="R457" s="119">
        <v>41080</v>
      </c>
      <c r="S457" s="119">
        <v>41207</v>
      </c>
      <c r="T457" s="82">
        <v>100</v>
      </c>
      <c r="U457" s="309">
        <v>1700</v>
      </c>
      <c r="V457" s="13"/>
      <c r="W457" s="302"/>
      <c r="X457" s="310"/>
    </row>
    <row r="458" spans="1:24" s="94" customFormat="1" ht="30" customHeight="1" x14ac:dyDescent="0.25">
      <c r="A458" s="90">
        <v>41455</v>
      </c>
      <c r="B458" s="91">
        <v>41457</v>
      </c>
      <c r="C458" s="82">
        <v>2011</v>
      </c>
      <c r="D458" s="106" t="s">
        <v>353</v>
      </c>
      <c r="E458" s="106" t="s">
        <v>408</v>
      </c>
      <c r="F458" s="82" t="s">
        <v>361</v>
      </c>
      <c r="G458" s="82" t="s">
        <v>362</v>
      </c>
      <c r="H458" s="106" t="s">
        <v>531</v>
      </c>
      <c r="I458" s="290" t="s">
        <v>1535</v>
      </c>
      <c r="J458" s="106" t="s">
        <v>1536</v>
      </c>
      <c r="K458" s="119">
        <v>40998</v>
      </c>
      <c r="L458" s="119">
        <v>41121</v>
      </c>
      <c r="M458" s="106" t="s">
        <v>1537</v>
      </c>
      <c r="N458" s="294">
        <v>1762</v>
      </c>
      <c r="O458" s="294">
        <v>1762</v>
      </c>
      <c r="P458" s="119">
        <v>41136</v>
      </c>
      <c r="Q458" s="119">
        <v>41547</v>
      </c>
      <c r="R458" s="119">
        <v>41532</v>
      </c>
      <c r="S458" s="119">
        <v>41532</v>
      </c>
      <c r="T458" s="82">
        <v>55</v>
      </c>
      <c r="U458" s="309">
        <v>1762</v>
      </c>
      <c r="V458" s="13"/>
      <c r="W458" s="302"/>
      <c r="X458" s="310"/>
    </row>
    <row r="459" spans="1:24" s="94" customFormat="1" ht="30" customHeight="1" x14ac:dyDescent="0.25">
      <c r="A459" s="90">
        <v>41455</v>
      </c>
      <c r="B459" s="91">
        <v>41457</v>
      </c>
      <c r="C459" s="82">
        <v>2011</v>
      </c>
      <c r="D459" s="106" t="s">
        <v>353</v>
      </c>
      <c r="E459" s="106" t="s">
        <v>408</v>
      </c>
      <c r="F459" s="82" t="s">
        <v>1538</v>
      </c>
      <c r="G459" s="82" t="s">
        <v>1539</v>
      </c>
      <c r="H459" s="106" t="s">
        <v>1540</v>
      </c>
      <c r="I459" s="290" t="s">
        <v>1541</v>
      </c>
      <c r="J459" s="106" t="s">
        <v>1542</v>
      </c>
      <c r="K459" s="119">
        <v>41376</v>
      </c>
      <c r="L459" s="119">
        <v>41054</v>
      </c>
      <c r="M459" s="106" t="s">
        <v>1543</v>
      </c>
      <c r="N459" s="294">
        <v>2145</v>
      </c>
      <c r="O459" s="294">
        <v>2145</v>
      </c>
      <c r="P459" s="119">
        <v>41065</v>
      </c>
      <c r="Q459" s="119">
        <v>41253</v>
      </c>
      <c r="R459" s="119">
        <v>41152</v>
      </c>
      <c r="S459" s="119">
        <v>41152</v>
      </c>
      <c r="T459" s="82">
        <v>70</v>
      </c>
      <c r="U459" s="309">
        <v>2284</v>
      </c>
      <c r="V459" s="13"/>
      <c r="W459" s="302"/>
      <c r="X459" s="310"/>
    </row>
    <row r="460" spans="1:24" s="94" customFormat="1" ht="30" customHeight="1" x14ac:dyDescent="0.25">
      <c r="A460" s="90">
        <v>41455</v>
      </c>
      <c r="B460" s="91">
        <v>41457</v>
      </c>
      <c r="C460" s="82">
        <v>2011</v>
      </c>
      <c r="D460" s="106" t="s">
        <v>353</v>
      </c>
      <c r="E460" s="106" t="s">
        <v>408</v>
      </c>
      <c r="F460" s="82" t="s">
        <v>1544</v>
      </c>
      <c r="G460" s="82" t="s">
        <v>1545</v>
      </c>
      <c r="H460" s="106" t="s">
        <v>1546</v>
      </c>
      <c r="I460" s="290" t="s">
        <v>1547</v>
      </c>
      <c r="J460" s="106" t="s">
        <v>1548</v>
      </c>
      <c r="K460" s="119">
        <v>41150</v>
      </c>
      <c r="L460" s="119">
        <v>41283</v>
      </c>
      <c r="M460" s="106" t="s">
        <v>1549</v>
      </c>
      <c r="N460" s="294">
        <v>1592</v>
      </c>
      <c r="O460" s="294">
        <v>1592</v>
      </c>
      <c r="P460" s="119">
        <v>41374</v>
      </c>
      <c r="Q460" s="119">
        <v>41670</v>
      </c>
      <c r="R460" s="119">
        <v>41501</v>
      </c>
      <c r="S460" s="119">
        <v>41670</v>
      </c>
      <c r="T460" s="82">
        <v>15</v>
      </c>
      <c r="U460" s="309">
        <v>1788</v>
      </c>
      <c r="V460" s="13"/>
      <c r="W460" s="302"/>
      <c r="X460" s="310"/>
    </row>
    <row r="461" spans="1:24" s="94" customFormat="1" ht="30" customHeight="1" x14ac:dyDescent="0.25">
      <c r="A461" s="90">
        <v>41455</v>
      </c>
      <c r="B461" s="91">
        <v>41457</v>
      </c>
      <c r="C461" s="82">
        <v>2011</v>
      </c>
      <c r="D461" s="106" t="s">
        <v>353</v>
      </c>
      <c r="E461" s="106" t="s">
        <v>408</v>
      </c>
      <c r="F461" s="82" t="s">
        <v>1038</v>
      </c>
      <c r="G461" s="82" t="s">
        <v>1039</v>
      </c>
      <c r="H461" s="106" t="s">
        <v>1040</v>
      </c>
      <c r="I461" s="290" t="s">
        <v>1550</v>
      </c>
      <c r="J461" s="106" t="s">
        <v>1551</v>
      </c>
      <c r="K461" s="119">
        <v>40756</v>
      </c>
      <c r="L461" s="119">
        <v>40896</v>
      </c>
      <c r="M461" s="106" t="s">
        <v>1043</v>
      </c>
      <c r="N461" s="294">
        <v>926</v>
      </c>
      <c r="O461" s="294">
        <v>926</v>
      </c>
      <c r="P461" s="119">
        <v>40896</v>
      </c>
      <c r="Q461" s="119">
        <v>41516</v>
      </c>
      <c r="R461" s="119">
        <v>41333</v>
      </c>
      <c r="S461" s="119">
        <v>41516</v>
      </c>
      <c r="T461" s="82">
        <v>64</v>
      </c>
      <c r="U461" s="309">
        <v>1041</v>
      </c>
      <c r="V461" s="13"/>
      <c r="W461" s="302"/>
      <c r="X461" s="310"/>
    </row>
    <row r="462" spans="1:24" s="94" customFormat="1" ht="30" customHeight="1" x14ac:dyDescent="0.25">
      <c r="A462" s="90">
        <v>41455</v>
      </c>
      <c r="B462" s="91">
        <v>41457</v>
      </c>
      <c r="C462" s="82">
        <v>2011</v>
      </c>
      <c r="D462" s="106" t="s">
        <v>353</v>
      </c>
      <c r="E462" s="106" t="s">
        <v>408</v>
      </c>
      <c r="F462" s="82" t="s">
        <v>1038</v>
      </c>
      <c r="G462" s="82" t="s">
        <v>1039</v>
      </c>
      <c r="H462" s="106" t="s">
        <v>1040</v>
      </c>
      <c r="I462" s="290" t="s">
        <v>1552</v>
      </c>
      <c r="J462" s="106" t="s">
        <v>1553</v>
      </c>
      <c r="K462" s="119">
        <v>40756</v>
      </c>
      <c r="L462" s="119">
        <v>40896</v>
      </c>
      <c r="M462" s="106" t="s">
        <v>1043</v>
      </c>
      <c r="N462" s="294">
        <v>1282</v>
      </c>
      <c r="O462" s="294">
        <v>1282</v>
      </c>
      <c r="P462" s="119">
        <v>40896</v>
      </c>
      <c r="Q462" s="119">
        <v>41516</v>
      </c>
      <c r="R462" s="119">
        <v>41333</v>
      </c>
      <c r="S462" s="119">
        <v>41516</v>
      </c>
      <c r="T462" s="82">
        <v>68</v>
      </c>
      <c r="U462" s="309">
        <v>1440</v>
      </c>
      <c r="V462" s="13"/>
      <c r="W462" s="302"/>
      <c r="X462" s="310"/>
    </row>
    <row r="463" spans="1:24" s="94" customFormat="1" ht="30" customHeight="1" x14ac:dyDescent="0.25">
      <c r="A463" s="90">
        <v>41455</v>
      </c>
      <c r="B463" s="91">
        <v>41457</v>
      </c>
      <c r="C463" s="82">
        <v>2011</v>
      </c>
      <c r="D463" s="106" t="s">
        <v>353</v>
      </c>
      <c r="E463" s="106" t="s">
        <v>408</v>
      </c>
      <c r="F463" s="82" t="s">
        <v>547</v>
      </c>
      <c r="G463" s="82" t="s">
        <v>548</v>
      </c>
      <c r="H463" s="106" t="s">
        <v>553</v>
      </c>
      <c r="I463" s="290" t="s">
        <v>1554</v>
      </c>
      <c r="J463" s="106" t="s">
        <v>1555</v>
      </c>
      <c r="K463" s="119">
        <v>40969</v>
      </c>
      <c r="L463" s="119">
        <v>41060</v>
      </c>
      <c r="M463" s="106" t="s">
        <v>1556</v>
      </c>
      <c r="N463" s="294">
        <v>1698</v>
      </c>
      <c r="O463" s="294">
        <v>1622</v>
      </c>
      <c r="P463" s="119">
        <v>41135</v>
      </c>
      <c r="Q463" s="119">
        <v>41736</v>
      </c>
      <c r="R463" s="119">
        <v>41381</v>
      </c>
      <c r="S463" s="119">
        <v>41743</v>
      </c>
      <c r="T463" s="82">
        <v>13</v>
      </c>
      <c r="U463" s="309">
        <v>0</v>
      </c>
      <c r="V463" s="13"/>
      <c r="W463" s="302"/>
      <c r="X463" s="310"/>
    </row>
    <row r="464" spans="1:24" s="94" customFormat="1" ht="30" customHeight="1" x14ac:dyDescent="0.25">
      <c r="A464" s="90">
        <v>41455</v>
      </c>
      <c r="B464" s="91">
        <v>41457</v>
      </c>
      <c r="C464" s="82">
        <v>2011</v>
      </c>
      <c r="D464" s="106" t="s">
        <v>353</v>
      </c>
      <c r="E464" s="106" t="s">
        <v>408</v>
      </c>
      <c r="F464" s="82" t="s">
        <v>89</v>
      </c>
      <c r="G464" s="82" t="s">
        <v>890</v>
      </c>
      <c r="H464" s="106" t="s">
        <v>896</v>
      </c>
      <c r="I464" s="290" t="s">
        <v>1557</v>
      </c>
      <c r="J464" s="106" t="s">
        <v>1558</v>
      </c>
      <c r="K464" s="119">
        <v>40714</v>
      </c>
      <c r="L464" s="119">
        <v>40766</v>
      </c>
      <c r="M464" s="106" t="s">
        <v>1559</v>
      </c>
      <c r="N464" s="294">
        <v>600</v>
      </c>
      <c r="O464" s="294">
        <v>600</v>
      </c>
      <c r="P464" s="119">
        <v>40785</v>
      </c>
      <c r="Q464" s="119">
        <v>41481</v>
      </c>
      <c r="R464" s="119">
        <v>41164</v>
      </c>
      <c r="S464" s="119">
        <v>41481</v>
      </c>
      <c r="T464" s="82">
        <v>60</v>
      </c>
      <c r="U464" s="309">
        <v>0</v>
      </c>
      <c r="V464" s="13"/>
      <c r="W464" s="302"/>
      <c r="X464" s="310"/>
    </row>
    <row r="465" spans="1:24" s="94" customFormat="1" ht="30" customHeight="1" x14ac:dyDescent="0.25">
      <c r="A465" s="90">
        <v>41455</v>
      </c>
      <c r="B465" s="91">
        <v>41457</v>
      </c>
      <c r="C465" s="82">
        <v>2011</v>
      </c>
      <c r="D465" s="106" t="s">
        <v>353</v>
      </c>
      <c r="E465" s="106" t="s">
        <v>408</v>
      </c>
      <c r="F465" s="82" t="s">
        <v>89</v>
      </c>
      <c r="G465" s="82" t="s">
        <v>890</v>
      </c>
      <c r="H465" s="106" t="s">
        <v>896</v>
      </c>
      <c r="I465" s="290" t="s">
        <v>1560</v>
      </c>
      <c r="J465" s="106" t="s">
        <v>1561</v>
      </c>
      <c r="K465" s="119">
        <v>40837</v>
      </c>
      <c r="L465" s="119">
        <v>40947</v>
      </c>
      <c r="M465" s="106" t="s">
        <v>1562</v>
      </c>
      <c r="N465" s="294">
        <v>1689</v>
      </c>
      <c r="O465" s="294">
        <v>1689</v>
      </c>
      <c r="P465" s="119">
        <v>40966</v>
      </c>
      <c r="Q465" s="119">
        <v>41425</v>
      </c>
      <c r="R465" s="119">
        <v>41411</v>
      </c>
      <c r="S465" s="119">
        <v>41425</v>
      </c>
      <c r="T465" s="82">
        <v>98</v>
      </c>
      <c r="U465" s="309">
        <v>1800</v>
      </c>
      <c r="V465" s="13"/>
      <c r="W465" s="302"/>
      <c r="X465" s="310"/>
    </row>
    <row r="466" spans="1:24" s="94" customFormat="1" ht="30" customHeight="1" x14ac:dyDescent="0.25">
      <c r="A466" s="90">
        <v>41455</v>
      </c>
      <c r="B466" s="91">
        <v>41457</v>
      </c>
      <c r="C466" s="82">
        <v>2011</v>
      </c>
      <c r="D466" s="106" t="s">
        <v>353</v>
      </c>
      <c r="E466" s="106" t="s">
        <v>408</v>
      </c>
      <c r="F466" s="82" t="s">
        <v>89</v>
      </c>
      <c r="G466" s="82" t="s">
        <v>890</v>
      </c>
      <c r="H466" s="106" t="s">
        <v>1439</v>
      </c>
      <c r="I466" s="290" t="s">
        <v>1563</v>
      </c>
      <c r="J466" s="106" t="s">
        <v>1564</v>
      </c>
      <c r="K466" s="119">
        <v>40767</v>
      </c>
      <c r="L466" s="119">
        <v>40809</v>
      </c>
      <c r="M466" s="106" t="s">
        <v>1442</v>
      </c>
      <c r="N466" s="294">
        <v>1351</v>
      </c>
      <c r="O466" s="294">
        <v>1375</v>
      </c>
      <c r="P466" s="119">
        <v>40856</v>
      </c>
      <c r="Q466" s="119">
        <v>41526</v>
      </c>
      <c r="R466" s="119">
        <v>41213</v>
      </c>
      <c r="S466" s="119">
        <v>41486</v>
      </c>
      <c r="T466" s="82">
        <v>99</v>
      </c>
      <c r="U466" s="309">
        <v>1699</v>
      </c>
      <c r="V466" s="13"/>
      <c r="W466" s="302"/>
      <c r="X466" s="310"/>
    </row>
    <row r="467" spans="1:24" s="94" customFormat="1" ht="30" customHeight="1" x14ac:dyDescent="0.25">
      <c r="A467" s="90">
        <v>41455</v>
      </c>
      <c r="B467" s="91">
        <v>41457</v>
      </c>
      <c r="C467" s="82">
        <v>2011</v>
      </c>
      <c r="D467" s="106" t="s">
        <v>353</v>
      </c>
      <c r="E467" s="106" t="s">
        <v>408</v>
      </c>
      <c r="F467" s="82" t="s">
        <v>988</v>
      </c>
      <c r="G467" s="82" t="s">
        <v>989</v>
      </c>
      <c r="H467" s="106" t="s">
        <v>990</v>
      </c>
      <c r="I467" s="290" t="s">
        <v>1565</v>
      </c>
      <c r="J467" s="106" t="s">
        <v>1566</v>
      </c>
      <c r="K467" s="119">
        <v>41005</v>
      </c>
      <c r="L467" s="119">
        <v>41121</v>
      </c>
      <c r="M467" s="106" t="s">
        <v>1567</v>
      </c>
      <c r="N467" s="294">
        <v>1074</v>
      </c>
      <c r="O467" s="294">
        <v>1074</v>
      </c>
      <c r="P467" s="119">
        <v>41185</v>
      </c>
      <c r="Q467" s="119">
        <v>41671</v>
      </c>
      <c r="R467" s="119">
        <v>41212</v>
      </c>
      <c r="S467" s="119">
        <v>41671</v>
      </c>
      <c r="T467" s="82">
        <v>11</v>
      </c>
      <c r="U467" s="309">
        <v>1318</v>
      </c>
      <c r="V467" s="13"/>
      <c r="W467" s="302"/>
      <c r="X467" s="310"/>
    </row>
    <row r="468" spans="1:24" s="94" customFormat="1" ht="30" customHeight="1" x14ac:dyDescent="0.25">
      <c r="A468" s="90">
        <v>41455</v>
      </c>
      <c r="B468" s="91">
        <v>41457</v>
      </c>
      <c r="C468" s="82">
        <v>2011</v>
      </c>
      <c r="D468" s="106" t="s">
        <v>353</v>
      </c>
      <c r="E468" s="106" t="s">
        <v>408</v>
      </c>
      <c r="F468" s="82" t="s">
        <v>988</v>
      </c>
      <c r="G468" s="82" t="s">
        <v>989</v>
      </c>
      <c r="H468" s="106" t="s">
        <v>990</v>
      </c>
      <c r="I468" s="290" t="s">
        <v>1568</v>
      </c>
      <c r="J468" s="106" t="s">
        <v>1569</v>
      </c>
      <c r="K468" s="119">
        <v>41005</v>
      </c>
      <c r="L468" s="119">
        <v>41121</v>
      </c>
      <c r="M468" s="106" t="s">
        <v>1570</v>
      </c>
      <c r="N468" s="294">
        <v>1004</v>
      </c>
      <c r="O468" s="294">
        <v>1004</v>
      </c>
      <c r="P468" s="119">
        <v>41185</v>
      </c>
      <c r="Q468" s="119">
        <v>41671</v>
      </c>
      <c r="R468" s="119">
        <v>41153</v>
      </c>
      <c r="S468" s="119">
        <v>41671</v>
      </c>
      <c r="T468" s="82">
        <v>11</v>
      </c>
      <c r="U468" s="309">
        <v>1233</v>
      </c>
      <c r="V468" s="13"/>
      <c r="W468" s="302"/>
      <c r="X468" s="310"/>
    </row>
    <row r="469" spans="1:24" s="94" customFormat="1" ht="30" customHeight="1" x14ac:dyDescent="0.25">
      <c r="A469" s="90">
        <v>41455</v>
      </c>
      <c r="B469" s="91">
        <v>41457</v>
      </c>
      <c r="C469" s="82">
        <v>2011</v>
      </c>
      <c r="D469" s="106" t="s">
        <v>353</v>
      </c>
      <c r="E469" s="106" t="s">
        <v>408</v>
      </c>
      <c r="F469" s="82" t="s">
        <v>988</v>
      </c>
      <c r="G469" s="82" t="s">
        <v>989</v>
      </c>
      <c r="H469" s="106" t="s">
        <v>990</v>
      </c>
      <c r="I469" s="290" t="s">
        <v>1571</v>
      </c>
      <c r="J469" s="106" t="s">
        <v>1572</v>
      </c>
      <c r="K469" s="119">
        <v>41005</v>
      </c>
      <c r="L469" s="119">
        <v>41121</v>
      </c>
      <c r="M469" s="106" t="s">
        <v>1567</v>
      </c>
      <c r="N469" s="294">
        <v>1007</v>
      </c>
      <c r="O469" s="294">
        <v>1007</v>
      </c>
      <c r="P469" s="119">
        <v>41185</v>
      </c>
      <c r="Q469" s="119">
        <v>41671</v>
      </c>
      <c r="R469" s="119">
        <v>41162</v>
      </c>
      <c r="S469" s="119">
        <v>41671</v>
      </c>
      <c r="T469" s="82">
        <v>11</v>
      </c>
      <c r="U469" s="309">
        <v>1236</v>
      </c>
      <c r="V469" s="13"/>
      <c r="W469" s="302"/>
      <c r="X469" s="310"/>
    </row>
    <row r="470" spans="1:24" s="94" customFormat="1" ht="30" customHeight="1" x14ac:dyDescent="0.25">
      <c r="A470" s="90">
        <v>41455</v>
      </c>
      <c r="B470" s="91">
        <v>41457</v>
      </c>
      <c r="C470" s="82">
        <v>2011</v>
      </c>
      <c r="D470" s="106" t="s">
        <v>353</v>
      </c>
      <c r="E470" s="106" t="s">
        <v>408</v>
      </c>
      <c r="F470" s="82" t="s">
        <v>988</v>
      </c>
      <c r="G470" s="82" t="s">
        <v>989</v>
      </c>
      <c r="H470" s="106" t="s">
        <v>990</v>
      </c>
      <c r="I470" s="290" t="s">
        <v>1573</v>
      </c>
      <c r="J470" s="106" t="s">
        <v>1574</v>
      </c>
      <c r="K470" s="119">
        <v>41005</v>
      </c>
      <c r="L470" s="119">
        <v>41121</v>
      </c>
      <c r="M470" s="106" t="s">
        <v>1567</v>
      </c>
      <c r="N470" s="294">
        <v>583</v>
      </c>
      <c r="O470" s="294">
        <v>583</v>
      </c>
      <c r="P470" s="119">
        <v>41185</v>
      </c>
      <c r="Q470" s="119">
        <v>41671</v>
      </c>
      <c r="R470" s="119">
        <v>41162</v>
      </c>
      <c r="S470" s="119">
        <v>41671</v>
      </c>
      <c r="T470" s="82">
        <v>11</v>
      </c>
      <c r="U470" s="309">
        <v>716</v>
      </c>
      <c r="V470" s="13"/>
      <c r="W470" s="302"/>
      <c r="X470" s="310"/>
    </row>
    <row r="471" spans="1:24" s="94" customFormat="1" ht="30" customHeight="1" x14ac:dyDescent="0.25">
      <c r="A471" s="90">
        <v>41455</v>
      </c>
      <c r="B471" s="91">
        <v>41457</v>
      </c>
      <c r="C471" s="82">
        <v>2011</v>
      </c>
      <c r="D471" s="106" t="s">
        <v>476</v>
      </c>
      <c r="E471" s="106" t="s">
        <v>368</v>
      </c>
      <c r="F471" s="82" t="s">
        <v>713</v>
      </c>
      <c r="G471" s="82" t="s">
        <v>714</v>
      </c>
      <c r="H471" s="106" t="s">
        <v>1575</v>
      </c>
      <c r="I471" s="290" t="s">
        <v>1576</v>
      </c>
      <c r="J471" s="106" t="s">
        <v>1577</v>
      </c>
      <c r="K471" s="119">
        <v>40617</v>
      </c>
      <c r="L471" s="119">
        <v>40746</v>
      </c>
      <c r="M471" s="106" t="s">
        <v>1578</v>
      </c>
      <c r="N471" s="294">
        <v>7249</v>
      </c>
      <c r="O471" s="294">
        <v>7477</v>
      </c>
      <c r="P471" s="119">
        <v>40828</v>
      </c>
      <c r="Q471" s="119">
        <v>41487</v>
      </c>
      <c r="R471" s="119">
        <v>41296</v>
      </c>
      <c r="S471" s="119">
        <v>41518</v>
      </c>
      <c r="T471" s="82">
        <v>83</v>
      </c>
      <c r="U471" s="309">
        <v>0</v>
      </c>
      <c r="V471" s="13"/>
      <c r="W471" s="302"/>
      <c r="X471" s="310"/>
    </row>
    <row r="472" spans="1:24" s="94" customFormat="1" ht="30" customHeight="1" x14ac:dyDescent="0.25">
      <c r="A472" s="90">
        <v>41455</v>
      </c>
      <c r="B472" s="91">
        <v>41457</v>
      </c>
      <c r="C472" s="82">
        <v>2011</v>
      </c>
      <c r="D472" s="106" t="s">
        <v>476</v>
      </c>
      <c r="E472" s="106" t="s">
        <v>368</v>
      </c>
      <c r="F472" s="82" t="s">
        <v>104</v>
      </c>
      <c r="G472" s="82" t="s">
        <v>799</v>
      </c>
      <c r="H472" s="106" t="s">
        <v>1579</v>
      </c>
      <c r="I472" s="290" t="s">
        <v>1580</v>
      </c>
      <c r="J472" s="106" t="s">
        <v>1581</v>
      </c>
      <c r="K472" s="119">
        <v>40676</v>
      </c>
      <c r="L472" s="119">
        <v>40753</v>
      </c>
      <c r="M472" s="106" t="s">
        <v>128</v>
      </c>
      <c r="N472" s="294">
        <v>3761</v>
      </c>
      <c r="O472" s="294">
        <v>4037</v>
      </c>
      <c r="P472" s="119">
        <v>40794</v>
      </c>
      <c r="Q472" s="119">
        <v>41260</v>
      </c>
      <c r="R472" s="119">
        <v>41159</v>
      </c>
      <c r="S472" s="119">
        <v>41348</v>
      </c>
      <c r="T472" s="82">
        <v>100</v>
      </c>
      <c r="U472" s="309">
        <v>0</v>
      </c>
      <c r="V472" s="13"/>
      <c r="W472" s="302"/>
      <c r="X472" s="310"/>
    </row>
    <row r="473" spans="1:24" s="94" customFormat="1" ht="30" customHeight="1" x14ac:dyDescent="0.25">
      <c r="A473" s="90">
        <v>41455</v>
      </c>
      <c r="B473" s="91">
        <v>41457</v>
      </c>
      <c r="C473" s="82">
        <v>2011</v>
      </c>
      <c r="D473" s="106" t="s">
        <v>476</v>
      </c>
      <c r="E473" s="106" t="s">
        <v>368</v>
      </c>
      <c r="F473" s="82" t="s">
        <v>104</v>
      </c>
      <c r="G473" s="82" t="s">
        <v>799</v>
      </c>
      <c r="H473" s="106" t="s">
        <v>1582</v>
      </c>
      <c r="I473" s="290" t="s">
        <v>1583</v>
      </c>
      <c r="J473" s="106" t="s">
        <v>1584</v>
      </c>
      <c r="K473" s="119">
        <v>40915</v>
      </c>
      <c r="L473" s="119">
        <v>41348</v>
      </c>
      <c r="M473" s="106" t="s">
        <v>1585</v>
      </c>
      <c r="N473" s="294">
        <v>9434</v>
      </c>
      <c r="O473" s="294">
        <v>10056</v>
      </c>
      <c r="P473" s="119">
        <v>41372</v>
      </c>
      <c r="Q473" s="119">
        <v>41822</v>
      </c>
      <c r="R473" s="119">
        <v>41792</v>
      </c>
      <c r="S473" s="119">
        <v>41792</v>
      </c>
      <c r="T473" s="82">
        <v>3</v>
      </c>
      <c r="U473" s="309">
        <v>0</v>
      </c>
      <c r="V473" s="13"/>
      <c r="W473" s="302"/>
      <c r="X473" s="310"/>
    </row>
    <row r="474" spans="1:24" s="94" customFormat="1" ht="30" customHeight="1" x14ac:dyDescent="0.25">
      <c r="A474" s="90">
        <v>41455</v>
      </c>
      <c r="B474" s="91">
        <v>41457</v>
      </c>
      <c r="C474" s="82">
        <v>2011</v>
      </c>
      <c r="D474" s="106" t="s">
        <v>476</v>
      </c>
      <c r="E474" s="106" t="s">
        <v>368</v>
      </c>
      <c r="F474" s="82" t="s">
        <v>369</v>
      </c>
      <c r="G474" s="82" t="s">
        <v>370</v>
      </c>
      <c r="H474" s="106" t="s">
        <v>637</v>
      </c>
      <c r="I474" s="290" t="s">
        <v>1586</v>
      </c>
      <c r="J474" s="106" t="s">
        <v>1127</v>
      </c>
      <c r="K474" s="119">
        <v>40723</v>
      </c>
      <c r="L474" s="119">
        <v>40802</v>
      </c>
      <c r="M474" s="106" t="s">
        <v>1587</v>
      </c>
      <c r="N474" s="294">
        <v>1134</v>
      </c>
      <c r="O474" s="294">
        <v>1164</v>
      </c>
      <c r="P474" s="119">
        <v>40889</v>
      </c>
      <c r="Q474" s="119">
        <v>41355</v>
      </c>
      <c r="R474" s="119">
        <v>41434</v>
      </c>
      <c r="S474" s="119">
        <v>41477</v>
      </c>
      <c r="T474" s="82">
        <v>70</v>
      </c>
      <c r="U474" s="309">
        <v>0</v>
      </c>
      <c r="V474" s="13"/>
      <c r="W474" s="302"/>
      <c r="X474" s="310"/>
    </row>
    <row r="475" spans="1:24" s="94" customFormat="1" ht="30" customHeight="1" x14ac:dyDescent="0.25">
      <c r="A475" s="90">
        <v>41455</v>
      </c>
      <c r="B475" s="91">
        <v>41457</v>
      </c>
      <c r="C475" s="82">
        <v>2011</v>
      </c>
      <c r="D475" s="106" t="s">
        <v>476</v>
      </c>
      <c r="E475" s="106" t="s">
        <v>368</v>
      </c>
      <c r="F475" s="82" t="s">
        <v>50</v>
      </c>
      <c r="G475" s="82" t="s">
        <v>420</v>
      </c>
      <c r="H475" s="106" t="s">
        <v>480</v>
      </c>
      <c r="I475" s="290" t="s">
        <v>1588</v>
      </c>
      <c r="J475" s="106" t="s">
        <v>1589</v>
      </c>
      <c r="K475" s="119">
        <v>40494</v>
      </c>
      <c r="L475" s="119">
        <v>40700</v>
      </c>
      <c r="M475" s="106" t="s">
        <v>1590</v>
      </c>
      <c r="N475" s="294">
        <v>3909</v>
      </c>
      <c r="O475" s="294">
        <v>4153</v>
      </c>
      <c r="P475" s="119">
        <v>40760</v>
      </c>
      <c r="Q475" s="119">
        <v>41394</v>
      </c>
      <c r="R475" s="119">
        <v>41246</v>
      </c>
      <c r="S475" s="119">
        <v>41425</v>
      </c>
      <c r="T475" s="82">
        <v>99</v>
      </c>
      <c r="U475" s="309">
        <v>0</v>
      </c>
      <c r="V475" s="13"/>
      <c r="W475" s="302"/>
      <c r="X475" s="310"/>
    </row>
    <row r="476" spans="1:24" s="94" customFormat="1" ht="30" customHeight="1" x14ac:dyDescent="0.25">
      <c r="A476" s="90">
        <v>41455</v>
      </c>
      <c r="B476" s="91">
        <v>41457</v>
      </c>
      <c r="C476" s="82">
        <v>2011</v>
      </c>
      <c r="D476" s="106" t="s">
        <v>476</v>
      </c>
      <c r="E476" s="106" t="s">
        <v>368</v>
      </c>
      <c r="F476" s="82" t="s">
        <v>113</v>
      </c>
      <c r="G476" s="82" t="s">
        <v>376</v>
      </c>
      <c r="H476" s="106" t="s">
        <v>726</v>
      </c>
      <c r="I476" s="290" t="s">
        <v>1591</v>
      </c>
      <c r="J476" s="106" t="s">
        <v>1592</v>
      </c>
      <c r="K476" s="119">
        <v>40653</v>
      </c>
      <c r="L476" s="119">
        <v>40723</v>
      </c>
      <c r="M476" s="106" t="s">
        <v>1593</v>
      </c>
      <c r="N476" s="294">
        <v>5962</v>
      </c>
      <c r="O476" s="294">
        <v>6687</v>
      </c>
      <c r="P476" s="119">
        <v>40756</v>
      </c>
      <c r="Q476" s="119">
        <v>41141</v>
      </c>
      <c r="R476" s="119">
        <v>41118</v>
      </c>
      <c r="S476" s="119">
        <v>41408</v>
      </c>
      <c r="T476" s="82">
        <v>100</v>
      </c>
      <c r="U476" s="309">
        <v>0</v>
      </c>
      <c r="V476" s="13"/>
      <c r="W476" s="302"/>
      <c r="X476" s="310"/>
    </row>
    <row r="477" spans="1:24" s="94" customFormat="1" ht="30" customHeight="1" x14ac:dyDescent="0.25">
      <c r="A477" s="90">
        <v>41455</v>
      </c>
      <c r="B477" s="91">
        <v>41457</v>
      </c>
      <c r="C477" s="82">
        <v>2011</v>
      </c>
      <c r="D477" s="106" t="s">
        <v>476</v>
      </c>
      <c r="E477" s="106" t="s">
        <v>368</v>
      </c>
      <c r="F477" s="82" t="s">
        <v>157</v>
      </c>
      <c r="G477" s="82" t="s">
        <v>858</v>
      </c>
      <c r="H477" s="106" t="s">
        <v>1064</v>
      </c>
      <c r="I477" s="290" t="s">
        <v>1594</v>
      </c>
      <c r="J477" s="106" t="s">
        <v>1595</v>
      </c>
      <c r="K477" s="119">
        <v>40547</v>
      </c>
      <c r="L477" s="119">
        <v>40722</v>
      </c>
      <c r="M477" s="106" t="s">
        <v>1596</v>
      </c>
      <c r="N477" s="294">
        <v>37110</v>
      </c>
      <c r="O477" s="294">
        <v>42197</v>
      </c>
      <c r="P477" s="119">
        <v>40739</v>
      </c>
      <c r="Q477" s="119">
        <v>41460</v>
      </c>
      <c r="R477" s="119">
        <v>41469</v>
      </c>
      <c r="S477" s="119">
        <v>41460</v>
      </c>
      <c r="T477" s="82">
        <v>89</v>
      </c>
      <c r="U477" s="309">
        <v>0</v>
      </c>
      <c r="V477" s="13"/>
      <c r="W477" s="302"/>
      <c r="X477" s="310"/>
    </row>
    <row r="478" spans="1:24" s="94" customFormat="1" ht="30" customHeight="1" x14ac:dyDescent="0.25">
      <c r="A478" s="90">
        <v>41455</v>
      </c>
      <c r="B478" s="91">
        <v>41457</v>
      </c>
      <c r="C478" s="82">
        <v>2011</v>
      </c>
      <c r="D478" s="106" t="s">
        <v>476</v>
      </c>
      <c r="E478" s="106" t="s">
        <v>368</v>
      </c>
      <c r="F478" s="82" t="s">
        <v>157</v>
      </c>
      <c r="G478" s="82" t="s">
        <v>858</v>
      </c>
      <c r="H478" s="106" t="s">
        <v>1064</v>
      </c>
      <c r="I478" s="290" t="s">
        <v>1597</v>
      </c>
      <c r="J478" s="106" t="s">
        <v>1598</v>
      </c>
      <c r="K478" s="119">
        <v>40919</v>
      </c>
      <c r="L478" s="119">
        <v>41053</v>
      </c>
      <c r="M478" s="106" t="s">
        <v>1599</v>
      </c>
      <c r="N478" s="294">
        <v>17142</v>
      </c>
      <c r="O478" s="294">
        <v>19842</v>
      </c>
      <c r="P478" s="119">
        <v>41074</v>
      </c>
      <c r="Q478" s="119">
        <v>41619</v>
      </c>
      <c r="R478" s="119">
        <v>41619</v>
      </c>
      <c r="S478" s="119">
        <v>41619</v>
      </c>
      <c r="T478" s="82">
        <v>72</v>
      </c>
      <c r="U478" s="309">
        <v>0</v>
      </c>
      <c r="V478" s="13"/>
      <c r="W478" s="302"/>
      <c r="X478" s="310"/>
    </row>
    <row r="479" spans="1:24" s="94" customFormat="1" ht="30" customHeight="1" x14ac:dyDescent="0.25">
      <c r="A479" s="90">
        <v>41455</v>
      </c>
      <c r="B479" s="91">
        <v>41457</v>
      </c>
      <c r="C479" s="82">
        <v>2011</v>
      </c>
      <c r="D479" s="106" t="s">
        <v>476</v>
      </c>
      <c r="E479" s="106" t="s">
        <v>368</v>
      </c>
      <c r="F479" s="82" t="s">
        <v>157</v>
      </c>
      <c r="G479" s="82" t="s">
        <v>858</v>
      </c>
      <c r="H479" s="106" t="s">
        <v>1064</v>
      </c>
      <c r="I479" s="290" t="s">
        <v>1600</v>
      </c>
      <c r="J479" s="106" t="s">
        <v>1601</v>
      </c>
      <c r="K479" s="119">
        <v>40547</v>
      </c>
      <c r="L479" s="119">
        <v>40722</v>
      </c>
      <c r="M479" s="106" t="s">
        <v>1596</v>
      </c>
      <c r="N479" s="294">
        <v>5155</v>
      </c>
      <c r="O479" s="294">
        <v>6634</v>
      </c>
      <c r="P479" s="119">
        <v>40770</v>
      </c>
      <c r="Q479" s="119">
        <v>41500</v>
      </c>
      <c r="R479" s="119">
        <v>41469</v>
      </c>
      <c r="S479" s="119">
        <v>41500</v>
      </c>
      <c r="T479" s="82">
        <v>94</v>
      </c>
      <c r="U479" s="309">
        <v>0</v>
      </c>
      <c r="V479" s="13"/>
      <c r="W479" s="302"/>
      <c r="X479" s="310"/>
    </row>
    <row r="480" spans="1:24" s="94" customFormat="1" ht="30" customHeight="1" x14ac:dyDescent="0.25">
      <c r="A480" s="90">
        <v>41455</v>
      </c>
      <c r="B480" s="91">
        <v>41457</v>
      </c>
      <c r="C480" s="82">
        <v>2011</v>
      </c>
      <c r="D480" s="106" t="s">
        <v>476</v>
      </c>
      <c r="E480" s="106" t="s">
        <v>368</v>
      </c>
      <c r="F480" s="82" t="s">
        <v>863</v>
      </c>
      <c r="G480" s="82" t="s">
        <v>864</v>
      </c>
      <c r="H480" s="106" t="s">
        <v>1071</v>
      </c>
      <c r="I480" s="290" t="s">
        <v>1602</v>
      </c>
      <c r="J480" s="106" t="s">
        <v>1062</v>
      </c>
      <c r="K480" s="119">
        <v>40527</v>
      </c>
      <c r="L480" s="119">
        <v>41025</v>
      </c>
      <c r="M480" s="106" t="s">
        <v>1603</v>
      </c>
      <c r="N480" s="294">
        <v>13733</v>
      </c>
      <c r="O480" s="294">
        <v>15347</v>
      </c>
      <c r="P480" s="119">
        <v>41061</v>
      </c>
      <c r="Q480" s="119">
        <v>41639</v>
      </c>
      <c r="R480" s="119">
        <v>41353</v>
      </c>
      <c r="S480" s="119">
        <v>41647</v>
      </c>
      <c r="T480" s="82">
        <v>59</v>
      </c>
      <c r="U480" s="309">
        <v>0</v>
      </c>
      <c r="V480" s="13"/>
      <c r="W480" s="302"/>
      <c r="X480" s="310"/>
    </row>
    <row r="481" spans="1:24" s="94" customFormat="1" ht="30" customHeight="1" x14ac:dyDescent="0.25">
      <c r="A481" s="90">
        <v>41455</v>
      </c>
      <c r="B481" s="91">
        <v>41457</v>
      </c>
      <c r="C481" s="82">
        <v>2011</v>
      </c>
      <c r="D481" s="106" t="s">
        <v>476</v>
      </c>
      <c r="E481" s="106" t="s">
        <v>368</v>
      </c>
      <c r="F481" s="82" t="s">
        <v>484</v>
      </c>
      <c r="G481" s="82" t="s">
        <v>485</v>
      </c>
      <c r="H481" s="106" t="s">
        <v>486</v>
      </c>
      <c r="I481" s="290" t="s">
        <v>1604</v>
      </c>
      <c r="J481" s="106" t="s">
        <v>1605</v>
      </c>
      <c r="K481" s="119">
        <v>40610</v>
      </c>
      <c r="L481" s="119">
        <v>40707</v>
      </c>
      <c r="M481" s="106" t="s">
        <v>1606</v>
      </c>
      <c r="N481" s="294">
        <v>3571</v>
      </c>
      <c r="O481" s="294">
        <v>3674</v>
      </c>
      <c r="P481" s="119">
        <v>40731</v>
      </c>
      <c r="Q481" s="119">
        <v>41156</v>
      </c>
      <c r="R481" s="119">
        <v>41096</v>
      </c>
      <c r="S481" s="119">
        <v>41213</v>
      </c>
      <c r="T481" s="82">
        <v>95</v>
      </c>
      <c r="U481" s="309">
        <v>0</v>
      </c>
      <c r="V481" s="13"/>
      <c r="W481" s="302"/>
      <c r="X481" s="310"/>
    </row>
    <row r="482" spans="1:24" s="94" customFormat="1" ht="30" customHeight="1" x14ac:dyDescent="0.25">
      <c r="A482" s="90">
        <v>41455</v>
      </c>
      <c r="B482" s="91">
        <v>41457</v>
      </c>
      <c r="C482" s="82">
        <v>2011</v>
      </c>
      <c r="D482" s="106" t="s">
        <v>476</v>
      </c>
      <c r="E482" s="106" t="s">
        <v>368</v>
      </c>
      <c r="F482" s="82" t="s">
        <v>288</v>
      </c>
      <c r="G482" s="82" t="s">
        <v>641</v>
      </c>
      <c r="H482" s="106" t="s">
        <v>642</v>
      </c>
      <c r="I482" s="290" t="s">
        <v>1607</v>
      </c>
      <c r="J482" s="106" t="s">
        <v>1608</v>
      </c>
      <c r="K482" s="119">
        <v>40772</v>
      </c>
      <c r="L482" s="119">
        <v>40814</v>
      </c>
      <c r="M482" s="106" t="s">
        <v>1609</v>
      </c>
      <c r="N482" s="294">
        <v>11802</v>
      </c>
      <c r="O482" s="294">
        <v>12608</v>
      </c>
      <c r="P482" s="119">
        <v>41110</v>
      </c>
      <c r="Q482" s="119">
        <v>41729</v>
      </c>
      <c r="R482" s="119">
        <v>41565</v>
      </c>
      <c r="S482" s="119">
        <v>41729</v>
      </c>
      <c r="T482" s="82">
        <v>60</v>
      </c>
      <c r="U482" s="309">
        <v>0</v>
      </c>
      <c r="V482" s="13"/>
      <c r="W482" s="302"/>
      <c r="X482" s="310"/>
    </row>
    <row r="483" spans="1:24" s="94" customFormat="1" ht="30" customHeight="1" x14ac:dyDescent="0.25">
      <c r="A483" s="90">
        <v>41455</v>
      </c>
      <c r="B483" s="91">
        <v>41457</v>
      </c>
      <c r="C483" s="82">
        <v>2011</v>
      </c>
      <c r="D483" s="106" t="s">
        <v>476</v>
      </c>
      <c r="E483" s="106" t="s">
        <v>368</v>
      </c>
      <c r="F483" s="82" t="s">
        <v>663</v>
      </c>
      <c r="G483" s="82" t="s">
        <v>664</v>
      </c>
      <c r="H483" s="106" t="s">
        <v>1142</v>
      </c>
      <c r="I483" s="290" t="s">
        <v>1610</v>
      </c>
      <c r="J483" s="106" t="s">
        <v>1611</v>
      </c>
      <c r="K483" s="119">
        <v>41117</v>
      </c>
      <c r="L483" s="119">
        <v>41199</v>
      </c>
      <c r="M483" s="106" t="s">
        <v>1145</v>
      </c>
      <c r="N483" s="294">
        <v>2040</v>
      </c>
      <c r="O483" s="294">
        <v>2157</v>
      </c>
      <c r="P483" s="119">
        <v>41199</v>
      </c>
      <c r="Q483" s="119">
        <v>41485</v>
      </c>
      <c r="R483" s="119">
        <v>41559</v>
      </c>
      <c r="S483" s="119">
        <v>41485</v>
      </c>
      <c r="T483" s="82">
        <v>23</v>
      </c>
      <c r="U483" s="309">
        <v>0</v>
      </c>
      <c r="V483" s="13"/>
      <c r="W483" s="302"/>
      <c r="X483" s="310"/>
    </row>
    <row r="484" spans="1:24" s="94" customFormat="1" ht="30" customHeight="1" x14ac:dyDescent="0.25">
      <c r="A484" s="90">
        <v>41455</v>
      </c>
      <c r="B484" s="91">
        <v>41457</v>
      </c>
      <c r="C484" s="82">
        <v>2011</v>
      </c>
      <c r="D484" s="106" t="s">
        <v>476</v>
      </c>
      <c r="E484" s="106" t="s">
        <v>368</v>
      </c>
      <c r="F484" s="82" t="s">
        <v>663</v>
      </c>
      <c r="G484" s="82" t="s">
        <v>664</v>
      </c>
      <c r="H484" s="106" t="s">
        <v>1612</v>
      </c>
      <c r="I484" s="290" t="s">
        <v>1613</v>
      </c>
      <c r="J484" s="106" t="s">
        <v>1614</v>
      </c>
      <c r="K484" s="119">
        <v>40754</v>
      </c>
      <c r="L484" s="119">
        <v>40809</v>
      </c>
      <c r="M484" s="106" t="s">
        <v>1615</v>
      </c>
      <c r="N484" s="294">
        <v>13401</v>
      </c>
      <c r="O484" s="294">
        <v>14300</v>
      </c>
      <c r="P484" s="119">
        <v>40829</v>
      </c>
      <c r="Q484" s="119">
        <v>41639</v>
      </c>
      <c r="R484" s="119">
        <v>41399</v>
      </c>
      <c r="S484" s="119">
        <v>41639</v>
      </c>
      <c r="T484" s="82">
        <v>72</v>
      </c>
      <c r="U484" s="309">
        <v>0</v>
      </c>
      <c r="V484" s="13"/>
      <c r="W484" s="302"/>
      <c r="X484" s="310"/>
    </row>
    <row r="485" spans="1:24" s="94" customFormat="1" ht="30" customHeight="1" x14ac:dyDescent="0.25">
      <c r="A485" s="90">
        <v>41455</v>
      </c>
      <c r="B485" s="91">
        <v>41457</v>
      </c>
      <c r="C485" s="82">
        <v>2011</v>
      </c>
      <c r="D485" s="106" t="s">
        <v>476</v>
      </c>
      <c r="E485" s="106" t="s">
        <v>368</v>
      </c>
      <c r="F485" s="82" t="s">
        <v>55</v>
      </c>
      <c r="G485" s="82" t="s">
        <v>355</v>
      </c>
      <c r="H485" s="106" t="s">
        <v>1616</v>
      </c>
      <c r="I485" s="290" t="s">
        <v>1617</v>
      </c>
      <c r="J485" s="106" t="s">
        <v>1618</v>
      </c>
      <c r="K485" s="119">
        <v>40652</v>
      </c>
      <c r="L485" s="119">
        <v>40781</v>
      </c>
      <c r="M485" s="106" t="s">
        <v>1619</v>
      </c>
      <c r="N485" s="294">
        <v>1660</v>
      </c>
      <c r="O485" s="294">
        <v>1873</v>
      </c>
      <c r="P485" s="119">
        <v>40840</v>
      </c>
      <c r="Q485" s="119">
        <v>41358</v>
      </c>
      <c r="R485" s="119">
        <v>41111</v>
      </c>
      <c r="S485" s="119">
        <v>41432</v>
      </c>
      <c r="T485" s="82">
        <v>98</v>
      </c>
      <c r="U485" s="309">
        <v>0</v>
      </c>
      <c r="V485" s="13"/>
      <c r="W485" s="302"/>
      <c r="X485" s="310"/>
    </row>
    <row r="486" spans="1:24" s="94" customFormat="1" ht="30" customHeight="1" x14ac:dyDescent="0.25">
      <c r="A486" s="90">
        <v>41455</v>
      </c>
      <c r="B486" s="91">
        <v>41457</v>
      </c>
      <c r="C486" s="82">
        <v>2011</v>
      </c>
      <c r="D486" s="106" t="s">
        <v>476</v>
      </c>
      <c r="E486" s="106" t="s">
        <v>368</v>
      </c>
      <c r="F486" s="82" t="s">
        <v>611</v>
      </c>
      <c r="G486" s="82" t="s">
        <v>612</v>
      </c>
      <c r="H486" s="106" t="s">
        <v>1620</v>
      </c>
      <c r="I486" s="290" t="s">
        <v>1621</v>
      </c>
      <c r="J486" s="106" t="s">
        <v>1622</v>
      </c>
      <c r="K486" s="119">
        <v>40284</v>
      </c>
      <c r="L486" s="119">
        <v>40780</v>
      </c>
      <c r="M486" s="106" t="s">
        <v>1623</v>
      </c>
      <c r="N486" s="294">
        <v>3903</v>
      </c>
      <c r="O486" s="294">
        <v>4222</v>
      </c>
      <c r="P486" s="119">
        <v>40780</v>
      </c>
      <c r="Q486" s="119">
        <v>41240</v>
      </c>
      <c r="R486" s="119">
        <v>41145</v>
      </c>
      <c r="S486" s="119">
        <v>41426</v>
      </c>
      <c r="T486" s="82">
        <v>99</v>
      </c>
      <c r="U486" s="309">
        <v>0</v>
      </c>
      <c r="V486" s="13"/>
      <c r="W486" s="302"/>
      <c r="X486" s="310"/>
    </row>
    <row r="487" spans="1:24" s="94" customFormat="1" ht="30" customHeight="1" x14ac:dyDescent="0.25">
      <c r="A487" s="90">
        <v>41455</v>
      </c>
      <c r="B487" s="91">
        <v>41457</v>
      </c>
      <c r="C487" s="82">
        <v>2011</v>
      </c>
      <c r="D487" s="106" t="s">
        <v>476</v>
      </c>
      <c r="E487" s="106" t="s">
        <v>368</v>
      </c>
      <c r="F487" s="82" t="s">
        <v>451</v>
      </c>
      <c r="G487" s="82" t="s">
        <v>452</v>
      </c>
      <c r="H487" s="106" t="s">
        <v>1246</v>
      </c>
      <c r="I487" s="290" t="s">
        <v>1624</v>
      </c>
      <c r="J487" s="106" t="s">
        <v>1625</v>
      </c>
      <c r="K487" s="119">
        <v>40914</v>
      </c>
      <c r="L487" s="119">
        <v>41074</v>
      </c>
      <c r="M487" s="106" t="s">
        <v>1626</v>
      </c>
      <c r="N487" s="294">
        <v>5038</v>
      </c>
      <c r="O487" s="294">
        <v>5814</v>
      </c>
      <c r="P487" s="119">
        <v>41113</v>
      </c>
      <c r="Q487" s="119">
        <v>41661</v>
      </c>
      <c r="R487" s="119">
        <v>41478</v>
      </c>
      <c r="S487" s="119">
        <v>41518</v>
      </c>
      <c r="T487" s="82">
        <v>55</v>
      </c>
      <c r="U487" s="309">
        <v>0</v>
      </c>
      <c r="V487" s="13"/>
      <c r="W487" s="302"/>
      <c r="X487" s="310"/>
    </row>
    <row r="488" spans="1:24" s="94" customFormat="1" ht="30" customHeight="1" x14ac:dyDescent="0.25">
      <c r="A488" s="90">
        <v>41455</v>
      </c>
      <c r="B488" s="91">
        <v>41457</v>
      </c>
      <c r="C488" s="82">
        <v>2011</v>
      </c>
      <c r="D488" s="106" t="s">
        <v>476</v>
      </c>
      <c r="E488" s="106" t="s">
        <v>408</v>
      </c>
      <c r="F488" s="82" t="s">
        <v>99</v>
      </c>
      <c r="G488" s="82" t="s">
        <v>415</v>
      </c>
      <c r="H488" s="106" t="s">
        <v>1627</v>
      </c>
      <c r="I488" s="290" t="s">
        <v>1628</v>
      </c>
      <c r="J488" s="106" t="s">
        <v>1629</v>
      </c>
      <c r="K488" s="119">
        <v>40851</v>
      </c>
      <c r="L488" s="119">
        <v>40948</v>
      </c>
      <c r="M488" s="106" t="s">
        <v>1630</v>
      </c>
      <c r="N488" s="294">
        <v>1875</v>
      </c>
      <c r="O488" s="294">
        <v>1952</v>
      </c>
      <c r="P488" s="119">
        <v>40604</v>
      </c>
      <c r="Q488" s="119">
        <v>41281</v>
      </c>
      <c r="R488" s="119">
        <v>40784</v>
      </c>
      <c r="S488" s="119">
        <v>41309</v>
      </c>
      <c r="T488" s="82">
        <v>99</v>
      </c>
      <c r="U488" s="309">
        <v>0</v>
      </c>
      <c r="V488" s="13"/>
      <c r="W488" s="302"/>
      <c r="X488" s="310"/>
    </row>
    <row r="489" spans="1:24" s="94" customFormat="1" ht="30" customHeight="1" x14ac:dyDescent="0.25">
      <c r="A489" s="90">
        <v>41455</v>
      </c>
      <c r="B489" s="91">
        <v>41457</v>
      </c>
      <c r="C489" s="82">
        <v>2011</v>
      </c>
      <c r="D489" s="106" t="s">
        <v>476</v>
      </c>
      <c r="E489" s="106" t="s">
        <v>408</v>
      </c>
      <c r="F489" s="82" t="s">
        <v>129</v>
      </c>
      <c r="G489" s="82" t="s">
        <v>409</v>
      </c>
      <c r="H489" s="106" t="s">
        <v>410</v>
      </c>
      <c r="I489" s="290" t="s">
        <v>1631</v>
      </c>
      <c r="J489" s="106" t="s">
        <v>1632</v>
      </c>
      <c r="K489" s="119">
        <v>41082</v>
      </c>
      <c r="L489" s="119">
        <v>41144</v>
      </c>
      <c r="M489" s="106" t="s">
        <v>1633</v>
      </c>
      <c r="N489" s="294">
        <v>1824</v>
      </c>
      <c r="O489" s="294">
        <v>1917</v>
      </c>
      <c r="P489" s="119">
        <v>41164</v>
      </c>
      <c r="Q489" s="119">
        <v>41400</v>
      </c>
      <c r="R489" s="119">
        <v>41334</v>
      </c>
      <c r="S489" s="119">
        <v>41451</v>
      </c>
      <c r="T489" s="82">
        <v>99</v>
      </c>
      <c r="U489" s="309">
        <v>0</v>
      </c>
      <c r="V489" s="13"/>
      <c r="W489" s="302"/>
      <c r="X489" s="310"/>
    </row>
    <row r="490" spans="1:24" s="94" customFormat="1" ht="30" customHeight="1" x14ac:dyDescent="0.25">
      <c r="A490" s="90">
        <v>41455</v>
      </c>
      <c r="B490" s="91">
        <v>41457</v>
      </c>
      <c r="C490" s="82">
        <v>2011</v>
      </c>
      <c r="D490" s="106" t="s">
        <v>476</v>
      </c>
      <c r="E490" s="106" t="s">
        <v>408</v>
      </c>
      <c r="F490" s="82" t="s">
        <v>157</v>
      </c>
      <c r="G490" s="82" t="s">
        <v>858</v>
      </c>
      <c r="H490" s="106" t="s">
        <v>1064</v>
      </c>
      <c r="I490" s="290" t="s">
        <v>1634</v>
      </c>
      <c r="J490" s="106" t="s">
        <v>1635</v>
      </c>
      <c r="K490" s="119">
        <v>40912</v>
      </c>
      <c r="L490" s="119">
        <v>41072</v>
      </c>
      <c r="M490" s="106" t="s">
        <v>1636</v>
      </c>
      <c r="N490" s="294">
        <v>1695</v>
      </c>
      <c r="O490" s="294">
        <v>1858</v>
      </c>
      <c r="P490" s="119">
        <v>41077</v>
      </c>
      <c r="Q490" s="119">
        <v>41797</v>
      </c>
      <c r="R490" s="119">
        <v>41797</v>
      </c>
      <c r="S490" s="119">
        <v>41797</v>
      </c>
      <c r="T490" s="82">
        <v>23</v>
      </c>
      <c r="U490" s="309">
        <v>0</v>
      </c>
      <c r="V490" s="13"/>
      <c r="W490" s="302"/>
      <c r="X490" s="310"/>
    </row>
    <row r="491" spans="1:24" s="94" customFormat="1" ht="30" customHeight="1" x14ac:dyDescent="0.25">
      <c r="A491" s="90">
        <v>41455</v>
      </c>
      <c r="B491" s="91">
        <v>41457</v>
      </c>
      <c r="C491" s="82">
        <v>2011</v>
      </c>
      <c r="D491" s="106" t="s">
        <v>476</v>
      </c>
      <c r="E491" s="106" t="s">
        <v>408</v>
      </c>
      <c r="F491" s="82" t="s">
        <v>1016</v>
      </c>
      <c r="G491" s="82" t="s">
        <v>1017</v>
      </c>
      <c r="H491" s="106" t="s">
        <v>1192</v>
      </c>
      <c r="I491" s="290" t="s">
        <v>1637</v>
      </c>
      <c r="J491" s="106" t="s">
        <v>1638</v>
      </c>
      <c r="K491" s="119">
        <v>40742</v>
      </c>
      <c r="L491" s="119">
        <v>41010</v>
      </c>
      <c r="M491" s="106" t="s">
        <v>1639</v>
      </c>
      <c r="N491" s="294">
        <v>1636</v>
      </c>
      <c r="O491" s="294">
        <v>1975</v>
      </c>
      <c r="P491" s="119">
        <v>41024</v>
      </c>
      <c r="Q491" s="119">
        <v>41453</v>
      </c>
      <c r="R491" s="119">
        <v>41204</v>
      </c>
      <c r="S491" s="119">
        <v>41453</v>
      </c>
      <c r="T491" s="82">
        <v>95</v>
      </c>
      <c r="U491" s="309">
        <v>0</v>
      </c>
      <c r="V491" s="13"/>
      <c r="W491" s="302"/>
      <c r="X491" s="310"/>
    </row>
    <row r="492" spans="1:24" s="94" customFormat="1" ht="30" customHeight="1" x14ac:dyDescent="0.25">
      <c r="A492" s="90">
        <v>41455</v>
      </c>
      <c r="B492" s="91">
        <v>41457</v>
      </c>
      <c r="C492" s="82">
        <v>2011</v>
      </c>
      <c r="D492" s="106" t="s">
        <v>1259</v>
      </c>
      <c r="E492" s="106" t="s">
        <v>368</v>
      </c>
      <c r="F492" s="82" t="s">
        <v>50</v>
      </c>
      <c r="G492" s="82" t="s">
        <v>420</v>
      </c>
      <c r="H492" s="106" t="s">
        <v>846</v>
      </c>
      <c r="I492" s="290" t="s">
        <v>1640</v>
      </c>
      <c r="J492" s="106" t="s">
        <v>1641</v>
      </c>
      <c r="K492" s="119">
        <v>40683</v>
      </c>
      <c r="L492" s="119">
        <v>40746</v>
      </c>
      <c r="M492" s="106" t="s">
        <v>1642</v>
      </c>
      <c r="N492" s="294">
        <v>2937</v>
      </c>
      <c r="O492" s="294">
        <v>3006</v>
      </c>
      <c r="P492" s="119">
        <v>40819</v>
      </c>
      <c r="Q492" s="119">
        <v>41299</v>
      </c>
      <c r="R492" s="119">
        <v>41054</v>
      </c>
      <c r="S492" s="119">
        <v>41299</v>
      </c>
      <c r="T492" s="82">
        <v>100</v>
      </c>
      <c r="U492" s="309">
        <v>0</v>
      </c>
      <c r="V492" s="13"/>
      <c r="W492" s="302"/>
      <c r="X492" s="310"/>
    </row>
    <row r="493" spans="1:24" s="94" customFormat="1" ht="30" customHeight="1" x14ac:dyDescent="0.25">
      <c r="A493" s="90">
        <v>41455</v>
      </c>
      <c r="B493" s="91">
        <v>41457</v>
      </c>
      <c r="C493" s="82">
        <v>2012</v>
      </c>
      <c r="D493" s="106" t="s">
        <v>353</v>
      </c>
      <c r="E493" s="106" t="s">
        <v>368</v>
      </c>
      <c r="F493" s="82" t="s">
        <v>244</v>
      </c>
      <c r="G493" s="82" t="s">
        <v>794</v>
      </c>
      <c r="H493" s="106" t="s">
        <v>1305</v>
      </c>
      <c r="I493" s="290" t="s">
        <v>1643</v>
      </c>
      <c r="J493" s="106" t="s">
        <v>1644</v>
      </c>
      <c r="K493" s="119">
        <v>40861</v>
      </c>
      <c r="L493" s="119">
        <v>41067</v>
      </c>
      <c r="M493" s="106" t="s">
        <v>1645</v>
      </c>
      <c r="N493" s="294">
        <v>53805</v>
      </c>
      <c r="O493" s="294">
        <v>54544</v>
      </c>
      <c r="P493" s="119">
        <v>41079</v>
      </c>
      <c r="Q493" s="119">
        <v>41920</v>
      </c>
      <c r="R493" s="119">
        <v>41598</v>
      </c>
      <c r="S493" s="119">
        <v>41920</v>
      </c>
      <c r="T493" s="82">
        <v>17</v>
      </c>
      <c r="U493" s="309">
        <v>-1373</v>
      </c>
      <c r="V493" s="13"/>
      <c r="W493" s="302"/>
      <c r="X493" s="310"/>
    </row>
    <row r="494" spans="1:24" s="94" customFormat="1" ht="30" customHeight="1" x14ac:dyDescent="0.25">
      <c r="A494" s="90">
        <v>41455</v>
      </c>
      <c r="B494" s="91">
        <v>41457</v>
      </c>
      <c r="C494" s="82">
        <v>2012</v>
      </c>
      <c r="D494" s="106" t="s">
        <v>353</v>
      </c>
      <c r="E494" s="106" t="s">
        <v>368</v>
      </c>
      <c r="F494" s="82" t="s">
        <v>244</v>
      </c>
      <c r="G494" s="82" t="s">
        <v>794</v>
      </c>
      <c r="H494" s="106" t="s">
        <v>1305</v>
      </c>
      <c r="I494" s="290" t="s">
        <v>1643</v>
      </c>
      <c r="J494" s="106" t="s">
        <v>1644</v>
      </c>
      <c r="K494" s="119">
        <v>40861</v>
      </c>
      <c r="L494" s="119">
        <v>41072</v>
      </c>
      <c r="M494" s="106" t="s">
        <v>1646</v>
      </c>
      <c r="N494" s="294">
        <v>3230</v>
      </c>
      <c r="O494" s="294">
        <v>3230</v>
      </c>
      <c r="P494" s="119">
        <v>41079</v>
      </c>
      <c r="Q494" s="119">
        <v>41920</v>
      </c>
      <c r="R494" s="119">
        <v>41598</v>
      </c>
      <c r="S494" s="119">
        <v>41920</v>
      </c>
      <c r="T494" s="82">
        <v>17</v>
      </c>
      <c r="U494" s="309">
        <v>0</v>
      </c>
      <c r="V494" s="13"/>
      <c r="W494" s="302"/>
      <c r="X494" s="310"/>
    </row>
    <row r="495" spans="1:24" s="94" customFormat="1" ht="30" customHeight="1" x14ac:dyDescent="0.25">
      <c r="A495" s="90">
        <v>41455</v>
      </c>
      <c r="B495" s="91">
        <v>41457</v>
      </c>
      <c r="C495" s="82">
        <v>2012</v>
      </c>
      <c r="D495" s="106" t="s">
        <v>353</v>
      </c>
      <c r="E495" s="106" t="s">
        <v>368</v>
      </c>
      <c r="F495" s="82" t="s">
        <v>244</v>
      </c>
      <c r="G495" s="82" t="s">
        <v>794</v>
      </c>
      <c r="H495" s="106" t="s">
        <v>1305</v>
      </c>
      <c r="I495" s="290" t="s">
        <v>1643</v>
      </c>
      <c r="J495" s="106" t="s">
        <v>1644</v>
      </c>
      <c r="K495" s="119">
        <v>40861</v>
      </c>
      <c r="L495" s="119">
        <v>41079</v>
      </c>
      <c r="M495" s="106" t="s">
        <v>1647</v>
      </c>
      <c r="N495" s="294">
        <v>4979</v>
      </c>
      <c r="O495" s="294">
        <v>4979</v>
      </c>
      <c r="P495" s="119">
        <v>41079</v>
      </c>
      <c r="Q495" s="119">
        <v>41920</v>
      </c>
      <c r="R495" s="119">
        <v>41598</v>
      </c>
      <c r="S495" s="119">
        <v>41920</v>
      </c>
      <c r="T495" s="82">
        <v>17</v>
      </c>
      <c r="U495" s="309">
        <v>0</v>
      </c>
      <c r="V495" s="13"/>
      <c r="W495" s="302"/>
      <c r="X495" s="310"/>
    </row>
    <row r="496" spans="1:24" s="94" customFormat="1" ht="30" customHeight="1" x14ac:dyDescent="0.25">
      <c r="A496" s="90">
        <v>41455</v>
      </c>
      <c r="B496" s="91">
        <v>41457</v>
      </c>
      <c r="C496" s="82">
        <v>2012</v>
      </c>
      <c r="D496" s="106" t="s">
        <v>353</v>
      </c>
      <c r="E496" s="106" t="s">
        <v>368</v>
      </c>
      <c r="F496" s="82" t="s">
        <v>244</v>
      </c>
      <c r="G496" s="82" t="s">
        <v>794</v>
      </c>
      <c r="H496" s="106" t="s">
        <v>1305</v>
      </c>
      <c r="I496" s="290" t="s">
        <v>1643</v>
      </c>
      <c r="J496" s="106" t="s">
        <v>1644</v>
      </c>
      <c r="K496" s="119">
        <v>40861</v>
      </c>
      <c r="L496" s="119">
        <v>41082</v>
      </c>
      <c r="M496" s="106" t="s">
        <v>1648</v>
      </c>
      <c r="N496" s="294">
        <v>1874</v>
      </c>
      <c r="O496" s="294">
        <v>2192</v>
      </c>
      <c r="P496" s="119">
        <v>41079</v>
      </c>
      <c r="Q496" s="119">
        <v>41920</v>
      </c>
      <c r="R496" s="119">
        <v>41598</v>
      </c>
      <c r="S496" s="119">
        <v>41920</v>
      </c>
      <c r="T496" s="82">
        <v>17</v>
      </c>
      <c r="U496" s="309">
        <v>0</v>
      </c>
      <c r="V496" s="13"/>
      <c r="W496" s="302"/>
      <c r="X496" s="310"/>
    </row>
    <row r="497" spans="1:24" s="94" customFormat="1" ht="30" customHeight="1" x14ac:dyDescent="0.25">
      <c r="A497" s="90">
        <v>41455</v>
      </c>
      <c r="B497" s="91">
        <v>41457</v>
      </c>
      <c r="C497" s="82">
        <v>2012</v>
      </c>
      <c r="D497" s="106" t="s">
        <v>353</v>
      </c>
      <c r="E497" s="106" t="s">
        <v>368</v>
      </c>
      <c r="F497" s="82" t="s">
        <v>244</v>
      </c>
      <c r="G497" s="82" t="s">
        <v>794</v>
      </c>
      <c r="H497" s="106" t="s">
        <v>1305</v>
      </c>
      <c r="I497" s="290" t="s">
        <v>1643</v>
      </c>
      <c r="J497" s="106" t="s">
        <v>1644</v>
      </c>
      <c r="K497" s="119">
        <v>40861</v>
      </c>
      <c r="L497" s="119">
        <v>41117</v>
      </c>
      <c r="M497" s="106" t="s">
        <v>1649</v>
      </c>
      <c r="N497" s="294">
        <v>1799</v>
      </c>
      <c r="O497" s="294">
        <v>1799</v>
      </c>
      <c r="P497" s="119">
        <v>41079</v>
      </c>
      <c r="Q497" s="119">
        <v>41920</v>
      </c>
      <c r="R497" s="119">
        <v>41598</v>
      </c>
      <c r="S497" s="119">
        <v>41920</v>
      </c>
      <c r="T497" s="82">
        <v>17</v>
      </c>
      <c r="U497" s="309">
        <v>0</v>
      </c>
      <c r="V497" s="13"/>
      <c r="W497" s="302"/>
      <c r="X497" s="310"/>
    </row>
    <row r="498" spans="1:24" s="94" customFormat="1" ht="30" customHeight="1" x14ac:dyDescent="0.25">
      <c r="A498" s="90">
        <v>41455</v>
      </c>
      <c r="B498" s="91">
        <v>41457</v>
      </c>
      <c r="C498" s="82">
        <v>2012</v>
      </c>
      <c r="D498" s="106" t="s">
        <v>353</v>
      </c>
      <c r="E498" s="106" t="s">
        <v>368</v>
      </c>
      <c r="F498" s="82" t="s">
        <v>104</v>
      </c>
      <c r="G498" s="82" t="s">
        <v>799</v>
      </c>
      <c r="H498" s="106" t="s">
        <v>800</v>
      </c>
      <c r="I498" s="290" t="s">
        <v>1650</v>
      </c>
      <c r="J498" s="106" t="s">
        <v>1651</v>
      </c>
      <c r="K498" s="119">
        <v>41009</v>
      </c>
      <c r="L498" s="119">
        <v>41165</v>
      </c>
      <c r="M498" s="106" t="s">
        <v>1652</v>
      </c>
      <c r="N498" s="294">
        <v>14348</v>
      </c>
      <c r="O498" s="294">
        <v>14348</v>
      </c>
      <c r="P498" s="119">
        <v>41310</v>
      </c>
      <c r="Q498" s="119">
        <v>42000</v>
      </c>
      <c r="R498" s="119">
        <v>41554</v>
      </c>
      <c r="S498" s="119">
        <v>42000</v>
      </c>
      <c r="T498" s="82">
        <v>2</v>
      </c>
      <c r="U498" s="309">
        <v>0</v>
      </c>
      <c r="V498" s="13"/>
      <c r="W498" s="302"/>
      <c r="X498" s="310"/>
    </row>
    <row r="499" spans="1:24" s="94" customFormat="1" ht="30" customHeight="1" x14ac:dyDescent="0.25">
      <c r="A499" s="90">
        <v>41455</v>
      </c>
      <c r="B499" s="91">
        <v>41457</v>
      </c>
      <c r="C499" s="82">
        <v>2012</v>
      </c>
      <c r="D499" s="106" t="s">
        <v>353</v>
      </c>
      <c r="E499" s="106" t="s">
        <v>368</v>
      </c>
      <c r="F499" s="82" t="s">
        <v>104</v>
      </c>
      <c r="G499" s="82" t="s">
        <v>799</v>
      </c>
      <c r="H499" s="106" t="s">
        <v>800</v>
      </c>
      <c r="I499" s="290" t="s">
        <v>1653</v>
      </c>
      <c r="J499" s="106" t="s">
        <v>1654</v>
      </c>
      <c r="K499" s="119">
        <v>40982</v>
      </c>
      <c r="L499" s="119">
        <v>41172</v>
      </c>
      <c r="M499" s="106" t="s">
        <v>1655</v>
      </c>
      <c r="N499" s="294">
        <v>12361</v>
      </c>
      <c r="O499" s="294">
        <v>12361</v>
      </c>
      <c r="P499" s="119">
        <v>41213</v>
      </c>
      <c r="Q499" s="119">
        <v>41705</v>
      </c>
      <c r="R499" s="119">
        <v>41757</v>
      </c>
      <c r="S499" s="119">
        <v>41757</v>
      </c>
      <c r="T499" s="82">
        <v>3</v>
      </c>
      <c r="U499" s="309">
        <v>1256</v>
      </c>
      <c r="V499" s="13"/>
      <c r="W499" s="302"/>
      <c r="X499" s="310"/>
    </row>
    <row r="500" spans="1:24" s="94" customFormat="1" ht="30" customHeight="1" x14ac:dyDescent="0.25">
      <c r="A500" s="90">
        <v>41455</v>
      </c>
      <c r="B500" s="91">
        <v>41457</v>
      </c>
      <c r="C500" s="82">
        <v>2012</v>
      </c>
      <c r="D500" s="106" t="s">
        <v>353</v>
      </c>
      <c r="E500" s="106" t="s">
        <v>368</v>
      </c>
      <c r="F500" s="82" t="s">
        <v>104</v>
      </c>
      <c r="G500" s="82" t="s">
        <v>799</v>
      </c>
      <c r="H500" s="106" t="s">
        <v>1324</v>
      </c>
      <c r="I500" s="290" t="s">
        <v>1656</v>
      </c>
      <c r="J500" s="106" t="s">
        <v>1657</v>
      </c>
      <c r="K500" s="119">
        <v>41025</v>
      </c>
      <c r="L500" s="119">
        <v>41162</v>
      </c>
      <c r="M500" s="106" t="s">
        <v>1329</v>
      </c>
      <c r="N500" s="294">
        <v>4781</v>
      </c>
      <c r="O500" s="294">
        <v>4908</v>
      </c>
      <c r="P500" s="119">
        <v>41191</v>
      </c>
      <c r="Q500" s="119">
        <v>41618</v>
      </c>
      <c r="R500" s="119">
        <v>41243</v>
      </c>
      <c r="S500" s="119">
        <v>41665</v>
      </c>
      <c r="T500" s="82">
        <v>54</v>
      </c>
      <c r="U500" s="309">
        <v>0</v>
      </c>
      <c r="V500" s="13"/>
      <c r="W500" s="302"/>
      <c r="X500" s="310"/>
    </row>
    <row r="501" spans="1:24" s="94" customFormat="1" ht="30" customHeight="1" x14ac:dyDescent="0.25">
      <c r="A501" s="90">
        <v>41455</v>
      </c>
      <c r="B501" s="91">
        <v>41457</v>
      </c>
      <c r="C501" s="82">
        <v>2012</v>
      </c>
      <c r="D501" s="106" t="s">
        <v>353</v>
      </c>
      <c r="E501" s="106" t="s">
        <v>368</v>
      </c>
      <c r="F501" s="82" t="s">
        <v>104</v>
      </c>
      <c r="G501" s="82" t="s">
        <v>799</v>
      </c>
      <c r="H501" s="106" t="s">
        <v>1324</v>
      </c>
      <c r="I501" s="290" t="s">
        <v>1658</v>
      </c>
      <c r="J501" s="106" t="s">
        <v>1659</v>
      </c>
      <c r="K501" s="119">
        <v>41067</v>
      </c>
      <c r="L501" s="119">
        <v>41340</v>
      </c>
      <c r="M501" s="106" t="s">
        <v>1660</v>
      </c>
      <c r="N501" s="294">
        <v>12359</v>
      </c>
      <c r="O501" s="294">
        <v>12359</v>
      </c>
      <c r="P501" s="119">
        <v>41555</v>
      </c>
      <c r="Q501" s="119">
        <v>41901</v>
      </c>
      <c r="R501" s="119">
        <v>41243</v>
      </c>
      <c r="S501" s="119">
        <v>41979</v>
      </c>
      <c r="T501" s="82">
        <v>1</v>
      </c>
      <c r="U501" s="309">
        <v>0</v>
      </c>
      <c r="V501" s="13"/>
      <c r="W501" s="302"/>
      <c r="X501" s="310"/>
    </row>
    <row r="502" spans="1:24" s="94" customFormat="1" ht="30" customHeight="1" x14ac:dyDescent="0.25">
      <c r="A502" s="90">
        <v>41455</v>
      </c>
      <c r="B502" s="91">
        <v>41457</v>
      </c>
      <c r="C502" s="82">
        <v>2012</v>
      </c>
      <c r="D502" s="106" t="s">
        <v>353</v>
      </c>
      <c r="E502" s="106" t="s">
        <v>368</v>
      </c>
      <c r="F502" s="82" t="s">
        <v>1661</v>
      </c>
      <c r="G502" s="82" t="s">
        <v>1662</v>
      </c>
      <c r="H502" s="106" t="s">
        <v>1663</v>
      </c>
      <c r="I502" s="290" t="s">
        <v>1664</v>
      </c>
      <c r="J502" s="106" t="s">
        <v>1665</v>
      </c>
      <c r="K502" s="119">
        <v>41005</v>
      </c>
      <c r="L502" s="119">
        <v>41101</v>
      </c>
      <c r="M502" s="106" t="s">
        <v>1486</v>
      </c>
      <c r="N502" s="294">
        <v>2404</v>
      </c>
      <c r="O502" s="294">
        <v>2404</v>
      </c>
      <c r="P502" s="119">
        <v>41149</v>
      </c>
      <c r="Q502" s="119">
        <v>41513</v>
      </c>
      <c r="R502" s="119">
        <v>41754</v>
      </c>
      <c r="S502" s="119">
        <v>41453</v>
      </c>
      <c r="T502" s="82">
        <v>30</v>
      </c>
      <c r="U502" s="309">
        <v>2727</v>
      </c>
      <c r="V502" s="13"/>
      <c r="W502" s="302"/>
      <c r="X502" s="310"/>
    </row>
    <row r="503" spans="1:24" s="94" customFormat="1" ht="30" customHeight="1" x14ac:dyDescent="0.25">
      <c r="A503" s="90">
        <v>41455</v>
      </c>
      <c r="B503" s="91">
        <v>41457</v>
      </c>
      <c r="C503" s="82">
        <v>2012</v>
      </c>
      <c r="D503" s="106" t="s">
        <v>353</v>
      </c>
      <c r="E503" s="106" t="s">
        <v>368</v>
      </c>
      <c r="F503" s="82" t="s">
        <v>1661</v>
      </c>
      <c r="G503" s="82" t="s">
        <v>1662</v>
      </c>
      <c r="H503" s="106" t="s">
        <v>1663</v>
      </c>
      <c r="I503" s="290" t="s">
        <v>1666</v>
      </c>
      <c r="J503" s="106" t="s">
        <v>1667</v>
      </c>
      <c r="K503" s="119">
        <v>41029</v>
      </c>
      <c r="L503" s="119">
        <v>41135</v>
      </c>
      <c r="M503" s="106" t="s">
        <v>1668</v>
      </c>
      <c r="N503" s="294">
        <v>1452</v>
      </c>
      <c r="O503" s="294">
        <v>1462</v>
      </c>
      <c r="P503" s="119">
        <v>41177</v>
      </c>
      <c r="Q503" s="119">
        <v>41602</v>
      </c>
      <c r="R503" s="119">
        <v>41806</v>
      </c>
      <c r="S503" s="119">
        <v>41542</v>
      </c>
      <c r="T503" s="82">
        <v>20</v>
      </c>
      <c r="U503" s="309">
        <v>1839</v>
      </c>
      <c r="V503" s="13"/>
      <c r="W503" s="302"/>
      <c r="X503" s="310"/>
    </row>
    <row r="504" spans="1:24" s="94" customFormat="1" ht="30" customHeight="1" x14ac:dyDescent="0.25">
      <c r="A504" s="90">
        <v>41455</v>
      </c>
      <c r="B504" s="91">
        <v>41457</v>
      </c>
      <c r="C504" s="82">
        <v>2012</v>
      </c>
      <c r="D504" s="106" t="s">
        <v>353</v>
      </c>
      <c r="E504" s="106" t="s">
        <v>368</v>
      </c>
      <c r="F504" s="82" t="s">
        <v>99</v>
      </c>
      <c r="G504" s="82" t="s">
        <v>415</v>
      </c>
      <c r="H504" s="106" t="s">
        <v>416</v>
      </c>
      <c r="I504" s="290" t="s">
        <v>1669</v>
      </c>
      <c r="J504" s="106" t="s">
        <v>1670</v>
      </c>
      <c r="K504" s="119">
        <v>40899</v>
      </c>
      <c r="L504" s="119">
        <v>41040</v>
      </c>
      <c r="M504" s="106" t="s">
        <v>1671</v>
      </c>
      <c r="N504" s="294">
        <v>18492</v>
      </c>
      <c r="O504" s="294">
        <v>18608</v>
      </c>
      <c r="P504" s="119">
        <v>41071</v>
      </c>
      <c r="Q504" s="119">
        <v>41582</v>
      </c>
      <c r="R504" s="119">
        <v>41589</v>
      </c>
      <c r="S504" s="119">
        <v>41589</v>
      </c>
      <c r="T504" s="82">
        <v>31</v>
      </c>
      <c r="U504" s="309">
        <v>0</v>
      </c>
      <c r="V504" s="13"/>
      <c r="W504" s="302"/>
      <c r="X504" s="310"/>
    </row>
    <row r="505" spans="1:24" s="94" customFormat="1" ht="30" customHeight="1" x14ac:dyDescent="0.25">
      <c r="A505" s="90">
        <v>41455</v>
      </c>
      <c r="B505" s="91">
        <v>41457</v>
      </c>
      <c r="C505" s="82">
        <v>2012</v>
      </c>
      <c r="D505" s="106" t="s">
        <v>353</v>
      </c>
      <c r="E505" s="106" t="s">
        <v>368</v>
      </c>
      <c r="F505" s="82" t="s">
        <v>99</v>
      </c>
      <c r="G505" s="82" t="s">
        <v>415</v>
      </c>
      <c r="H505" s="106" t="s">
        <v>811</v>
      </c>
      <c r="I505" s="290" t="s">
        <v>1672</v>
      </c>
      <c r="J505" s="106" t="s">
        <v>1673</v>
      </c>
      <c r="K505" s="119">
        <v>40890</v>
      </c>
      <c r="L505" s="119">
        <v>40967</v>
      </c>
      <c r="M505" s="106" t="s">
        <v>1674</v>
      </c>
      <c r="N505" s="294">
        <v>13185</v>
      </c>
      <c r="O505" s="294">
        <v>13407</v>
      </c>
      <c r="P505" s="119">
        <v>40997</v>
      </c>
      <c r="Q505" s="119">
        <v>41611</v>
      </c>
      <c r="R505" s="119">
        <v>41509</v>
      </c>
      <c r="S505" s="119">
        <v>41618</v>
      </c>
      <c r="T505" s="82">
        <v>46</v>
      </c>
      <c r="U505" s="309">
        <v>693</v>
      </c>
      <c r="V505" s="13"/>
      <c r="W505" s="302"/>
      <c r="X505" s="310"/>
    </row>
    <row r="506" spans="1:24" s="94" customFormat="1" ht="30" customHeight="1" x14ac:dyDescent="0.25">
      <c r="A506" s="90">
        <v>41455</v>
      </c>
      <c r="B506" s="91">
        <v>41457</v>
      </c>
      <c r="C506" s="82">
        <v>2012</v>
      </c>
      <c r="D506" s="106" t="s">
        <v>353</v>
      </c>
      <c r="E506" s="106" t="s">
        <v>368</v>
      </c>
      <c r="F506" s="82" t="s">
        <v>129</v>
      </c>
      <c r="G506" s="82" t="s">
        <v>409</v>
      </c>
      <c r="H506" s="106" t="s">
        <v>1335</v>
      </c>
      <c r="I506" s="290" t="s">
        <v>1675</v>
      </c>
      <c r="J506" s="106" t="s">
        <v>1676</v>
      </c>
      <c r="K506" s="119">
        <v>40865</v>
      </c>
      <c r="L506" s="119">
        <v>40998</v>
      </c>
      <c r="M506" s="106" t="s">
        <v>1677</v>
      </c>
      <c r="N506" s="294">
        <v>5941</v>
      </c>
      <c r="O506" s="294">
        <v>5878</v>
      </c>
      <c r="P506" s="119">
        <v>41030</v>
      </c>
      <c r="Q506" s="119">
        <v>41652</v>
      </c>
      <c r="R506" s="119">
        <v>41623</v>
      </c>
      <c r="S506" s="119">
        <v>41589</v>
      </c>
      <c r="T506" s="82">
        <v>43</v>
      </c>
      <c r="U506" s="309">
        <v>0</v>
      </c>
      <c r="V506" s="13"/>
      <c r="W506" s="302"/>
      <c r="X506" s="310"/>
    </row>
    <row r="507" spans="1:24" s="94" customFormat="1" ht="30" customHeight="1" x14ac:dyDescent="0.25">
      <c r="A507" s="90">
        <v>41455</v>
      </c>
      <c r="B507" s="91">
        <v>41457</v>
      </c>
      <c r="C507" s="82">
        <v>2012</v>
      </c>
      <c r="D507" s="106" t="s">
        <v>353</v>
      </c>
      <c r="E507" s="106" t="s">
        <v>368</v>
      </c>
      <c r="F507" s="82" t="s">
        <v>369</v>
      </c>
      <c r="G507" s="82" t="s">
        <v>370</v>
      </c>
      <c r="H507" s="106" t="s">
        <v>371</v>
      </c>
      <c r="I507" s="290" t="s">
        <v>1678</v>
      </c>
      <c r="J507" s="106" t="s">
        <v>1679</v>
      </c>
      <c r="K507" s="119">
        <v>40861</v>
      </c>
      <c r="L507" s="119">
        <v>41036</v>
      </c>
      <c r="M507" s="106" t="s">
        <v>1680</v>
      </c>
      <c r="N507" s="294">
        <v>2085</v>
      </c>
      <c r="O507" s="294">
        <v>2085</v>
      </c>
      <c r="P507" s="119">
        <v>41072</v>
      </c>
      <c r="Q507" s="119">
        <v>41586</v>
      </c>
      <c r="R507" s="119">
        <v>41582</v>
      </c>
      <c r="S507" s="119">
        <v>41582</v>
      </c>
      <c r="T507" s="82">
        <v>5</v>
      </c>
      <c r="U507" s="309">
        <v>0</v>
      </c>
      <c r="V507" s="13"/>
      <c r="W507" s="302"/>
      <c r="X507" s="310"/>
    </row>
    <row r="508" spans="1:24" s="94" customFormat="1" ht="30" customHeight="1" x14ac:dyDescent="0.25">
      <c r="A508" s="90">
        <v>41455</v>
      </c>
      <c r="B508" s="91">
        <v>41457</v>
      </c>
      <c r="C508" s="82">
        <v>2012</v>
      </c>
      <c r="D508" s="106" t="s">
        <v>353</v>
      </c>
      <c r="E508" s="106" t="s">
        <v>368</v>
      </c>
      <c r="F508" s="82" t="s">
        <v>50</v>
      </c>
      <c r="G508" s="82" t="s">
        <v>420</v>
      </c>
      <c r="H508" s="106" t="s">
        <v>846</v>
      </c>
      <c r="I508" s="290" t="s">
        <v>1681</v>
      </c>
      <c r="J508" s="106" t="s">
        <v>1362</v>
      </c>
      <c r="K508" s="119">
        <v>40816</v>
      </c>
      <c r="L508" s="119">
        <v>40963</v>
      </c>
      <c r="M508" s="106" t="s">
        <v>198</v>
      </c>
      <c r="N508" s="294">
        <v>70613</v>
      </c>
      <c r="O508" s="294">
        <v>71523</v>
      </c>
      <c r="P508" s="119">
        <v>40963</v>
      </c>
      <c r="Q508" s="119">
        <v>41670</v>
      </c>
      <c r="R508" s="119">
        <v>42340</v>
      </c>
      <c r="S508" s="119">
        <v>42340</v>
      </c>
      <c r="T508" s="82">
        <v>68</v>
      </c>
      <c r="U508" s="309">
        <v>0</v>
      </c>
      <c r="V508" s="13"/>
      <c r="W508" s="302"/>
      <c r="X508" s="310"/>
    </row>
    <row r="509" spans="1:24" s="94" customFormat="1" ht="30" customHeight="1" x14ac:dyDescent="0.25">
      <c r="A509" s="90">
        <v>41455</v>
      </c>
      <c r="B509" s="91">
        <v>41457</v>
      </c>
      <c r="C509" s="82">
        <v>2012</v>
      </c>
      <c r="D509" s="106" t="s">
        <v>353</v>
      </c>
      <c r="E509" s="106" t="s">
        <v>368</v>
      </c>
      <c r="F509" s="82" t="s">
        <v>361</v>
      </c>
      <c r="G509" s="82" t="s">
        <v>362</v>
      </c>
      <c r="H509" s="106" t="s">
        <v>363</v>
      </c>
      <c r="I509" s="290" t="s">
        <v>1682</v>
      </c>
      <c r="J509" s="106" t="s">
        <v>1683</v>
      </c>
      <c r="K509" s="119">
        <v>41559</v>
      </c>
      <c r="L509" s="119">
        <v>41053</v>
      </c>
      <c r="M509" s="106" t="s">
        <v>533</v>
      </c>
      <c r="N509" s="294">
        <v>29542</v>
      </c>
      <c r="O509" s="294">
        <v>29542</v>
      </c>
      <c r="P509" s="119">
        <v>41729</v>
      </c>
      <c r="Q509" s="119">
        <v>42324</v>
      </c>
      <c r="R509" s="119">
        <v>42065</v>
      </c>
      <c r="S509" s="119">
        <v>42262</v>
      </c>
      <c r="T509" s="82">
        <v>1</v>
      </c>
      <c r="U509" s="309">
        <v>0</v>
      </c>
      <c r="V509" s="13"/>
      <c r="W509" s="302"/>
      <c r="X509" s="310"/>
    </row>
    <row r="510" spans="1:24" s="94" customFormat="1" ht="30" customHeight="1" x14ac:dyDescent="0.25">
      <c r="A510" s="90">
        <v>41455</v>
      </c>
      <c r="B510" s="91">
        <v>41457</v>
      </c>
      <c r="C510" s="82">
        <v>2012</v>
      </c>
      <c r="D510" s="106" t="s">
        <v>353</v>
      </c>
      <c r="E510" s="106" t="s">
        <v>368</v>
      </c>
      <c r="F510" s="82" t="s">
        <v>361</v>
      </c>
      <c r="G510" s="82" t="s">
        <v>362</v>
      </c>
      <c r="H510" s="106" t="s">
        <v>1684</v>
      </c>
      <c r="I510" s="290" t="s">
        <v>1685</v>
      </c>
      <c r="J510" s="106" t="s">
        <v>1686</v>
      </c>
      <c r="K510" s="119">
        <v>40920</v>
      </c>
      <c r="L510" s="119">
        <v>41031</v>
      </c>
      <c r="M510" s="106" t="s">
        <v>1687</v>
      </c>
      <c r="N510" s="294">
        <v>6740</v>
      </c>
      <c r="O510" s="294">
        <v>6811</v>
      </c>
      <c r="P510" s="119">
        <v>41031</v>
      </c>
      <c r="Q510" s="119">
        <v>41521</v>
      </c>
      <c r="R510" s="119">
        <v>41308</v>
      </c>
      <c r="S510" s="119">
        <v>41521</v>
      </c>
      <c r="T510" s="82">
        <v>88</v>
      </c>
      <c r="U510" s="309">
        <v>8177</v>
      </c>
      <c r="V510" s="13"/>
      <c r="W510" s="302"/>
      <c r="X510" s="310"/>
    </row>
    <row r="511" spans="1:24" s="94" customFormat="1" ht="30" customHeight="1" x14ac:dyDescent="0.25">
      <c r="A511" s="90">
        <v>41455</v>
      </c>
      <c r="B511" s="91">
        <v>41457</v>
      </c>
      <c r="C511" s="82">
        <v>2012</v>
      </c>
      <c r="D511" s="106" t="s">
        <v>353</v>
      </c>
      <c r="E511" s="106" t="s">
        <v>368</v>
      </c>
      <c r="F511" s="82" t="s">
        <v>361</v>
      </c>
      <c r="G511" s="82" t="s">
        <v>362</v>
      </c>
      <c r="H511" s="106" t="s">
        <v>1684</v>
      </c>
      <c r="I511" s="290" t="s">
        <v>1688</v>
      </c>
      <c r="J511" s="106" t="s">
        <v>1689</v>
      </c>
      <c r="K511" s="119">
        <v>41029</v>
      </c>
      <c r="L511" s="119">
        <v>41162</v>
      </c>
      <c r="M511" s="106" t="s">
        <v>1690</v>
      </c>
      <c r="N511" s="294">
        <v>43421</v>
      </c>
      <c r="O511" s="294">
        <v>43421</v>
      </c>
      <c r="P511" s="119">
        <v>41183</v>
      </c>
      <c r="Q511" s="119">
        <v>41655</v>
      </c>
      <c r="R511" s="119">
        <v>41655</v>
      </c>
      <c r="S511" s="119">
        <v>41655</v>
      </c>
      <c r="T511" s="82">
        <v>10</v>
      </c>
      <c r="U511" s="309">
        <v>154000</v>
      </c>
      <c r="V511" s="13"/>
      <c r="W511" s="302"/>
      <c r="X511" s="310"/>
    </row>
    <row r="512" spans="1:24" s="94" customFormat="1" ht="30" customHeight="1" x14ac:dyDescent="0.25">
      <c r="A512" s="90">
        <v>41455</v>
      </c>
      <c r="B512" s="91">
        <v>41457</v>
      </c>
      <c r="C512" s="82">
        <v>2012</v>
      </c>
      <c r="D512" s="106" t="s">
        <v>353</v>
      </c>
      <c r="E512" s="106" t="s">
        <v>368</v>
      </c>
      <c r="F512" s="82" t="s">
        <v>361</v>
      </c>
      <c r="G512" s="82" t="s">
        <v>362</v>
      </c>
      <c r="H512" s="106" t="s">
        <v>1684</v>
      </c>
      <c r="I512" s="290" t="s">
        <v>1691</v>
      </c>
      <c r="J512" s="106" t="s">
        <v>1466</v>
      </c>
      <c r="K512" s="119">
        <v>41029</v>
      </c>
      <c r="L512" s="119">
        <v>41162</v>
      </c>
      <c r="M512" s="106" t="s">
        <v>1690</v>
      </c>
      <c r="N512" s="294">
        <v>10522</v>
      </c>
      <c r="O512" s="294">
        <v>10522</v>
      </c>
      <c r="P512" s="119">
        <v>41183</v>
      </c>
      <c r="Q512" s="119">
        <v>41783</v>
      </c>
      <c r="R512" s="119">
        <v>41783</v>
      </c>
      <c r="S512" s="119">
        <v>41783</v>
      </c>
      <c r="T512" s="82">
        <v>9</v>
      </c>
      <c r="U512" s="309">
        <v>24000</v>
      </c>
      <c r="V512" s="13"/>
      <c r="W512" s="302"/>
      <c r="X512" s="310"/>
    </row>
    <row r="513" spans="1:24" s="94" customFormat="1" ht="30" customHeight="1" x14ac:dyDescent="0.25">
      <c r="A513" s="90">
        <v>41455</v>
      </c>
      <c r="B513" s="91">
        <v>41457</v>
      </c>
      <c r="C513" s="82">
        <v>2012</v>
      </c>
      <c r="D513" s="106" t="s">
        <v>353</v>
      </c>
      <c r="E513" s="106" t="s">
        <v>368</v>
      </c>
      <c r="F513" s="82" t="s">
        <v>361</v>
      </c>
      <c r="G513" s="82" t="s">
        <v>362</v>
      </c>
      <c r="H513" s="106" t="s">
        <v>1684</v>
      </c>
      <c r="I513" s="290" t="s">
        <v>1692</v>
      </c>
      <c r="J513" s="106" t="s">
        <v>1693</v>
      </c>
      <c r="K513" s="119">
        <v>41059</v>
      </c>
      <c r="L513" s="119">
        <v>41178</v>
      </c>
      <c r="M513" s="106" t="s">
        <v>1694</v>
      </c>
      <c r="N513" s="294">
        <v>26588</v>
      </c>
      <c r="O513" s="294">
        <v>26588</v>
      </c>
      <c r="P513" s="119">
        <v>41202</v>
      </c>
      <c r="Q513" s="119">
        <v>41713</v>
      </c>
      <c r="R513" s="119">
        <v>41547</v>
      </c>
      <c r="S513" s="119">
        <v>41719</v>
      </c>
      <c r="T513" s="82">
        <v>19</v>
      </c>
      <c r="U513" s="309">
        <v>0</v>
      </c>
      <c r="V513" s="13"/>
      <c r="W513" s="302"/>
      <c r="X513" s="310"/>
    </row>
    <row r="514" spans="1:24" s="94" customFormat="1" ht="30" customHeight="1" x14ac:dyDescent="0.25">
      <c r="A514" s="90">
        <v>41455</v>
      </c>
      <c r="B514" s="91">
        <v>41457</v>
      </c>
      <c r="C514" s="82">
        <v>2012</v>
      </c>
      <c r="D514" s="106" t="s">
        <v>353</v>
      </c>
      <c r="E514" s="106" t="s">
        <v>368</v>
      </c>
      <c r="F514" s="82" t="s">
        <v>1695</v>
      </c>
      <c r="G514" s="82" t="s">
        <v>1696</v>
      </c>
      <c r="H514" s="106" t="s">
        <v>1697</v>
      </c>
      <c r="I514" s="290" t="s">
        <v>1698</v>
      </c>
      <c r="J514" s="106" t="s">
        <v>1699</v>
      </c>
      <c r="K514" s="119">
        <v>40882</v>
      </c>
      <c r="L514" s="119">
        <v>41040</v>
      </c>
      <c r="M514" s="106" t="s">
        <v>1700</v>
      </c>
      <c r="N514" s="294">
        <v>27936</v>
      </c>
      <c r="O514" s="294">
        <v>27555</v>
      </c>
      <c r="P514" s="119">
        <v>41066</v>
      </c>
      <c r="Q514" s="119">
        <v>41969</v>
      </c>
      <c r="R514" s="119">
        <v>41999</v>
      </c>
      <c r="S514" s="119">
        <v>41999</v>
      </c>
      <c r="T514" s="82">
        <v>15</v>
      </c>
      <c r="U514" s="309">
        <v>2000</v>
      </c>
      <c r="V514" s="13"/>
      <c r="W514" s="302"/>
      <c r="X514" s="310"/>
    </row>
    <row r="515" spans="1:24" s="94" customFormat="1" ht="30" customHeight="1" x14ac:dyDescent="0.25">
      <c r="A515" s="90">
        <v>41455</v>
      </c>
      <c r="B515" s="91">
        <v>41457</v>
      </c>
      <c r="C515" s="82">
        <v>2012</v>
      </c>
      <c r="D515" s="106" t="s">
        <v>353</v>
      </c>
      <c r="E515" s="106" t="s">
        <v>368</v>
      </c>
      <c r="F515" s="82" t="s">
        <v>588</v>
      </c>
      <c r="G515" s="82" t="s">
        <v>589</v>
      </c>
      <c r="H515" s="106" t="s">
        <v>590</v>
      </c>
      <c r="I515" s="290" t="s">
        <v>1701</v>
      </c>
      <c r="J515" s="106" t="s">
        <v>1702</v>
      </c>
      <c r="K515" s="119">
        <v>40862</v>
      </c>
      <c r="L515" s="119">
        <v>41020</v>
      </c>
      <c r="M515" s="106" t="s">
        <v>1703</v>
      </c>
      <c r="N515" s="294">
        <v>6739</v>
      </c>
      <c r="O515" s="294">
        <v>6739</v>
      </c>
      <c r="P515" s="119">
        <v>41071</v>
      </c>
      <c r="Q515" s="119">
        <v>41620</v>
      </c>
      <c r="R515" s="119">
        <v>41638</v>
      </c>
      <c r="S515" s="119">
        <v>41620</v>
      </c>
      <c r="T515" s="82">
        <v>22</v>
      </c>
      <c r="U515" s="309">
        <v>0</v>
      </c>
      <c r="V515" s="13"/>
      <c r="W515" s="302"/>
      <c r="X515" s="310"/>
    </row>
    <row r="516" spans="1:24" s="94" customFormat="1" ht="30" customHeight="1" x14ac:dyDescent="0.25">
      <c r="A516" s="90">
        <v>41455</v>
      </c>
      <c r="B516" s="91">
        <v>41457</v>
      </c>
      <c r="C516" s="82">
        <v>2012</v>
      </c>
      <c r="D516" s="106" t="s">
        <v>353</v>
      </c>
      <c r="E516" s="106" t="s">
        <v>368</v>
      </c>
      <c r="F516" s="82" t="s">
        <v>588</v>
      </c>
      <c r="G516" s="82" t="s">
        <v>589</v>
      </c>
      <c r="H516" s="106" t="s">
        <v>590</v>
      </c>
      <c r="I516" s="290" t="s">
        <v>1704</v>
      </c>
      <c r="J516" s="106" t="s">
        <v>1705</v>
      </c>
      <c r="K516" s="119">
        <v>40869</v>
      </c>
      <c r="L516" s="119">
        <v>41026</v>
      </c>
      <c r="M516" s="106" t="s">
        <v>1380</v>
      </c>
      <c r="N516" s="294">
        <v>9527</v>
      </c>
      <c r="O516" s="294">
        <v>9527</v>
      </c>
      <c r="P516" s="119">
        <v>41040</v>
      </c>
      <c r="Q516" s="119">
        <v>41839</v>
      </c>
      <c r="R516" s="119">
        <v>41839</v>
      </c>
      <c r="S516" s="119">
        <v>41839</v>
      </c>
      <c r="T516" s="82">
        <v>28</v>
      </c>
      <c r="U516" s="309">
        <v>0</v>
      </c>
      <c r="V516" s="13"/>
      <c r="W516" s="302"/>
      <c r="X516" s="310"/>
    </row>
    <row r="517" spans="1:24" s="94" customFormat="1" ht="30" customHeight="1" x14ac:dyDescent="0.25">
      <c r="A517" s="90">
        <v>41455</v>
      </c>
      <c r="B517" s="91">
        <v>41457</v>
      </c>
      <c r="C517" s="82">
        <v>2012</v>
      </c>
      <c r="D517" s="106" t="s">
        <v>353</v>
      </c>
      <c r="E517" s="106" t="s">
        <v>368</v>
      </c>
      <c r="F517" s="82" t="s">
        <v>588</v>
      </c>
      <c r="G517" s="82" t="s">
        <v>589</v>
      </c>
      <c r="H517" s="106" t="s">
        <v>590</v>
      </c>
      <c r="I517" s="290" t="s">
        <v>1704</v>
      </c>
      <c r="J517" s="106" t="s">
        <v>1705</v>
      </c>
      <c r="K517" s="119">
        <v>40869</v>
      </c>
      <c r="L517" s="119">
        <v>41058</v>
      </c>
      <c r="M517" s="106" t="s">
        <v>1706</v>
      </c>
      <c r="N517" s="294">
        <v>59</v>
      </c>
      <c r="O517" s="294">
        <v>59</v>
      </c>
      <c r="P517" s="119">
        <v>41040</v>
      </c>
      <c r="Q517" s="119">
        <v>41839</v>
      </c>
      <c r="R517" s="119">
        <v>41839</v>
      </c>
      <c r="S517" s="119">
        <v>41839</v>
      </c>
      <c r="T517" s="82">
        <v>28</v>
      </c>
      <c r="U517" s="309">
        <v>0</v>
      </c>
      <c r="V517" s="13"/>
      <c r="W517" s="302"/>
      <c r="X517" s="310"/>
    </row>
    <row r="518" spans="1:24" s="94" customFormat="1" ht="30" customHeight="1" x14ac:dyDescent="0.25">
      <c r="A518" s="90">
        <v>41455</v>
      </c>
      <c r="B518" s="91">
        <v>41457</v>
      </c>
      <c r="C518" s="82">
        <v>2012</v>
      </c>
      <c r="D518" s="106" t="s">
        <v>353</v>
      </c>
      <c r="E518" s="106" t="s">
        <v>368</v>
      </c>
      <c r="F518" s="82" t="s">
        <v>588</v>
      </c>
      <c r="G518" s="82" t="s">
        <v>589</v>
      </c>
      <c r="H518" s="106" t="s">
        <v>590</v>
      </c>
      <c r="I518" s="290" t="s">
        <v>1707</v>
      </c>
      <c r="J518" s="106" t="s">
        <v>1708</v>
      </c>
      <c r="K518" s="119">
        <v>40956</v>
      </c>
      <c r="L518" s="119">
        <v>41089</v>
      </c>
      <c r="M518" s="106" t="s">
        <v>1709</v>
      </c>
      <c r="N518" s="294">
        <v>30047</v>
      </c>
      <c r="O518" s="294">
        <v>31863</v>
      </c>
      <c r="P518" s="119">
        <v>41108</v>
      </c>
      <c r="Q518" s="119">
        <v>41928</v>
      </c>
      <c r="R518" s="119">
        <v>41729</v>
      </c>
      <c r="S518" s="119">
        <v>41928</v>
      </c>
      <c r="T518" s="82">
        <v>12</v>
      </c>
      <c r="U518" s="309">
        <v>674</v>
      </c>
      <c r="V518" s="13"/>
      <c r="W518" s="302"/>
      <c r="X518" s="310"/>
    </row>
    <row r="519" spans="1:24" s="94" customFormat="1" ht="30" customHeight="1" x14ac:dyDescent="0.25">
      <c r="A519" s="90">
        <v>41455</v>
      </c>
      <c r="B519" s="91">
        <v>41457</v>
      </c>
      <c r="C519" s="82">
        <v>2012</v>
      </c>
      <c r="D519" s="106" t="s">
        <v>353</v>
      </c>
      <c r="E519" s="106" t="s">
        <v>368</v>
      </c>
      <c r="F519" s="82" t="s">
        <v>588</v>
      </c>
      <c r="G519" s="82" t="s">
        <v>589</v>
      </c>
      <c r="H519" s="106" t="s">
        <v>590</v>
      </c>
      <c r="I519" s="290" t="s">
        <v>1710</v>
      </c>
      <c r="J519" s="106" t="s">
        <v>1711</v>
      </c>
      <c r="K519" s="119">
        <v>40907</v>
      </c>
      <c r="L519" s="119">
        <v>41026</v>
      </c>
      <c r="M519" s="106" t="s">
        <v>1712</v>
      </c>
      <c r="N519" s="294">
        <v>9491</v>
      </c>
      <c r="O519" s="294">
        <v>9434</v>
      </c>
      <c r="P519" s="119">
        <v>41043</v>
      </c>
      <c r="Q519" s="119">
        <v>41584</v>
      </c>
      <c r="R519" s="119">
        <v>41554</v>
      </c>
      <c r="S519" s="119">
        <v>41584</v>
      </c>
      <c r="T519" s="82">
        <v>45</v>
      </c>
      <c r="U519" s="309">
        <v>0</v>
      </c>
      <c r="V519" s="13"/>
      <c r="W519" s="302"/>
      <c r="X519" s="310"/>
    </row>
    <row r="520" spans="1:24" s="94" customFormat="1" ht="30" customHeight="1" x14ac:dyDescent="0.25">
      <c r="A520" s="90">
        <v>41455</v>
      </c>
      <c r="B520" s="91">
        <v>41457</v>
      </c>
      <c r="C520" s="82">
        <v>2012</v>
      </c>
      <c r="D520" s="106" t="s">
        <v>353</v>
      </c>
      <c r="E520" s="106" t="s">
        <v>368</v>
      </c>
      <c r="F520" s="82" t="s">
        <v>588</v>
      </c>
      <c r="G520" s="82" t="s">
        <v>589</v>
      </c>
      <c r="H520" s="106" t="s">
        <v>590</v>
      </c>
      <c r="I520" s="290" t="s">
        <v>1713</v>
      </c>
      <c r="J520" s="106" t="s">
        <v>1714</v>
      </c>
      <c r="K520" s="119">
        <v>40875</v>
      </c>
      <c r="L520" s="119">
        <v>41026</v>
      </c>
      <c r="M520" s="106" t="s">
        <v>1715</v>
      </c>
      <c r="N520" s="294">
        <v>3960</v>
      </c>
      <c r="O520" s="294">
        <v>3960</v>
      </c>
      <c r="P520" s="119">
        <v>41043</v>
      </c>
      <c r="Q520" s="119">
        <v>41580</v>
      </c>
      <c r="R520" s="119">
        <v>41580</v>
      </c>
      <c r="S520" s="119">
        <v>41580</v>
      </c>
      <c r="T520" s="82">
        <v>35</v>
      </c>
      <c r="U520" s="309">
        <v>0</v>
      </c>
      <c r="V520" s="13"/>
      <c r="W520" s="302"/>
      <c r="X520" s="310"/>
    </row>
    <row r="521" spans="1:24" s="94" customFormat="1" ht="30" customHeight="1" x14ac:dyDescent="0.25">
      <c r="A521" s="90">
        <v>41455</v>
      </c>
      <c r="B521" s="91">
        <v>41457</v>
      </c>
      <c r="C521" s="82">
        <v>2012</v>
      </c>
      <c r="D521" s="106" t="s">
        <v>353</v>
      </c>
      <c r="E521" s="106" t="s">
        <v>368</v>
      </c>
      <c r="F521" s="82" t="s">
        <v>588</v>
      </c>
      <c r="G521" s="82" t="s">
        <v>589</v>
      </c>
      <c r="H521" s="106" t="s">
        <v>590</v>
      </c>
      <c r="I521" s="290" t="s">
        <v>1716</v>
      </c>
      <c r="J521" s="106" t="s">
        <v>1717</v>
      </c>
      <c r="K521" s="119">
        <v>40875</v>
      </c>
      <c r="L521" s="119">
        <v>41026</v>
      </c>
      <c r="M521" s="106" t="s">
        <v>1715</v>
      </c>
      <c r="N521" s="294">
        <v>6212</v>
      </c>
      <c r="O521" s="294">
        <v>6212</v>
      </c>
      <c r="P521" s="119">
        <v>41043</v>
      </c>
      <c r="Q521" s="119">
        <v>41580</v>
      </c>
      <c r="R521" s="119">
        <v>41580</v>
      </c>
      <c r="S521" s="119">
        <v>41580</v>
      </c>
      <c r="T521" s="82">
        <v>35</v>
      </c>
      <c r="U521" s="309">
        <v>0</v>
      </c>
      <c r="V521" s="13"/>
      <c r="W521" s="302"/>
      <c r="X521" s="310"/>
    </row>
    <row r="522" spans="1:24" s="94" customFormat="1" ht="30" customHeight="1" x14ac:dyDescent="0.25">
      <c r="A522" s="90">
        <v>41455</v>
      </c>
      <c r="B522" s="91">
        <v>41457</v>
      </c>
      <c r="C522" s="82">
        <v>2012</v>
      </c>
      <c r="D522" s="106" t="s">
        <v>353</v>
      </c>
      <c r="E522" s="106" t="s">
        <v>368</v>
      </c>
      <c r="F522" s="82" t="s">
        <v>869</v>
      </c>
      <c r="G522" s="82" t="s">
        <v>870</v>
      </c>
      <c r="H522" s="106" t="s">
        <v>1389</v>
      </c>
      <c r="I522" s="290" t="s">
        <v>1718</v>
      </c>
      <c r="J522" s="106" t="s">
        <v>1719</v>
      </c>
      <c r="K522" s="119">
        <v>41066</v>
      </c>
      <c r="L522" s="119">
        <v>41182</v>
      </c>
      <c r="M522" s="106" t="s">
        <v>1720</v>
      </c>
      <c r="N522" s="294">
        <v>890</v>
      </c>
      <c r="O522" s="294">
        <v>890</v>
      </c>
      <c r="P522" s="119">
        <v>41182</v>
      </c>
      <c r="Q522" s="119">
        <v>41637</v>
      </c>
      <c r="R522" s="119">
        <v>41791</v>
      </c>
      <c r="S522" s="119">
        <v>41603</v>
      </c>
      <c r="T522" s="82">
        <v>8</v>
      </c>
      <c r="U522" s="309">
        <v>1900</v>
      </c>
      <c r="V522" s="13"/>
      <c r="W522" s="302"/>
      <c r="X522" s="310"/>
    </row>
    <row r="523" spans="1:24" s="94" customFormat="1" ht="30" customHeight="1" x14ac:dyDescent="0.25">
      <c r="A523" s="90">
        <v>41455</v>
      </c>
      <c r="B523" s="91">
        <v>41457</v>
      </c>
      <c r="C523" s="82">
        <v>2012</v>
      </c>
      <c r="D523" s="106" t="s">
        <v>353</v>
      </c>
      <c r="E523" s="106" t="s">
        <v>368</v>
      </c>
      <c r="F523" s="82" t="s">
        <v>734</v>
      </c>
      <c r="G523" s="82" t="s">
        <v>735</v>
      </c>
      <c r="H523" s="106" t="s">
        <v>1721</v>
      </c>
      <c r="I523" s="290" t="s">
        <v>1722</v>
      </c>
      <c r="J523" s="106" t="s">
        <v>1723</v>
      </c>
      <c r="K523" s="119">
        <v>40882</v>
      </c>
      <c r="L523" s="119">
        <v>41030</v>
      </c>
      <c r="M523" s="106" t="s">
        <v>1724</v>
      </c>
      <c r="N523" s="294">
        <v>5475</v>
      </c>
      <c r="O523" s="294">
        <v>5529</v>
      </c>
      <c r="P523" s="119">
        <v>41043</v>
      </c>
      <c r="Q523" s="119">
        <v>41520</v>
      </c>
      <c r="R523" s="119">
        <v>41453</v>
      </c>
      <c r="S523" s="119">
        <v>41495</v>
      </c>
      <c r="T523" s="82">
        <v>91</v>
      </c>
      <c r="U523" s="309">
        <v>-1483</v>
      </c>
      <c r="V523" s="13"/>
      <c r="W523" s="302"/>
      <c r="X523" s="310"/>
    </row>
    <row r="524" spans="1:24" s="94" customFormat="1" ht="30" customHeight="1" x14ac:dyDescent="0.25">
      <c r="A524" s="90">
        <v>41455</v>
      </c>
      <c r="B524" s="91">
        <v>41457</v>
      </c>
      <c r="C524" s="82">
        <v>2012</v>
      </c>
      <c r="D524" s="106" t="s">
        <v>353</v>
      </c>
      <c r="E524" s="106" t="s">
        <v>368</v>
      </c>
      <c r="F524" s="82" t="s">
        <v>1396</v>
      </c>
      <c r="G524" s="82" t="s">
        <v>1397</v>
      </c>
      <c r="H524" s="106" t="s">
        <v>1725</v>
      </c>
      <c r="I524" s="290" t="s">
        <v>1726</v>
      </c>
      <c r="J524" s="106" t="s">
        <v>1727</v>
      </c>
      <c r="K524" s="119">
        <v>40791</v>
      </c>
      <c r="L524" s="119">
        <v>40981</v>
      </c>
      <c r="M524" s="106" t="s">
        <v>1728</v>
      </c>
      <c r="N524" s="294">
        <v>14839</v>
      </c>
      <c r="O524" s="294">
        <v>15118</v>
      </c>
      <c r="P524" s="119">
        <v>40982</v>
      </c>
      <c r="Q524" s="119">
        <v>41828</v>
      </c>
      <c r="R524" s="119">
        <v>41759</v>
      </c>
      <c r="S524" s="119">
        <v>41828</v>
      </c>
      <c r="T524" s="82">
        <v>24</v>
      </c>
      <c r="U524" s="309">
        <v>-2674</v>
      </c>
      <c r="V524" s="13"/>
      <c r="W524" s="302"/>
      <c r="X524" s="310"/>
    </row>
    <row r="525" spans="1:24" s="94" customFormat="1" ht="30" customHeight="1" x14ac:dyDescent="0.25">
      <c r="A525" s="90">
        <v>41455</v>
      </c>
      <c r="B525" s="91">
        <v>41457</v>
      </c>
      <c r="C525" s="82">
        <v>2012</v>
      </c>
      <c r="D525" s="106" t="s">
        <v>353</v>
      </c>
      <c r="E525" s="106" t="s">
        <v>368</v>
      </c>
      <c r="F525" s="82" t="s">
        <v>1402</v>
      </c>
      <c r="G525" s="82" t="s">
        <v>1403</v>
      </c>
      <c r="H525" s="106" t="s">
        <v>1404</v>
      </c>
      <c r="I525" s="290" t="s">
        <v>1729</v>
      </c>
      <c r="J525" s="106" t="s">
        <v>1730</v>
      </c>
      <c r="K525" s="119">
        <v>40877</v>
      </c>
      <c r="L525" s="119">
        <v>40994</v>
      </c>
      <c r="M525" s="106" t="s">
        <v>1731</v>
      </c>
      <c r="N525" s="294">
        <v>17998</v>
      </c>
      <c r="O525" s="294">
        <v>17998</v>
      </c>
      <c r="P525" s="119">
        <v>40994</v>
      </c>
      <c r="Q525" s="119">
        <v>41625</v>
      </c>
      <c r="R525" s="119">
        <v>41442</v>
      </c>
      <c r="S525" s="119">
        <v>41625</v>
      </c>
      <c r="T525" s="82">
        <v>36</v>
      </c>
      <c r="U525" s="309">
        <v>-3184</v>
      </c>
      <c r="V525" s="13"/>
      <c r="W525" s="302"/>
      <c r="X525" s="310"/>
    </row>
    <row r="526" spans="1:24" s="94" customFormat="1" ht="30" customHeight="1" x14ac:dyDescent="0.25">
      <c r="A526" s="90">
        <v>41455</v>
      </c>
      <c r="B526" s="91">
        <v>41457</v>
      </c>
      <c r="C526" s="82">
        <v>2012</v>
      </c>
      <c r="D526" s="106" t="s">
        <v>353</v>
      </c>
      <c r="E526" s="106" t="s">
        <v>368</v>
      </c>
      <c r="F526" s="82" t="s">
        <v>656</v>
      </c>
      <c r="G526" s="82" t="s">
        <v>657</v>
      </c>
      <c r="H526" s="106" t="s">
        <v>879</v>
      </c>
      <c r="I526" s="290" t="s">
        <v>1732</v>
      </c>
      <c r="J526" s="106" t="s">
        <v>1733</v>
      </c>
      <c r="K526" s="119">
        <v>40870</v>
      </c>
      <c r="L526" s="119">
        <v>40966</v>
      </c>
      <c r="M526" s="106" t="s">
        <v>1734</v>
      </c>
      <c r="N526" s="294">
        <v>4173</v>
      </c>
      <c r="O526" s="294">
        <v>4173</v>
      </c>
      <c r="P526" s="119">
        <v>40984</v>
      </c>
      <c r="Q526" s="119">
        <v>41584</v>
      </c>
      <c r="R526" s="119">
        <v>41198</v>
      </c>
      <c r="S526" s="119">
        <v>41584</v>
      </c>
      <c r="T526" s="82">
        <v>18</v>
      </c>
      <c r="U526" s="309">
        <v>0</v>
      </c>
      <c r="V526" s="13"/>
      <c r="W526" s="302"/>
      <c r="X526" s="310"/>
    </row>
    <row r="527" spans="1:24" s="94" customFormat="1" ht="30" customHeight="1" x14ac:dyDescent="0.25">
      <c r="A527" s="90">
        <v>41455</v>
      </c>
      <c r="B527" s="91">
        <v>41457</v>
      </c>
      <c r="C527" s="82">
        <v>2012</v>
      </c>
      <c r="D527" s="106" t="s">
        <v>353</v>
      </c>
      <c r="E527" s="106" t="s">
        <v>368</v>
      </c>
      <c r="F527" s="82" t="s">
        <v>656</v>
      </c>
      <c r="G527" s="82" t="s">
        <v>657</v>
      </c>
      <c r="H527" s="106" t="s">
        <v>879</v>
      </c>
      <c r="I527" s="290" t="s">
        <v>1735</v>
      </c>
      <c r="J527" s="106" t="s">
        <v>1736</v>
      </c>
      <c r="K527" s="119">
        <v>41061</v>
      </c>
      <c r="L527" s="119">
        <v>41144</v>
      </c>
      <c r="M527" s="106" t="s">
        <v>1737</v>
      </c>
      <c r="N527" s="294">
        <v>5388</v>
      </c>
      <c r="O527" s="294">
        <v>5388</v>
      </c>
      <c r="P527" s="119">
        <v>41159</v>
      </c>
      <c r="Q527" s="119">
        <v>41526</v>
      </c>
      <c r="R527" s="119">
        <v>41526</v>
      </c>
      <c r="S527" s="119">
        <v>41526</v>
      </c>
      <c r="T527" s="82">
        <v>29</v>
      </c>
      <c r="U527" s="309">
        <v>5997</v>
      </c>
      <c r="V527" s="13"/>
      <c r="W527" s="302"/>
      <c r="X527" s="310"/>
    </row>
    <row r="528" spans="1:24" s="94" customFormat="1" ht="30" customHeight="1" x14ac:dyDescent="0.25">
      <c r="A528" s="90">
        <v>41455</v>
      </c>
      <c r="B528" s="91">
        <v>41457</v>
      </c>
      <c r="C528" s="82">
        <v>2012</v>
      </c>
      <c r="D528" s="106" t="s">
        <v>353</v>
      </c>
      <c r="E528" s="106" t="s">
        <v>368</v>
      </c>
      <c r="F528" s="82" t="s">
        <v>490</v>
      </c>
      <c r="G528" s="82" t="s">
        <v>491</v>
      </c>
      <c r="H528" s="106" t="s">
        <v>886</v>
      </c>
      <c r="I528" s="290" t="s">
        <v>1738</v>
      </c>
      <c r="J528" s="106" t="s">
        <v>1739</v>
      </c>
      <c r="K528" s="119">
        <v>40757</v>
      </c>
      <c r="L528" s="119">
        <v>41137</v>
      </c>
      <c r="M528" s="106" t="s">
        <v>1740</v>
      </c>
      <c r="N528" s="294">
        <v>102754</v>
      </c>
      <c r="O528" s="294">
        <v>101945</v>
      </c>
      <c r="P528" s="119">
        <v>41163</v>
      </c>
      <c r="Q528" s="119">
        <v>42384</v>
      </c>
      <c r="R528" s="119">
        <v>42415</v>
      </c>
      <c r="S528" s="119">
        <v>42622</v>
      </c>
      <c r="T528" s="82">
        <v>6</v>
      </c>
      <c r="U528" s="309">
        <v>0</v>
      </c>
      <c r="V528" s="13"/>
      <c r="W528" s="302"/>
      <c r="X528" s="310"/>
    </row>
    <row r="529" spans="1:24" s="94" customFormat="1" ht="30" customHeight="1" x14ac:dyDescent="0.25">
      <c r="A529" s="90">
        <v>41455</v>
      </c>
      <c r="B529" s="91">
        <v>41457</v>
      </c>
      <c r="C529" s="82">
        <v>2012</v>
      </c>
      <c r="D529" s="106" t="s">
        <v>353</v>
      </c>
      <c r="E529" s="106" t="s">
        <v>368</v>
      </c>
      <c r="F529" s="82" t="s">
        <v>547</v>
      </c>
      <c r="G529" s="82" t="s">
        <v>548</v>
      </c>
      <c r="H529" s="106" t="s">
        <v>553</v>
      </c>
      <c r="I529" s="290" t="s">
        <v>1741</v>
      </c>
      <c r="J529" s="106" t="s">
        <v>1742</v>
      </c>
      <c r="K529" s="119">
        <v>40864</v>
      </c>
      <c r="L529" s="119">
        <v>41061</v>
      </c>
      <c r="M529" s="106" t="s">
        <v>1743</v>
      </c>
      <c r="N529" s="294">
        <v>11097</v>
      </c>
      <c r="O529" s="294">
        <v>11215</v>
      </c>
      <c r="P529" s="119">
        <v>41079</v>
      </c>
      <c r="Q529" s="119">
        <v>41805</v>
      </c>
      <c r="R529" s="119">
        <v>41470</v>
      </c>
      <c r="S529" s="119">
        <v>41805</v>
      </c>
      <c r="T529" s="82">
        <v>33</v>
      </c>
      <c r="U529" s="309">
        <v>0</v>
      </c>
      <c r="V529" s="13"/>
      <c r="W529" s="302"/>
      <c r="X529" s="310"/>
    </row>
    <row r="530" spans="1:24" s="94" customFormat="1" ht="30" customHeight="1" x14ac:dyDescent="0.25">
      <c r="A530" s="90">
        <v>41455</v>
      </c>
      <c r="B530" s="91">
        <v>41457</v>
      </c>
      <c r="C530" s="82">
        <v>2012</v>
      </c>
      <c r="D530" s="106" t="s">
        <v>353</v>
      </c>
      <c r="E530" s="106" t="s">
        <v>368</v>
      </c>
      <c r="F530" s="82" t="s">
        <v>547</v>
      </c>
      <c r="G530" s="82" t="s">
        <v>548</v>
      </c>
      <c r="H530" s="106" t="s">
        <v>553</v>
      </c>
      <c r="I530" s="290" t="s">
        <v>1744</v>
      </c>
      <c r="J530" s="106" t="s">
        <v>1745</v>
      </c>
      <c r="K530" s="119">
        <v>40864</v>
      </c>
      <c r="L530" s="119">
        <v>41023</v>
      </c>
      <c r="M530" s="106" t="s">
        <v>1746</v>
      </c>
      <c r="N530" s="294">
        <v>9327</v>
      </c>
      <c r="O530" s="294">
        <v>9508</v>
      </c>
      <c r="P530" s="119">
        <v>41051</v>
      </c>
      <c r="Q530" s="119">
        <v>41654</v>
      </c>
      <c r="R530" s="119">
        <v>41348</v>
      </c>
      <c r="S530" s="119">
        <v>41774</v>
      </c>
      <c r="T530" s="82">
        <v>43</v>
      </c>
      <c r="U530" s="309">
        <v>0</v>
      </c>
      <c r="V530" s="13"/>
      <c r="W530" s="302"/>
      <c r="X530" s="310"/>
    </row>
    <row r="531" spans="1:24" s="94" customFormat="1" ht="30" customHeight="1" x14ac:dyDescent="0.25">
      <c r="A531" s="90">
        <v>41455</v>
      </c>
      <c r="B531" s="91">
        <v>41457</v>
      </c>
      <c r="C531" s="82">
        <v>2012</v>
      </c>
      <c r="D531" s="106" t="s">
        <v>353</v>
      </c>
      <c r="E531" s="106" t="s">
        <v>368</v>
      </c>
      <c r="F531" s="82" t="s">
        <v>547</v>
      </c>
      <c r="G531" s="82" t="s">
        <v>548</v>
      </c>
      <c r="H531" s="106" t="s">
        <v>553</v>
      </c>
      <c r="I531" s="290" t="s">
        <v>1747</v>
      </c>
      <c r="J531" s="106" t="s">
        <v>1748</v>
      </c>
      <c r="K531" s="119">
        <v>40864</v>
      </c>
      <c r="L531" s="119">
        <v>41053</v>
      </c>
      <c r="M531" s="106" t="s">
        <v>1749</v>
      </c>
      <c r="N531" s="294">
        <v>1867</v>
      </c>
      <c r="O531" s="294">
        <v>1867</v>
      </c>
      <c r="P531" s="119">
        <v>41124</v>
      </c>
      <c r="Q531" s="119">
        <v>41897</v>
      </c>
      <c r="R531" s="119">
        <v>41440</v>
      </c>
      <c r="S531" s="119">
        <v>41897</v>
      </c>
      <c r="T531" s="82">
        <v>2</v>
      </c>
      <c r="U531" s="309">
        <v>0</v>
      </c>
      <c r="V531" s="13"/>
      <c r="W531" s="302"/>
      <c r="X531" s="310"/>
    </row>
    <row r="532" spans="1:24" s="94" customFormat="1" ht="30" customHeight="1" x14ac:dyDescent="0.25">
      <c r="A532" s="90">
        <v>41455</v>
      </c>
      <c r="B532" s="91">
        <v>41457</v>
      </c>
      <c r="C532" s="82">
        <v>2012</v>
      </c>
      <c r="D532" s="106" t="s">
        <v>353</v>
      </c>
      <c r="E532" s="106" t="s">
        <v>368</v>
      </c>
      <c r="F532" s="82" t="s">
        <v>89</v>
      </c>
      <c r="G532" s="82" t="s">
        <v>890</v>
      </c>
      <c r="H532" s="106" t="s">
        <v>891</v>
      </c>
      <c r="I532" s="290" t="s">
        <v>1750</v>
      </c>
      <c r="J532" s="106" t="s">
        <v>1751</v>
      </c>
      <c r="K532" s="119">
        <v>41073</v>
      </c>
      <c r="L532" s="119">
        <v>41152</v>
      </c>
      <c r="M532" s="106" t="s">
        <v>552</v>
      </c>
      <c r="N532" s="294">
        <v>12463</v>
      </c>
      <c r="O532" s="294">
        <v>12537</v>
      </c>
      <c r="P532" s="119">
        <v>41178</v>
      </c>
      <c r="Q532" s="119">
        <v>41705</v>
      </c>
      <c r="R532" s="119">
        <v>41486</v>
      </c>
      <c r="S532" s="119">
        <v>41680</v>
      </c>
      <c r="T532" s="82">
        <v>30</v>
      </c>
      <c r="U532" s="309">
        <v>0</v>
      </c>
      <c r="V532" s="13"/>
      <c r="W532" s="302"/>
      <c r="X532" s="310"/>
    </row>
    <row r="533" spans="1:24" s="94" customFormat="1" ht="30" customHeight="1" x14ac:dyDescent="0.25">
      <c r="A533" s="90">
        <v>41455</v>
      </c>
      <c r="B533" s="91">
        <v>41457</v>
      </c>
      <c r="C533" s="82">
        <v>2012</v>
      </c>
      <c r="D533" s="106" t="s">
        <v>353</v>
      </c>
      <c r="E533" s="106" t="s">
        <v>368</v>
      </c>
      <c r="F533" s="82" t="s">
        <v>89</v>
      </c>
      <c r="G533" s="82" t="s">
        <v>890</v>
      </c>
      <c r="H533" s="106" t="s">
        <v>891</v>
      </c>
      <c r="I533" s="290" t="s">
        <v>1752</v>
      </c>
      <c r="J533" s="106" t="s">
        <v>1753</v>
      </c>
      <c r="K533" s="119">
        <v>41025</v>
      </c>
      <c r="L533" s="119">
        <v>41101</v>
      </c>
      <c r="M533" s="106" t="s">
        <v>1754</v>
      </c>
      <c r="N533" s="294">
        <v>7787</v>
      </c>
      <c r="O533" s="294">
        <v>7787</v>
      </c>
      <c r="P533" s="119">
        <v>41163</v>
      </c>
      <c r="Q533" s="119">
        <v>41673</v>
      </c>
      <c r="R533" s="119">
        <v>41639</v>
      </c>
      <c r="S533" s="119">
        <v>41582</v>
      </c>
      <c r="T533" s="82">
        <v>70</v>
      </c>
      <c r="U533" s="309">
        <v>1083</v>
      </c>
      <c r="V533" s="13"/>
      <c r="W533" s="302"/>
      <c r="X533" s="310"/>
    </row>
    <row r="534" spans="1:24" s="94" customFormat="1" ht="30" customHeight="1" x14ac:dyDescent="0.25">
      <c r="A534" s="90">
        <v>41455</v>
      </c>
      <c r="B534" s="91">
        <v>41457</v>
      </c>
      <c r="C534" s="82">
        <v>2012</v>
      </c>
      <c r="D534" s="106" t="s">
        <v>353</v>
      </c>
      <c r="E534" s="106" t="s">
        <v>368</v>
      </c>
      <c r="F534" s="82" t="s">
        <v>89</v>
      </c>
      <c r="G534" s="82" t="s">
        <v>890</v>
      </c>
      <c r="H534" s="106" t="s">
        <v>896</v>
      </c>
      <c r="I534" s="290" t="s">
        <v>1755</v>
      </c>
      <c r="J534" s="106" t="s">
        <v>813</v>
      </c>
      <c r="K534" s="119">
        <v>41047</v>
      </c>
      <c r="L534" s="119">
        <v>41138</v>
      </c>
      <c r="M534" s="106" t="s">
        <v>1756</v>
      </c>
      <c r="N534" s="294">
        <v>9844</v>
      </c>
      <c r="O534" s="294">
        <v>9844</v>
      </c>
      <c r="P534" s="119">
        <v>41221</v>
      </c>
      <c r="Q534" s="119">
        <v>41866</v>
      </c>
      <c r="R534" s="119">
        <v>41075</v>
      </c>
      <c r="S534" s="119">
        <v>41866</v>
      </c>
      <c r="T534" s="82">
        <v>6</v>
      </c>
      <c r="U534" s="309">
        <v>0</v>
      </c>
      <c r="V534" s="13"/>
      <c r="W534" s="302"/>
      <c r="X534" s="310"/>
    </row>
    <row r="535" spans="1:24" s="94" customFormat="1" ht="30" customHeight="1" x14ac:dyDescent="0.25">
      <c r="A535" s="90">
        <v>41455</v>
      </c>
      <c r="B535" s="91">
        <v>41457</v>
      </c>
      <c r="C535" s="82">
        <v>2012</v>
      </c>
      <c r="D535" s="106" t="s">
        <v>353</v>
      </c>
      <c r="E535" s="106" t="s">
        <v>368</v>
      </c>
      <c r="F535" s="82" t="s">
        <v>89</v>
      </c>
      <c r="G535" s="82" t="s">
        <v>890</v>
      </c>
      <c r="H535" s="106" t="s">
        <v>896</v>
      </c>
      <c r="I535" s="290" t="s">
        <v>1757</v>
      </c>
      <c r="J535" s="106" t="s">
        <v>1758</v>
      </c>
      <c r="K535" s="119">
        <v>40983</v>
      </c>
      <c r="L535" s="119">
        <v>41068</v>
      </c>
      <c r="M535" s="106" t="s">
        <v>1759</v>
      </c>
      <c r="N535" s="294">
        <v>6349</v>
      </c>
      <c r="O535" s="294">
        <v>6349</v>
      </c>
      <c r="P535" s="119">
        <v>41092</v>
      </c>
      <c r="Q535" s="119">
        <v>41758</v>
      </c>
      <c r="R535" s="119">
        <v>41369</v>
      </c>
      <c r="S535" s="119">
        <v>41758</v>
      </c>
      <c r="T535" s="82">
        <v>28</v>
      </c>
      <c r="U535" s="309">
        <v>0</v>
      </c>
      <c r="V535" s="13"/>
      <c r="W535" s="302"/>
      <c r="X535" s="310"/>
    </row>
    <row r="536" spans="1:24" s="94" customFormat="1" ht="30" customHeight="1" x14ac:dyDescent="0.25">
      <c r="A536" s="90">
        <v>41455</v>
      </c>
      <c r="B536" s="91">
        <v>41457</v>
      </c>
      <c r="C536" s="82">
        <v>2012</v>
      </c>
      <c r="D536" s="106" t="s">
        <v>353</v>
      </c>
      <c r="E536" s="106" t="s">
        <v>368</v>
      </c>
      <c r="F536" s="82" t="s">
        <v>89</v>
      </c>
      <c r="G536" s="82" t="s">
        <v>890</v>
      </c>
      <c r="H536" s="106" t="s">
        <v>896</v>
      </c>
      <c r="I536" s="290" t="s">
        <v>1760</v>
      </c>
      <c r="J536" s="106" t="s">
        <v>1761</v>
      </c>
      <c r="K536" s="119">
        <v>40942</v>
      </c>
      <c r="L536" s="119">
        <v>41073</v>
      </c>
      <c r="M536" s="106" t="s">
        <v>1762</v>
      </c>
      <c r="N536" s="294">
        <v>4990</v>
      </c>
      <c r="O536" s="294">
        <v>4990</v>
      </c>
      <c r="P536" s="119">
        <v>41099</v>
      </c>
      <c r="Q536" s="119">
        <v>41719</v>
      </c>
      <c r="R536" s="119">
        <v>41467</v>
      </c>
      <c r="S536" s="119">
        <v>41719</v>
      </c>
      <c r="T536" s="82">
        <v>42</v>
      </c>
      <c r="U536" s="309">
        <v>0</v>
      </c>
      <c r="V536" s="13"/>
      <c r="W536" s="302"/>
      <c r="X536" s="310"/>
    </row>
    <row r="537" spans="1:24" s="94" customFormat="1" ht="30" customHeight="1" x14ac:dyDescent="0.25">
      <c r="A537" s="90">
        <v>41455</v>
      </c>
      <c r="B537" s="91">
        <v>41457</v>
      </c>
      <c r="C537" s="82">
        <v>2012</v>
      </c>
      <c r="D537" s="106" t="s">
        <v>353</v>
      </c>
      <c r="E537" s="106" t="s">
        <v>368</v>
      </c>
      <c r="F537" s="82" t="s">
        <v>89</v>
      </c>
      <c r="G537" s="82" t="s">
        <v>890</v>
      </c>
      <c r="H537" s="106" t="s">
        <v>896</v>
      </c>
      <c r="I537" s="290" t="s">
        <v>1763</v>
      </c>
      <c r="J537" s="106" t="s">
        <v>1764</v>
      </c>
      <c r="K537" s="119">
        <v>40942</v>
      </c>
      <c r="L537" s="119">
        <v>41073</v>
      </c>
      <c r="M537" s="106" t="s">
        <v>1762</v>
      </c>
      <c r="N537" s="294">
        <v>3614</v>
      </c>
      <c r="O537" s="294">
        <v>3614</v>
      </c>
      <c r="P537" s="119">
        <v>41099</v>
      </c>
      <c r="Q537" s="119">
        <v>41719</v>
      </c>
      <c r="R537" s="119">
        <v>41309</v>
      </c>
      <c r="S537" s="119">
        <v>41719</v>
      </c>
      <c r="T537" s="82">
        <v>42</v>
      </c>
      <c r="U537" s="309">
        <v>0</v>
      </c>
      <c r="V537" s="13"/>
      <c r="W537" s="302"/>
      <c r="X537" s="310"/>
    </row>
    <row r="538" spans="1:24" s="94" customFormat="1" ht="30" customHeight="1" x14ac:dyDescent="0.25">
      <c r="A538" s="90">
        <v>41455</v>
      </c>
      <c r="B538" s="91">
        <v>41457</v>
      </c>
      <c r="C538" s="82">
        <v>2012</v>
      </c>
      <c r="D538" s="106" t="s">
        <v>353</v>
      </c>
      <c r="E538" s="106" t="s">
        <v>368</v>
      </c>
      <c r="F538" s="82" t="s">
        <v>89</v>
      </c>
      <c r="G538" s="82" t="s">
        <v>890</v>
      </c>
      <c r="H538" s="106" t="s">
        <v>1439</v>
      </c>
      <c r="I538" s="290" t="s">
        <v>1765</v>
      </c>
      <c r="J538" s="106" t="s">
        <v>1766</v>
      </c>
      <c r="K538" s="119">
        <v>40912</v>
      </c>
      <c r="L538" s="119">
        <v>41072</v>
      </c>
      <c r="M538" s="106" t="s">
        <v>1767</v>
      </c>
      <c r="N538" s="294">
        <v>21110</v>
      </c>
      <c r="O538" s="294">
        <v>21243</v>
      </c>
      <c r="P538" s="119">
        <v>41099</v>
      </c>
      <c r="Q538" s="119">
        <v>41859</v>
      </c>
      <c r="R538" s="119">
        <v>41859</v>
      </c>
      <c r="S538" s="119">
        <v>41859</v>
      </c>
      <c r="T538" s="82">
        <v>16</v>
      </c>
      <c r="U538" s="309">
        <v>0</v>
      </c>
      <c r="V538" s="13"/>
      <c r="W538" s="302"/>
      <c r="X538" s="310"/>
    </row>
    <row r="539" spans="1:24" s="94" customFormat="1" ht="30" customHeight="1" x14ac:dyDescent="0.25">
      <c r="A539" s="90">
        <v>41455</v>
      </c>
      <c r="B539" s="91">
        <v>41457</v>
      </c>
      <c r="C539" s="82">
        <v>2012</v>
      </c>
      <c r="D539" s="106" t="s">
        <v>353</v>
      </c>
      <c r="E539" s="106" t="s">
        <v>368</v>
      </c>
      <c r="F539" s="82" t="s">
        <v>55</v>
      </c>
      <c r="G539" s="82" t="s">
        <v>355</v>
      </c>
      <c r="H539" s="106" t="s">
        <v>901</v>
      </c>
      <c r="I539" s="290" t="s">
        <v>1768</v>
      </c>
      <c r="J539" s="106" t="s">
        <v>1769</v>
      </c>
      <c r="K539" s="119">
        <v>40945</v>
      </c>
      <c r="L539" s="119">
        <v>41080</v>
      </c>
      <c r="M539" s="106" t="s">
        <v>1770</v>
      </c>
      <c r="N539" s="294">
        <v>4630</v>
      </c>
      <c r="O539" s="294">
        <v>4630</v>
      </c>
      <c r="P539" s="119">
        <v>41114</v>
      </c>
      <c r="Q539" s="119">
        <v>41612</v>
      </c>
      <c r="R539" s="119">
        <v>41639</v>
      </c>
      <c r="S539" s="119">
        <v>41639</v>
      </c>
      <c r="T539" s="82">
        <v>15</v>
      </c>
      <c r="U539" s="309">
        <v>0</v>
      </c>
      <c r="V539" s="13"/>
      <c r="W539" s="302"/>
      <c r="X539" s="310"/>
    </row>
    <row r="540" spans="1:24" s="94" customFormat="1" ht="30" customHeight="1" x14ac:dyDescent="0.25">
      <c r="A540" s="90">
        <v>41455</v>
      </c>
      <c r="B540" s="91">
        <v>41457</v>
      </c>
      <c r="C540" s="82">
        <v>2012</v>
      </c>
      <c r="D540" s="106" t="s">
        <v>353</v>
      </c>
      <c r="E540" s="106" t="s">
        <v>368</v>
      </c>
      <c r="F540" s="82" t="s">
        <v>561</v>
      </c>
      <c r="G540" s="82" t="s">
        <v>562</v>
      </c>
      <c r="H540" s="106" t="s">
        <v>563</v>
      </c>
      <c r="I540" s="290" t="s">
        <v>1771</v>
      </c>
      <c r="J540" s="106" t="s">
        <v>1772</v>
      </c>
      <c r="K540" s="119">
        <v>40862</v>
      </c>
      <c r="L540" s="119">
        <v>40953</v>
      </c>
      <c r="M540" s="106" t="s">
        <v>271</v>
      </c>
      <c r="N540" s="294">
        <v>17775</v>
      </c>
      <c r="O540" s="294">
        <v>17801</v>
      </c>
      <c r="P540" s="119">
        <v>40989</v>
      </c>
      <c r="Q540" s="119">
        <v>41529</v>
      </c>
      <c r="R540" s="119">
        <v>41494</v>
      </c>
      <c r="S540" s="119">
        <v>41709</v>
      </c>
      <c r="T540" s="82">
        <v>74</v>
      </c>
      <c r="U540" s="309">
        <v>-2049</v>
      </c>
      <c r="V540" s="13"/>
      <c r="W540" s="302"/>
      <c r="X540" s="310"/>
    </row>
    <row r="541" spans="1:24" s="94" customFormat="1" ht="30" customHeight="1" x14ac:dyDescent="0.25">
      <c r="A541" s="90">
        <v>41455</v>
      </c>
      <c r="B541" s="91">
        <v>41457</v>
      </c>
      <c r="C541" s="82">
        <v>2012</v>
      </c>
      <c r="D541" s="106" t="s">
        <v>353</v>
      </c>
      <c r="E541" s="106" t="s">
        <v>368</v>
      </c>
      <c r="F541" s="82" t="s">
        <v>561</v>
      </c>
      <c r="G541" s="82" t="s">
        <v>562</v>
      </c>
      <c r="H541" s="106" t="s">
        <v>563</v>
      </c>
      <c r="I541" s="290" t="s">
        <v>1773</v>
      </c>
      <c r="J541" s="106" t="s">
        <v>1774</v>
      </c>
      <c r="K541" s="119">
        <v>40932</v>
      </c>
      <c r="L541" s="119">
        <v>41032</v>
      </c>
      <c r="M541" s="106" t="s">
        <v>1775</v>
      </c>
      <c r="N541" s="294">
        <v>10490</v>
      </c>
      <c r="O541" s="294">
        <v>10734</v>
      </c>
      <c r="P541" s="119">
        <v>41060</v>
      </c>
      <c r="Q541" s="119">
        <v>41750</v>
      </c>
      <c r="R541" s="119">
        <v>41487</v>
      </c>
      <c r="S541" s="119">
        <v>41750</v>
      </c>
      <c r="T541" s="82">
        <v>13</v>
      </c>
      <c r="U541" s="309">
        <v>0</v>
      </c>
      <c r="V541" s="13"/>
      <c r="W541" s="302"/>
      <c r="X541" s="310"/>
    </row>
    <row r="542" spans="1:24" s="94" customFormat="1" ht="30" customHeight="1" x14ac:dyDescent="0.25">
      <c r="A542" s="90">
        <v>41455</v>
      </c>
      <c r="B542" s="91">
        <v>41457</v>
      </c>
      <c r="C542" s="82">
        <v>2012</v>
      </c>
      <c r="D542" s="106" t="s">
        <v>353</v>
      </c>
      <c r="E542" s="106" t="s">
        <v>368</v>
      </c>
      <c r="F542" s="82" t="s">
        <v>561</v>
      </c>
      <c r="G542" s="82" t="s">
        <v>562</v>
      </c>
      <c r="H542" s="106" t="s">
        <v>563</v>
      </c>
      <c r="I542" s="290" t="s">
        <v>1776</v>
      </c>
      <c r="J542" s="106" t="s">
        <v>1777</v>
      </c>
      <c r="K542" s="119">
        <v>40925</v>
      </c>
      <c r="L542" s="119">
        <v>41018</v>
      </c>
      <c r="M542" s="106" t="s">
        <v>1778</v>
      </c>
      <c r="N542" s="294">
        <v>32123</v>
      </c>
      <c r="O542" s="294">
        <v>32300</v>
      </c>
      <c r="P542" s="119">
        <v>41051</v>
      </c>
      <c r="Q542" s="119">
        <v>41953</v>
      </c>
      <c r="R542" s="119">
        <v>41681</v>
      </c>
      <c r="S542" s="119">
        <v>41953</v>
      </c>
      <c r="T542" s="82">
        <v>11</v>
      </c>
      <c r="U542" s="309">
        <v>1813</v>
      </c>
      <c r="V542" s="13"/>
      <c r="W542" s="302"/>
      <c r="X542" s="310"/>
    </row>
    <row r="543" spans="1:24" s="94" customFormat="1" ht="30" customHeight="1" x14ac:dyDescent="0.25">
      <c r="A543" s="90">
        <v>41455</v>
      </c>
      <c r="B543" s="91">
        <v>41457</v>
      </c>
      <c r="C543" s="82">
        <v>2012</v>
      </c>
      <c r="D543" s="106" t="s">
        <v>353</v>
      </c>
      <c r="E543" s="106" t="s">
        <v>368</v>
      </c>
      <c r="F543" s="82" t="s">
        <v>451</v>
      </c>
      <c r="G543" s="82" t="s">
        <v>452</v>
      </c>
      <c r="H543" s="106" t="s">
        <v>1779</v>
      </c>
      <c r="I543" s="290" t="s">
        <v>1780</v>
      </c>
      <c r="J543" s="106" t="s">
        <v>1781</v>
      </c>
      <c r="K543" s="119">
        <v>40892</v>
      </c>
      <c r="L543" s="119">
        <v>40998</v>
      </c>
      <c r="M543" s="106" t="s">
        <v>1782</v>
      </c>
      <c r="N543" s="294">
        <v>34889</v>
      </c>
      <c r="O543" s="294">
        <v>34988</v>
      </c>
      <c r="P543" s="119">
        <v>41110</v>
      </c>
      <c r="Q543" s="119">
        <v>41712</v>
      </c>
      <c r="R543" s="119">
        <v>41856</v>
      </c>
      <c r="S543" s="119">
        <v>41712</v>
      </c>
      <c r="T543" s="82">
        <v>80</v>
      </c>
      <c r="U543" s="309">
        <v>0</v>
      </c>
      <c r="V543" s="13"/>
      <c r="W543" s="302"/>
      <c r="X543" s="310"/>
    </row>
    <row r="544" spans="1:24" s="94" customFormat="1" ht="30" customHeight="1" x14ac:dyDescent="0.25">
      <c r="A544" s="90">
        <v>41455</v>
      </c>
      <c r="B544" s="91">
        <v>41457</v>
      </c>
      <c r="C544" s="82">
        <v>2012</v>
      </c>
      <c r="D544" s="106" t="s">
        <v>353</v>
      </c>
      <c r="E544" s="106" t="s">
        <v>368</v>
      </c>
      <c r="F544" s="82" t="s">
        <v>451</v>
      </c>
      <c r="G544" s="82" t="s">
        <v>452</v>
      </c>
      <c r="H544" s="106" t="s">
        <v>576</v>
      </c>
      <c r="I544" s="290" t="s">
        <v>1783</v>
      </c>
      <c r="J544" s="106" t="s">
        <v>1784</v>
      </c>
      <c r="K544" s="119">
        <v>40893</v>
      </c>
      <c r="L544" s="119">
        <v>41107</v>
      </c>
      <c r="M544" s="106" t="s">
        <v>1785</v>
      </c>
      <c r="N544" s="294">
        <v>50530</v>
      </c>
      <c r="O544" s="294">
        <v>50911</v>
      </c>
      <c r="P544" s="119">
        <v>41239</v>
      </c>
      <c r="Q544" s="119">
        <v>42089</v>
      </c>
      <c r="R544" s="119">
        <v>41548</v>
      </c>
      <c r="S544" s="119">
        <v>42096</v>
      </c>
      <c r="T544" s="82">
        <v>9</v>
      </c>
      <c r="U544" s="309">
        <v>0</v>
      </c>
      <c r="V544" s="13"/>
      <c r="W544" s="302"/>
      <c r="X544" s="310"/>
    </row>
    <row r="545" spans="1:24" s="94" customFormat="1" ht="30" customHeight="1" x14ac:dyDescent="0.25">
      <c r="A545" s="90">
        <v>41455</v>
      </c>
      <c r="B545" s="91">
        <v>41457</v>
      </c>
      <c r="C545" s="82">
        <v>2012</v>
      </c>
      <c r="D545" s="106" t="s">
        <v>353</v>
      </c>
      <c r="E545" s="106" t="s">
        <v>368</v>
      </c>
      <c r="F545" s="82" t="s">
        <v>291</v>
      </c>
      <c r="G545" s="82" t="s">
        <v>617</v>
      </c>
      <c r="H545" s="106" t="s">
        <v>996</v>
      </c>
      <c r="I545" s="290" t="s">
        <v>1786</v>
      </c>
      <c r="J545" s="106" t="s">
        <v>1787</v>
      </c>
      <c r="K545" s="119">
        <v>40886</v>
      </c>
      <c r="L545" s="119">
        <v>41065</v>
      </c>
      <c r="M545" s="106" t="s">
        <v>1788</v>
      </c>
      <c r="N545" s="294">
        <v>9598</v>
      </c>
      <c r="O545" s="294">
        <v>9600</v>
      </c>
      <c r="P545" s="119">
        <v>41114</v>
      </c>
      <c r="Q545" s="119">
        <v>41690</v>
      </c>
      <c r="R545" s="119">
        <v>41613</v>
      </c>
      <c r="S545" s="119">
        <v>41795</v>
      </c>
      <c r="T545" s="82">
        <v>22</v>
      </c>
      <c r="U545" s="309">
        <v>-4155</v>
      </c>
      <c r="V545" s="13"/>
      <c r="W545" s="302"/>
      <c r="X545" s="310"/>
    </row>
    <row r="546" spans="1:24" s="94" customFormat="1" ht="30" customHeight="1" x14ac:dyDescent="0.25">
      <c r="A546" s="90">
        <v>41455</v>
      </c>
      <c r="B546" s="91">
        <v>41457</v>
      </c>
      <c r="C546" s="82">
        <v>2012</v>
      </c>
      <c r="D546" s="106" t="s">
        <v>353</v>
      </c>
      <c r="E546" s="106" t="s">
        <v>368</v>
      </c>
      <c r="F546" s="82" t="s">
        <v>36</v>
      </c>
      <c r="G546" s="82" t="s">
        <v>1000</v>
      </c>
      <c r="H546" s="106" t="s">
        <v>1005</v>
      </c>
      <c r="I546" s="290" t="s">
        <v>1789</v>
      </c>
      <c r="J546" s="106" t="s">
        <v>1790</v>
      </c>
      <c r="K546" s="119">
        <v>40927</v>
      </c>
      <c r="L546" s="119">
        <v>41179</v>
      </c>
      <c r="M546" s="106" t="s">
        <v>1791</v>
      </c>
      <c r="N546" s="294">
        <v>33915</v>
      </c>
      <c r="O546" s="294">
        <v>33915</v>
      </c>
      <c r="P546" s="119">
        <v>41194</v>
      </c>
      <c r="Q546" s="119">
        <v>41759</v>
      </c>
      <c r="R546" s="119">
        <v>41730</v>
      </c>
      <c r="S546" s="119">
        <v>41789</v>
      </c>
      <c r="T546" s="82">
        <v>7</v>
      </c>
      <c r="U546" s="309">
        <v>0</v>
      </c>
      <c r="V546" s="13"/>
      <c r="W546" s="302"/>
      <c r="X546" s="310"/>
    </row>
    <row r="547" spans="1:24" s="94" customFormat="1" ht="30" customHeight="1" x14ac:dyDescent="0.25">
      <c r="A547" s="90">
        <v>41455</v>
      </c>
      <c r="B547" s="91">
        <v>41457</v>
      </c>
      <c r="C547" s="82">
        <v>2012</v>
      </c>
      <c r="D547" s="106" t="s">
        <v>353</v>
      </c>
      <c r="E547" s="106" t="s">
        <v>368</v>
      </c>
      <c r="F547" s="82" t="s">
        <v>60</v>
      </c>
      <c r="G547" s="82" t="s">
        <v>704</v>
      </c>
      <c r="H547" s="106" t="s">
        <v>1009</v>
      </c>
      <c r="I547" s="290" t="s">
        <v>1792</v>
      </c>
      <c r="J547" s="106" t="s">
        <v>1793</v>
      </c>
      <c r="K547" s="119">
        <v>40882</v>
      </c>
      <c r="L547" s="119">
        <v>41024</v>
      </c>
      <c r="M547" s="106" t="s">
        <v>1794</v>
      </c>
      <c r="N547" s="294">
        <v>11957</v>
      </c>
      <c r="O547" s="294">
        <v>12238</v>
      </c>
      <c r="P547" s="119">
        <v>41050</v>
      </c>
      <c r="Q547" s="119">
        <v>41814</v>
      </c>
      <c r="R547" s="119">
        <v>41654</v>
      </c>
      <c r="S547" s="119">
        <v>41907</v>
      </c>
      <c r="T547" s="82">
        <v>31</v>
      </c>
      <c r="U547" s="309">
        <v>0</v>
      </c>
      <c r="V547" s="13"/>
      <c r="W547" s="302"/>
      <c r="X547" s="310"/>
    </row>
    <row r="548" spans="1:24" s="94" customFormat="1" ht="30" customHeight="1" x14ac:dyDescent="0.25">
      <c r="A548" s="90">
        <v>41455</v>
      </c>
      <c r="B548" s="91">
        <v>41457</v>
      </c>
      <c r="C548" s="82">
        <v>2012</v>
      </c>
      <c r="D548" s="106" t="s">
        <v>353</v>
      </c>
      <c r="E548" s="106" t="s">
        <v>368</v>
      </c>
      <c r="F548" s="82" t="s">
        <v>60</v>
      </c>
      <c r="G548" s="82" t="s">
        <v>704</v>
      </c>
      <c r="H548" s="106" t="s">
        <v>1009</v>
      </c>
      <c r="I548" s="290" t="s">
        <v>1795</v>
      </c>
      <c r="J548" s="106" t="s">
        <v>1796</v>
      </c>
      <c r="K548" s="119">
        <v>40868</v>
      </c>
      <c r="L548" s="119">
        <v>41095</v>
      </c>
      <c r="M548" s="106" t="s">
        <v>1797</v>
      </c>
      <c r="N548" s="294">
        <v>11724</v>
      </c>
      <c r="O548" s="294">
        <v>11855</v>
      </c>
      <c r="P548" s="119">
        <v>41110</v>
      </c>
      <c r="Q548" s="119">
        <v>41818</v>
      </c>
      <c r="R548" s="119">
        <v>41779</v>
      </c>
      <c r="S548" s="119">
        <v>41805</v>
      </c>
      <c r="T548" s="82">
        <v>17</v>
      </c>
      <c r="U548" s="309">
        <v>0</v>
      </c>
      <c r="V548" s="13"/>
      <c r="W548" s="302"/>
      <c r="X548" s="310"/>
    </row>
    <row r="549" spans="1:24" s="94" customFormat="1" ht="30" customHeight="1" x14ac:dyDescent="0.25">
      <c r="A549" s="90">
        <v>41455</v>
      </c>
      <c r="B549" s="91">
        <v>41457</v>
      </c>
      <c r="C549" s="82">
        <v>2012</v>
      </c>
      <c r="D549" s="106" t="s">
        <v>353</v>
      </c>
      <c r="E549" s="106" t="s">
        <v>360</v>
      </c>
      <c r="F549" s="82" t="s">
        <v>398</v>
      </c>
      <c r="G549" s="82" t="s">
        <v>399</v>
      </c>
      <c r="H549" s="106" t="s">
        <v>400</v>
      </c>
      <c r="I549" s="290" t="s">
        <v>1798</v>
      </c>
      <c r="J549" s="106" t="s">
        <v>1799</v>
      </c>
      <c r="K549" s="119">
        <v>41040</v>
      </c>
      <c r="L549" s="119">
        <v>41219</v>
      </c>
      <c r="M549" s="106" t="s">
        <v>1800</v>
      </c>
      <c r="N549" s="294">
        <v>17707</v>
      </c>
      <c r="O549" s="294">
        <v>17707</v>
      </c>
      <c r="P549" s="119">
        <v>41429</v>
      </c>
      <c r="Q549" s="119">
        <v>42319</v>
      </c>
      <c r="R549" s="119">
        <v>41699</v>
      </c>
      <c r="S549" s="119">
        <v>42328</v>
      </c>
      <c r="T549" s="82">
        <v>2</v>
      </c>
      <c r="U549" s="309">
        <v>15000</v>
      </c>
      <c r="V549" s="13"/>
      <c r="W549" s="302"/>
      <c r="X549" s="310"/>
    </row>
    <row r="550" spans="1:24" s="94" customFormat="1" ht="30" customHeight="1" x14ac:dyDescent="0.25">
      <c r="A550" s="90">
        <v>41455</v>
      </c>
      <c r="B550" s="91">
        <v>41457</v>
      </c>
      <c r="C550" s="82">
        <v>2012</v>
      </c>
      <c r="D550" s="106" t="s">
        <v>353</v>
      </c>
      <c r="E550" s="106" t="s">
        <v>360</v>
      </c>
      <c r="F550" s="82" t="s">
        <v>398</v>
      </c>
      <c r="G550" s="82" t="s">
        <v>399</v>
      </c>
      <c r="H550" s="106" t="s">
        <v>463</v>
      </c>
      <c r="I550" s="290" t="s">
        <v>1801</v>
      </c>
      <c r="J550" s="106" t="s">
        <v>1802</v>
      </c>
      <c r="K550" s="119">
        <v>40913</v>
      </c>
      <c r="L550" s="119">
        <v>41033</v>
      </c>
      <c r="M550" s="106" t="s">
        <v>1803</v>
      </c>
      <c r="N550" s="294">
        <v>19550</v>
      </c>
      <c r="O550" s="294">
        <v>19911</v>
      </c>
      <c r="P550" s="119">
        <v>41071</v>
      </c>
      <c r="Q550" s="119">
        <v>41956</v>
      </c>
      <c r="R550" s="119">
        <v>41956</v>
      </c>
      <c r="S550" s="119">
        <v>41956</v>
      </c>
      <c r="T550" s="82">
        <v>11</v>
      </c>
      <c r="U550" s="309">
        <v>-78</v>
      </c>
      <c r="V550" s="13"/>
      <c r="W550" s="302"/>
      <c r="X550" s="310"/>
    </row>
    <row r="551" spans="1:24" s="94" customFormat="1" ht="30" customHeight="1" x14ac:dyDescent="0.25">
      <c r="A551" s="90">
        <v>41455</v>
      </c>
      <c r="B551" s="91">
        <v>41457</v>
      </c>
      <c r="C551" s="82">
        <v>2012</v>
      </c>
      <c r="D551" s="106" t="s">
        <v>353</v>
      </c>
      <c r="E551" s="106" t="s">
        <v>408</v>
      </c>
      <c r="F551" s="82" t="s">
        <v>129</v>
      </c>
      <c r="G551" s="82" t="s">
        <v>409</v>
      </c>
      <c r="H551" s="106" t="s">
        <v>410</v>
      </c>
      <c r="I551" s="290" t="s">
        <v>1804</v>
      </c>
      <c r="J551" s="106" t="s">
        <v>1805</v>
      </c>
      <c r="K551" s="119">
        <v>41305</v>
      </c>
      <c r="L551" s="119">
        <v>41368</v>
      </c>
      <c r="M551" s="106" t="s">
        <v>1806</v>
      </c>
      <c r="N551" s="294">
        <v>1125</v>
      </c>
      <c r="O551" s="294">
        <v>1125</v>
      </c>
      <c r="P551" s="119">
        <v>41386</v>
      </c>
      <c r="Q551" s="119">
        <v>41578</v>
      </c>
      <c r="R551" s="119">
        <v>41578</v>
      </c>
      <c r="S551" s="119">
        <v>41578</v>
      </c>
      <c r="T551" s="82">
        <v>2</v>
      </c>
      <c r="U551" s="309">
        <v>1800</v>
      </c>
      <c r="V551" s="13"/>
      <c r="W551" s="302"/>
      <c r="X551" s="310"/>
    </row>
    <row r="552" spans="1:24" s="94" customFormat="1" ht="30" customHeight="1" x14ac:dyDescent="0.25">
      <c r="A552" s="90">
        <v>41455</v>
      </c>
      <c r="B552" s="91">
        <v>41457</v>
      </c>
      <c r="C552" s="82">
        <v>2012</v>
      </c>
      <c r="D552" s="106" t="s">
        <v>353</v>
      </c>
      <c r="E552" s="106" t="s">
        <v>408</v>
      </c>
      <c r="F552" s="82" t="s">
        <v>50</v>
      </c>
      <c r="G552" s="82" t="s">
        <v>420</v>
      </c>
      <c r="H552" s="106" t="s">
        <v>427</v>
      </c>
      <c r="I552" s="290" t="s">
        <v>1807</v>
      </c>
      <c r="J552" s="106" t="s">
        <v>1808</v>
      </c>
      <c r="K552" s="119">
        <v>41073</v>
      </c>
      <c r="L552" s="119">
        <v>41172</v>
      </c>
      <c r="M552" s="106" t="s">
        <v>1809</v>
      </c>
      <c r="N552" s="294">
        <v>1890</v>
      </c>
      <c r="O552" s="294">
        <v>1890</v>
      </c>
      <c r="P552" s="119">
        <v>41186</v>
      </c>
      <c r="Q552" s="119">
        <v>41516</v>
      </c>
      <c r="R552" s="119">
        <v>41516</v>
      </c>
      <c r="S552" s="119">
        <v>41516</v>
      </c>
      <c r="T552" s="82">
        <v>51</v>
      </c>
      <c r="U552" s="309">
        <v>1985</v>
      </c>
      <c r="V552" s="13"/>
      <c r="W552" s="302"/>
      <c r="X552" s="310"/>
    </row>
    <row r="553" spans="1:24" s="94" customFormat="1" ht="30" customHeight="1" x14ac:dyDescent="0.25">
      <c r="A553" s="90">
        <v>41455</v>
      </c>
      <c r="B553" s="91">
        <v>41457</v>
      </c>
      <c r="C553" s="82">
        <v>2012</v>
      </c>
      <c r="D553" s="106" t="s">
        <v>353</v>
      </c>
      <c r="E553" s="106" t="s">
        <v>408</v>
      </c>
      <c r="F553" s="82" t="s">
        <v>113</v>
      </c>
      <c r="G553" s="82" t="s">
        <v>376</v>
      </c>
      <c r="H553" s="106" t="s">
        <v>377</v>
      </c>
      <c r="I553" s="290" t="s">
        <v>1810</v>
      </c>
      <c r="J553" s="106" t="s">
        <v>1811</v>
      </c>
      <c r="K553" s="119">
        <v>41085</v>
      </c>
      <c r="L553" s="119">
        <v>41219</v>
      </c>
      <c r="M553" s="106" t="s">
        <v>1812</v>
      </c>
      <c r="N553" s="294">
        <v>1831</v>
      </c>
      <c r="O553" s="294">
        <v>1831</v>
      </c>
      <c r="P553" s="119">
        <v>41232</v>
      </c>
      <c r="Q553" s="119">
        <v>41618</v>
      </c>
      <c r="R553" s="119">
        <v>41567</v>
      </c>
      <c r="S553" s="119">
        <v>41625</v>
      </c>
      <c r="T553" s="82">
        <v>4</v>
      </c>
      <c r="U553" s="309">
        <v>3989</v>
      </c>
      <c r="V553" s="13"/>
      <c r="W553" s="302"/>
      <c r="X553" s="310"/>
    </row>
    <row r="554" spans="1:24" s="94" customFormat="1" ht="30" customHeight="1" x14ac:dyDescent="0.25">
      <c r="A554" s="90">
        <v>41455</v>
      </c>
      <c r="B554" s="91">
        <v>41457</v>
      </c>
      <c r="C554" s="82">
        <v>2012</v>
      </c>
      <c r="D554" s="106" t="s">
        <v>353</v>
      </c>
      <c r="E554" s="106" t="s">
        <v>408</v>
      </c>
      <c r="F554" s="82" t="s">
        <v>113</v>
      </c>
      <c r="G554" s="82" t="s">
        <v>376</v>
      </c>
      <c r="H554" s="106" t="s">
        <v>377</v>
      </c>
      <c r="I554" s="290" t="s">
        <v>1813</v>
      </c>
      <c r="J554" s="106" t="s">
        <v>1814</v>
      </c>
      <c r="K554" s="119">
        <v>41085</v>
      </c>
      <c r="L554" s="119">
        <v>41219</v>
      </c>
      <c r="M554" s="106" t="s">
        <v>1812</v>
      </c>
      <c r="N554" s="294">
        <v>1819</v>
      </c>
      <c r="O554" s="294">
        <v>1819</v>
      </c>
      <c r="P554" s="119">
        <v>41232</v>
      </c>
      <c r="Q554" s="119">
        <v>41685</v>
      </c>
      <c r="R554" s="119">
        <v>41630</v>
      </c>
      <c r="S554" s="119">
        <v>41695</v>
      </c>
      <c r="T554" s="82">
        <v>7</v>
      </c>
      <c r="U554" s="309">
        <v>1923</v>
      </c>
      <c r="V554" s="13"/>
      <c r="W554" s="302"/>
      <c r="X554" s="310"/>
    </row>
    <row r="555" spans="1:24" s="94" customFormat="1" ht="30" customHeight="1" x14ac:dyDescent="0.25">
      <c r="A555" s="90">
        <v>41455</v>
      </c>
      <c r="B555" s="91">
        <v>41457</v>
      </c>
      <c r="C555" s="82">
        <v>2012</v>
      </c>
      <c r="D555" s="106" t="s">
        <v>353</v>
      </c>
      <c r="E555" s="106" t="s">
        <v>408</v>
      </c>
      <c r="F555" s="82" t="s">
        <v>484</v>
      </c>
      <c r="G555" s="82" t="s">
        <v>485</v>
      </c>
      <c r="H555" s="106" t="s">
        <v>1815</v>
      </c>
      <c r="I555" s="290" t="s">
        <v>1816</v>
      </c>
      <c r="J555" s="106" t="s">
        <v>1817</v>
      </c>
      <c r="K555" s="119">
        <v>41022</v>
      </c>
      <c r="L555" s="119">
        <v>41124</v>
      </c>
      <c r="M555" s="106" t="s">
        <v>1562</v>
      </c>
      <c r="N555" s="294">
        <v>1031</v>
      </c>
      <c r="O555" s="294">
        <v>1031</v>
      </c>
      <c r="P555" s="119">
        <v>41127</v>
      </c>
      <c r="Q555" s="119">
        <v>41394</v>
      </c>
      <c r="R555" s="119">
        <v>41394</v>
      </c>
      <c r="S555" s="119">
        <v>41394</v>
      </c>
      <c r="T555" s="82">
        <v>35</v>
      </c>
      <c r="U555" s="309">
        <v>1031</v>
      </c>
      <c r="V555" s="13"/>
      <c r="W555" s="302"/>
      <c r="X555" s="310"/>
    </row>
    <row r="556" spans="1:24" s="94" customFormat="1" ht="30" customHeight="1" x14ac:dyDescent="0.25">
      <c r="A556" s="90">
        <v>41455</v>
      </c>
      <c r="B556" s="91">
        <v>41457</v>
      </c>
      <c r="C556" s="82">
        <v>2012</v>
      </c>
      <c r="D556" s="106" t="s">
        <v>353</v>
      </c>
      <c r="E556" s="106" t="s">
        <v>408</v>
      </c>
      <c r="F556" s="82" t="s">
        <v>435</v>
      </c>
      <c r="G556" s="82" t="s">
        <v>436</v>
      </c>
      <c r="H556" s="106" t="s">
        <v>437</v>
      </c>
      <c r="I556" s="290" t="s">
        <v>1818</v>
      </c>
      <c r="J556" s="106" t="s">
        <v>1819</v>
      </c>
      <c r="K556" s="119">
        <v>41082</v>
      </c>
      <c r="L556" s="119">
        <v>41162</v>
      </c>
      <c r="M556" s="106" t="s">
        <v>1820</v>
      </c>
      <c r="N556" s="294">
        <v>1295</v>
      </c>
      <c r="O556" s="294">
        <v>1295</v>
      </c>
      <c r="P556" s="119">
        <v>41086</v>
      </c>
      <c r="Q556" s="119">
        <v>41638</v>
      </c>
      <c r="R556" s="119">
        <v>41638</v>
      </c>
      <c r="S556" s="119">
        <v>41638</v>
      </c>
      <c r="T556" s="82">
        <v>74</v>
      </c>
      <c r="U556" s="309">
        <v>1295</v>
      </c>
      <c r="V556" s="13"/>
      <c r="W556" s="302"/>
      <c r="X556" s="310"/>
    </row>
    <row r="557" spans="1:24" s="94" customFormat="1" ht="30" customHeight="1" x14ac:dyDescent="0.25">
      <c r="A557" s="90">
        <v>41455</v>
      </c>
      <c r="B557" s="91">
        <v>41457</v>
      </c>
      <c r="C557" s="82">
        <v>2012</v>
      </c>
      <c r="D557" s="106" t="s">
        <v>353</v>
      </c>
      <c r="E557" s="106" t="s">
        <v>408</v>
      </c>
      <c r="F557" s="82" t="s">
        <v>561</v>
      </c>
      <c r="G557" s="82" t="s">
        <v>562</v>
      </c>
      <c r="H557" s="106" t="s">
        <v>563</v>
      </c>
      <c r="I557" s="290" t="s">
        <v>1821</v>
      </c>
      <c r="J557" s="106" t="s">
        <v>1822</v>
      </c>
      <c r="K557" s="119">
        <v>41106</v>
      </c>
      <c r="L557" s="119">
        <v>41163</v>
      </c>
      <c r="M557" s="106" t="s">
        <v>1823</v>
      </c>
      <c r="N557" s="294">
        <v>1639</v>
      </c>
      <c r="O557" s="294">
        <v>1639</v>
      </c>
      <c r="P557" s="119">
        <v>41414</v>
      </c>
      <c r="Q557" s="119">
        <v>41565</v>
      </c>
      <c r="R557" s="119">
        <v>41567</v>
      </c>
      <c r="S557" s="119">
        <v>41567</v>
      </c>
      <c r="T557" s="82">
        <v>1</v>
      </c>
      <c r="U557" s="309">
        <v>1639</v>
      </c>
      <c r="V557" s="13"/>
      <c r="W557" s="302"/>
      <c r="X557" s="310"/>
    </row>
    <row r="558" spans="1:24" s="94" customFormat="1" ht="30" customHeight="1" x14ac:dyDescent="0.25">
      <c r="A558" s="90">
        <v>41455</v>
      </c>
      <c r="B558" s="91">
        <v>41457</v>
      </c>
      <c r="C558" s="82">
        <v>2012</v>
      </c>
      <c r="D558" s="106" t="s">
        <v>353</v>
      </c>
      <c r="E558" s="106" t="s">
        <v>408</v>
      </c>
      <c r="F558" s="82" t="s">
        <v>286</v>
      </c>
      <c r="G558" s="82" t="s">
        <v>441</v>
      </c>
      <c r="H558" s="106" t="s">
        <v>442</v>
      </c>
      <c r="I558" s="290" t="s">
        <v>1824</v>
      </c>
      <c r="J558" s="106" t="s">
        <v>1825</v>
      </c>
      <c r="K558" s="119">
        <v>41327</v>
      </c>
      <c r="L558" s="119">
        <v>41435</v>
      </c>
      <c r="M558" s="106" t="s">
        <v>1826</v>
      </c>
      <c r="N558" s="294">
        <v>1265</v>
      </c>
      <c r="O558" s="294">
        <v>1265</v>
      </c>
      <c r="P558" s="119">
        <v>41463</v>
      </c>
      <c r="Q558" s="119">
        <v>41800</v>
      </c>
      <c r="R558" s="119">
        <v>41738</v>
      </c>
      <c r="S558" s="119">
        <v>41800</v>
      </c>
      <c r="T558" s="82">
        <v>1</v>
      </c>
      <c r="U558" s="309">
        <v>1421</v>
      </c>
      <c r="V558" s="13"/>
      <c r="W558" s="302"/>
      <c r="X558" s="310"/>
    </row>
    <row r="559" spans="1:24" s="94" customFormat="1" ht="30" customHeight="1" x14ac:dyDescent="0.25">
      <c r="A559" s="90">
        <v>41455</v>
      </c>
      <c r="B559" s="91">
        <v>41457</v>
      </c>
      <c r="C559" s="82">
        <v>2012</v>
      </c>
      <c r="D559" s="106" t="s">
        <v>353</v>
      </c>
      <c r="E559" s="106" t="s">
        <v>408</v>
      </c>
      <c r="F559" s="82" t="s">
        <v>286</v>
      </c>
      <c r="G559" s="82" t="s">
        <v>441</v>
      </c>
      <c r="H559" s="106" t="s">
        <v>442</v>
      </c>
      <c r="I559" s="290" t="s">
        <v>1827</v>
      </c>
      <c r="J559" s="106" t="s">
        <v>1828</v>
      </c>
      <c r="K559" s="119">
        <v>41327</v>
      </c>
      <c r="L559" s="119">
        <v>41435</v>
      </c>
      <c r="M559" s="106" t="s">
        <v>1826</v>
      </c>
      <c r="N559" s="294">
        <v>1404</v>
      </c>
      <c r="O559" s="294">
        <v>1404</v>
      </c>
      <c r="P559" s="119">
        <v>41463</v>
      </c>
      <c r="Q559" s="119">
        <v>41800</v>
      </c>
      <c r="R559" s="119">
        <v>41738</v>
      </c>
      <c r="S559" s="119">
        <v>41800</v>
      </c>
      <c r="T559" s="82">
        <v>1</v>
      </c>
      <c r="U559" s="309">
        <v>1577</v>
      </c>
      <c r="V559" s="13"/>
      <c r="W559" s="302"/>
      <c r="X559" s="310"/>
    </row>
    <row r="560" spans="1:24" s="94" customFormat="1" ht="30" customHeight="1" x14ac:dyDescent="0.25">
      <c r="A560" s="90">
        <v>41455</v>
      </c>
      <c r="B560" s="91">
        <v>41457</v>
      </c>
      <c r="C560" s="82">
        <v>2012</v>
      </c>
      <c r="D560" s="106" t="s">
        <v>353</v>
      </c>
      <c r="E560" s="106" t="s">
        <v>408</v>
      </c>
      <c r="F560" s="82" t="s">
        <v>451</v>
      </c>
      <c r="G560" s="82" t="s">
        <v>452</v>
      </c>
      <c r="H560" s="106" t="s">
        <v>1829</v>
      </c>
      <c r="I560" s="290" t="s">
        <v>1830</v>
      </c>
      <c r="J560" s="106" t="s">
        <v>1831</v>
      </c>
      <c r="K560" s="119">
        <v>41089</v>
      </c>
      <c r="L560" s="119">
        <v>41171</v>
      </c>
      <c r="M560" s="106" t="s">
        <v>1832</v>
      </c>
      <c r="N560" s="294">
        <v>1722</v>
      </c>
      <c r="O560" s="294">
        <v>1722</v>
      </c>
      <c r="P560" s="119">
        <v>41185</v>
      </c>
      <c r="Q560" s="119">
        <v>41309</v>
      </c>
      <c r="R560" s="119">
        <v>41411</v>
      </c>
      <c r="S560" s="119">
        <v>41397</v>
      </c>
      <c r="T560" s="82">
        <v>100</v>
      </c>
      <c r="U560" s="309">
        <v>1722</v>
      </c>
      <c r="V560" s="13"/>
      <c r="W560" s="302"/>
      <c r="X560" s="310"/>
    </row>
    <row r="561" spans="1:24" s="94" customFormat="1" ht="30" customHeight="1" x14ac:dyDescent="0.25">
      <c r="A561" s="90">
        <v>41455</v>
      </c>
      <c r="B561" s="91">
        <v>41457</v>
      </c>
      <c r="C561" s="82">
        <v>2012</v>
      </c>
      <c r="D561" s="106" t="s">
        <v>353</v>
      </c>
      <c r="E561" s="106" t="s">
        <v>408</v>
      </c>
      <c r="F561" s="82" t="s">
        <v>291</v>
      </c>
      <c r="G561" s="82" t="s">
        <v>617</v>
      </c>
      <c r="H561" s="106" t="s">
        <v>996</v>
      </c>
      <c r="I561" s="290" t="s">
        <v>1833</v>
      </c>
      <c r="J561" s="106" t="s">
        <v>1834</v>
      </c>
      <c r="K561" s="119">
        <v>41197</v>
      </c>
      <c r="L561" s="119">
        <v>41289</v>
      </c>
      <c r="M561" s="106" t="s">
        <v>1835</v>
      </c>
      <c r="N561" s="294">
        <v>1055</v>
      </c>
      <c r="O561" s="294">
        <v>1055</v>
      </c>
      <c r="P561" s="119">
        <v>41309</v>
      </c>
      <c r="Q561" s="119">
        <v>41759</v>
      </c>
      <c r="R561" s="119">
        <v>41757</v>
      </c>
      <c r="S561" s="119">
        <v>41759</v>
      </c>
      <c r="T561" s="82">
        <v>2</v>
      </c>
      <c r="U561" s="309">
        <v>1190</v>
      </c>
      <c r="V561" s="13"/>
      <c r="W561" s="302"/>
      <c r="X561" s="310"/>
    </row>
    <row r="562" spans="1:24" s="94" customFormat="1" ht="30" customHeight="1" x14ac:dyDescent="0.25">
      <c r="A562" s="90">
        <v>41455</v>
      </c>
      <c r="B562" s="91">
        <v>41457</v>
      </c>
      <c r="C562" s="82">
        <v>2012</v>
      </c>
      <c r="D562" s="106" t="s">
        <v>476</v>
      </c>
      <c r="E562" s="106" t="s">
        <v>368</v>
      </c>
      <c r="F562" s="82" t="s">
        <v>99</v>
      </c>
      <c r="G562" s="82" t="s">
        <v>415</v>
      </c>
      <c r="H562" s="106" t="s">
        <v>1836</v>
      </c>
      <c r="I562" s="290" t="s">
        <v>1837</v>
      </c>
      <c r="J562" s="106" t="s">
        <v>1838</v>
      </c>
      <c r="K562" s="119">
        <v>41117</v>
      </c>
      <c r="L562" s="119">
        <v>41178</v>
      </c>
      <c r="M562" s="106" t="s">
        <v>1839</v>
      </c>
      <c r="N562" s="294">
        <v>4960</v>
      </c>
      <c r="O562" s="294">
        <v>5269</v>
      </c>
      <c r="P562" s="119">
        <v>41246</v>
      </c>
      <c r="Q562" s="119">
        <v>41760</v>
      </c>
      <c r="R562" s="119">
        <v>41611</v>
      </c>
      <c r="S562" s="119">
        <v>41760</v>
      </c>
      <c r="T562" s="82">
        <v>25</v>
      </c>
      <c r="U562" s="309">
        <v>0</v>
      </c>
      <c r="V562" s="13"/>
      <c r="W562" s="302"/>
      <c r="X562" s="310"/>
    </row>
    <row r="563" spans="1:24" s="94" customFormat="1" ht="30" customHeight="1" x14ac:dyDescent="0.25">
      <c r="A563" s="90">
        <v>41455</v>
      </c>
      <c r="B563" s="91">
        <v>41457</v>
      </c>
      <c r="C563" s="82">
        <v>2012</v>
      </c>
      <c r="D563" s="106" t="s">
        <v>476</v>
      </c>
      <c r="E563" s="106" t="s">
        <v>368</v>
      </c>
      <c r="F563" s="82" t="s">
        <v>99</v>
      </c>
      <c r="G563" s="82" t="s">
        <v>415</v>
      </c>
      <c r="H563" s="106" t="s">
        <v>1627</v>
      </c>
      <c r="I563" s="290" t="s">
        <v>1840</v>
      </c>
      <c r="J563" s="106" t="s">
        <v>1841</v>
      </c>
      <c r="K563" s="119">
        <v>41126</v>
      </c>
      <c r="L563" s="119">
        <v>41178</v>
      </c>
      <c r="M563" s="106" t="s">
        <v>1842</v>
      </c>
      <c r="N563" s="294">
        <v>25535</v>
      </c>
      <c r="O563" s="294">
        <v>26361</v>
      </c>
      <c r="P563" s="119">
        <v>41284</v>
      </c>
      <c r="Q563" s="119">
        <v>41744</v>
      </c>
      <c r="R563" s="119">
        <v>41739</v>
      </c>
      <c r="S563" s="119">
        <v>41774</v>
      </c>
      <c r="T563" s="82">
        <v>16</v>
      </c>
      <c r="U563" s="309">
        <v>0</v>
      </c>
      <c r="V563" s="13"/>
      <c r="W563" s="302"/>
      <c r="X563" s="310"/>
    </row>
    <row r="564" spans="1:24" s="94" customFormat="1" ht="30" customHeight="1" x14ac:dyDescent="0.25">
      <c r="A564" s="90">
        <v>41455</v>
      </c>
      <c r="B564" s="91">
        <v>41457</v>
      </c>
      <c r="C564" s="82">
        <v>2012</v>
      </c>
      <c r="D564" s="106" t="s">
        <v>476</v>
      </c>
      <c r="E564" s="106" t="s">
        <v>368</v>
      </c>
      <c r="F564" s="82" t="s">
        <v>157</v>
      </c>
      <c r="G564" s="82" t="s">
        <v>858</v>
      </c>
      <c r="H564" s="106" t="s">
        <v>1064</v>
      </c>
      <c r="I564" s="290" t="s">
        <v>1843</v>
      </c>
      <c r="J564" s="106" t="s">
        <v>1844</v>
      </c>
      <c r="K564" s="119">
        <v>40928</v>
      </c>
      <c r="L564" s="119">
        <v>41072</v>
      </c>
      <c r="M564" s="106" t="s">
        <v>1636</v>
      </c>
      <c r="N564" s="294">
        <v>18842</v>
      </c>
      <c r="O564" s="294">
        <v>21332</v>
      </c>
      <c r="P564" s="119">
        <v>41077</v>
      </c>
      <c r="Q564" s="119">
        <v>41797</v>
      </c>
      <c r="R564" s="119">
        <v>41797</v>
      </c>
      <c r="S564" s="119">
        <v>41797</v>
      </c>
      <c r="T564" s="82">
        <v>20</v>
      </c>
      <c r="U564" s="309">
        <v>0</v>
      </c>
      <c r="V564" s="13"/>
      <c r="W564" s="302"/>
      <c r="X564" s="310"/>
    </row>
    <row r="565" spans="1:24" s="94" customFormat="1" ht="30" customHeight="1" x14ac:dyDescent="0.25">
      <c r="A565" s="90">
        <v>41455</v>
      </c>
      <c r="B565" s="91">
        <v>41457</v>
      </c>
      <c r="C565" s="82">
        <v>2012</v>
      </c>
      <c r="D565" s="106" t="s">
        <v>476</v>
      </c>
      <c r="E565" s="106" t="s">
        <v>368</v>
      </c>
      <c r="F565" s="82" t="s">
        <v>157</v>
      </c>
      <c r="G565" s="82" t="s">
        <v>858</v>
      </c>
      <c r="H565" s="106" t="s">
        <v>1064</v>
      </c>
      <c r="I565" s="290" t="s">
        <v>1845</v>
      </c>
      <c r="J565" s="106" t="s">
        <v>1846</v>
      </c>
      <c r="K565" s="119">
        <v>40928</v>
      </c>
      <c r="L565" s="119">
        <v>41072</v>
      </c>
      <c r="M565" s="106" t="s">
        <v>1847</v>
      </c>
      <c r="N565" s="294">
        <v>6473</v>
      </c>
      <c r="O565" s="294">
        <v>7218</v>
      </c>
      <c r="P565" s="119">
        <v>41077</v>
      </c>
      <c r="Q565" s="119">
        <v>41797</v>
      </c>
      <c r="R565" s="119">
        <v>41797</v>
      </c>
      <c r="S565" s="119">
        <v>41797</v>
      </c>
      <c r="T565" s="82">
        <v>23</v>
      </c>
      <c r="U565" s="309">
        <v>0</v>
      </c>
      <c r="V565" s="13"/>
      <c r="W565" s="302"/>
      <c r="X565" s="310"/>
    </row>
    <row r="566" spans="1:24" s="94" customFormat="1" ht="30" customHeight="1" x14ac:dyDescent="0.25">
      <c r="A566" s="90">
        <v>41455</v>
      </c>
      <c r="B566" s="91">
        <v>41457</v>
      </c>
      <c r="C566" s="82">
        <v>2012</v>
      </c>
      <c r="D566" s="106" t="s">
        <v>476</v>
      </c>
      <c r="E566" s="106" t="s">
        <v>368</v>
      </c>
      <c r="F566" s="82" t="s">
        <v>157</v>
      </c>
      <c r="G566" s="82" t="s">
        <v>858</v>
      </c>
      <c r="H566" s="106" t="s">
        <v>1064</v>
      </c>
      <c r="I566" s="290" t="s">
        <v>1848</v>
      </c>
      <c r="J566" s="106" t="s">
        <v>1849</v>
      </c>
      <c r="K566" s="119">
        <v>40912</v>
      </c>
      <c r="L566" s="119">
        <v>41103</v>
      </c>
      <c r="M566" s="106" t="s">
        <v>1850</v>
      </c>
      <c r="N566" s="294">
        <v>9682</v>
      </c>
      <c r="O566" s="294">
        <v>10506</v>
      </c>
      <c r="P566" s="119">
        <v>41129</v>
      </c>
      <c r="Q566" s="119">
        <v>41494</v>
      </c>
      <c r="R566" s="119">
        <v>41494</v>
      </c>
      <c r="S566" s="119">
        <v>41494</v>
      </c>
      <c r="T566" s="82">
        <v>32</v>
      </c>
      <c r="U566" s="309">
        <v>0</v>
      </c>
      <c r="V566" s="13"/>
      <c r="W566" s="302"/>
      <c r="X566" s="310"/>
    </row>
    <row r="567" spans="1:24" s="94" customFormat="1" ht="30" customHeight="1" x14ac:dyDescent="0.25">
      <c r="A567" s="90">
        <v>41455</v>
      </c>
      <c r="B567" s="91">
        <v>41457</v>
      </c>
      <c r="C567" s="82">
        <v>2012</v>
      </c>
      <c r="D567" s="106" t="s">
        <v>476</v>
      </c>
      <c r="E567" s="106" t="s">
        <v>368</v>
      </c>
      <c r="F567" s="82" t="s">
        <v>567</v>
      </c>
      <c r="G567" s="82" t="s">
        <v>568</v>
      </c>
      <c r="H567" s="106" t="s">
        <v>677</v>
      </c>
      <c r="I567" s="290" t="s">
        <v>1851</v>
      </c>
      <c r="J567" s="106" t="s">
        <v>1852</v>
      </c>
      <c r="K567" s="119">
        <v>41138</v>
      </c>
      <c r="L567" s="119">
        <v>41178</v>
      </c>
      <c r="M567" s="106" t="s">
        <v>1853</v>
      </c>
      <c r="N567" s="294">
        <v>5296</v>
      </c>
      <c r="O567" s="294">
        <v>6429</v>
      </c>
      <c r="P567" s="119">
        <v>41248</v>
      </c>
      <c r="Q567" s="119">
        <v>41607</v>
      </c>
      <c r="R567" s="119">
        <v>41579</v>
      </c>
      <c r="S567" s="119">
        <v>41621</v>
      </c>
      <c r="T567" s="82">
        <v>51</v>
      </c>
      <c r="U567" s="309">
        <v>0</v>
      </c>
      <c r="V567" s="13"/>
      <c r="W567" s="302"/>
      <c r="X567" s="310"/>
    </row>
    <row r="568" spans="1:24" s="94" customFormat="1" ht="30" customHeight="1" x14ac:dyDescent="0.25">
      <c r="A568" s="90">
        <v>41455</v>
      </c>
      <c r="B568" s="91">
        <v>41457</v>
      </c>
      <c r="C568" s="82">
        <v>2012</v>
      </c>
      <c r="D568" s="106" t="s">
        <v>476</v>
      </c>
      <c r="E568" s="106" t="s">
        <v>408</v>
      </c>
      <c r="F568" s="82" t="s">
        <v>113</v>
      </c>
      <c r="G568" s="82" t="s">
        <v>376</v>
      </c>
      <c r="H568" s="106" t="s">
        <v>726</v>
      </c>
      <c r="I568" s="290" t="s">
        <v>1854</v>
      </c>
      <c r="J568" s="106" t="s">
        <v>1855</v>
      </c>
      <c r="K568" s="119">
        <v>41053</v>
      </c>
      <c r="L568" s="119">
        <v>41138</v>
      </c>
      <c r="M568" s="106" t="s">
        <v>167</v>
      </c>
      <c r="N568" s="294">
        <v>1500</v>
      </c>
      <c r="O568" s="294">
        <v>1500</v>
      </c>
      <c r="P568" s="119">
        <v>41138</v>
      </c>
      <c r="Q568" s="119">
        <v>41502</v>
      </c>
      <c r="R568" s="119">
        <v>41318</v>
      </c>
      <c r="S568" s="119">
        <v>41516</v>
      </c>
      <c r="T568" s="82">
        <v>70</v>
      </c>
      <c r="U568" s="309">
        <v>0</v>
      </c>
      <c r="V568" s="13"/>
      <c r="W568" s="302"/>
      <c r="X568" s="310"/>
    </row>
    <row r="569" spans="1:24" s="94" customFormat="1" ht="30" customHeight="1" x14ac:dyDescent="0.25">
      <c r="A569" s="90">
        <v>41455</v>
      </c>
      <c r="B569" s="91">
        <v>41457</v>
      </c>
      <c r="C569" s="82">
        <v>2012</v>
      </c>
      <c r="D569" s="106" t="s">
        <v>476</v>
      </c>
      <c r="E569" s="106" t="s">
        <v>408</v>
      </c>
      <c r="F569" s="82" t="s">
        <v>1086</v>
      </c>
      <c r="G569" s="82" t="s">
        <v>1087</v>
      </c>
      <c r="H569" s="106" t="s">
        <v>1088</v>
      </c>
      <c r="I569" s="290" t="s">
        <v>1856</v>
      </c>
      <c r="J569" s="106" t="s">
        <v>1857</v>
      </c>
      <c r="K569" s="119">
        <v>41045</v>
      </c>
      <c r="L569" s="119">
        <v>41164</v>
      </c>
      <c r="M569" s="106" t="s">
        <v>1858</v>
      </c>
      <c r="N569" s="294">
        <v>1277</v>
      </c>
      <c r="O569" s="294">
        <v>1523</v>
      </c>
      <c r="P569" s="119">
        <v>41171</v>
      </c>
      <c r="Q569" s="119">
        <v>41566</v>
      </c>
      <c r="R569" s="119">
        <v>41351</v>
      </c>
      <c r="S569" s="119">
        <v>41536</v>
      </c>
      <c r="T569" s="82">
        <v>0</v>
      </c>
      <c r="U569" s="309">
        <v>0</v>
      </c>
      <c r="V569" s="13"/>
      <c r="W569" s="302"/>
      <c r="X569" s="310"/>
    </row>
    <row r="570" spans="1:24" s="94" customFormat="1" ht="30" customHeight="1" x14ac:dyDescent="0.25">
      <c r="A570" s="90">
        <v>41455</v>
      </c>
      <c r="B570" s="91">
        <v>41457</v>
      </c>
      <c r="C570" s="82">
        <v>2012</v>
      </c>
      <c r="D570" s="106" t="s">
        <v>476</v>
      </c>
      <c r="E570" s="106" t="s">
        <v>408</v>
      </c>
      <c r="F570" s="82" t="s">
        <v>650</v>
      </c>
      <c r="G570" s="82" t="s">
        <v>651</v>
      </c>
      <c r="H570" s="106" t="s">
        <v>1859</v>
      </c>
      <c r="I570" s="290" t="s">
        <v>1860</v>
      </c>
      <c r="J570" s="106" t="s">
        <v>1861</v>
      </c>
      <c r="K570" s="119">
        <v>41150</v>
      </c>
      <c r="L570" s="119">
        <v>41178</v>
      </c>
      <c r="M570" s="106" t="s">
        <v>1862</v>
      </c>
      <c r="N570" s="294">
        <v>1798</v>
      </c>
      <c r="O570" s="294">
        <v>1874</v>
      </c>
      <c r="P570" s="119">
        <v>41226</v>
      </c>
      <c r="Q570" s="119">
        <v>41499</v>
      </c>
      <c r="R570" s="119">
        <v>41346</v>
      </c>
      <c r="S570" s="119">
        <v>41499</v>
      </c>
      <c r="T570" s="82">
        <v>28</v>
      </c>
      <c r="U570" s="309">
        <v>0</v>
      </c>
      <c r="V570" s="13"/>
      <c r="W570" s="302"/>
      <c r="X570" s="310"/>
    </row>
    <row r="571" spans="1:24" s="94" customFormat="1" ht="30" customHeight="1" x14ac:dyDescent="0.25">
      <c r="A571" s="90">
        <v>41455</v>
      </c>
      <c r="B571" s="91">
        <v>41457</v>
      </c>
      <c r="C571" s="82">
        <v>2012</v>
      </c>
      <c r="D571" s="106" t="s">
        <v>1259</v>
      </c>
      <c r="E571" s="106" t="s">
        <v>368</v>
      </c>
      <c r="F571" s="82" t="s">
        <v>99</v>
      </c>
      <c r="G571" s="82" t="s">
        <v>415</v>
      </c>
      <c r="H571" s="106" t="s">
        <v>719</v>
      </c>
      <c r="I571" s="290" t="s">
        <v>1863</v>
      </c>
      <c r="J571" s="106" t="s">
        <v>1864</v>
      </c>
      <c r="K571" s="119">
        <v>40984</v>
      </c>
      <c r="L571" s="119">
        <v>41116</v>
      </c>
      <c r="M571" s="106" t="s">
        <v>1865</v>
      </c>
      <c r="N571" s="294">
        <v>16915</v>
      </c>
      <c r="O571" s="294">
        <v>17042</v>
      </c>
      <c r="P571" s="119">
        <v>41143</v>
      </c>
      <c r="Q571" s="119">
        <v>41844</v>
      </c>
      <c r="R571" s="119">
        <v>41387</v>
      </c>
      <c r="S571" s="119">
        <v>42026</v>
      </c>
      <c r="T571" s="82">
        <v>46</v>
      </c>
      <c r="U571" s="309">
        <v>1928</v>
      </c>
      <c r="V571" s="13"/>
      <c r="W571" s="302"/>
      <c r="X571" s="310"/>
    </row>
    <row r="572" spans="1:24" s="94" customFormat="1" ht="30" customHeight="1" x14ac:dyDescent="0.25">
      <c r="A572" s="90">
        <v>41455</v>
      </c>
      <c r="B572" s="91">
        <v>41457</v>
      </c>
      <c r="C572" s="82">
        <v>2012</v>
      </c>
      <c r="D572" s="106" t="s">
        <v>1259</v>
      </c>
      <c r="E572" s="106" t="s">
        <v>368</v>
      </c>
      <c r="F572" s="82" t="s">
        <v>656</v>
      </c>
      <c r="G572" s="82" t="s">
        <v>657</v>
      </c>
      <c r="H572" s="106" t="s">
        <v>879</v>
      </c>
      <c r="I572" s="290" t="s">
        <v>1866</v>
      </c>
      <c r="J572" s="106" t="s">
        <v>1867</v>
      </c>
      <c r="K572" s="119">
        <v>41130</v>
      </c>
      <c r="L572" s="119">
        <v>41178</v>
      </c>
      <c r="M572" s="106" t="s">
        <v>1868</v>
      </c>
      <c r="N572" s="294">
        <v>3507</v>
      </c>
      <c r="O572" s="294">
        <v>3507</v>
      </c>
      <c r="P572" s="119">
        <v>41262</v>
      </c>
      <c r="Q572" s="119">
        <v>41613</v>
      </c>
      <c r="R572" s="119">
        <v>41628</v>
      </c>
      <c r="S572" s="119">
        <v>41640</v>
      </c>
      <c r="T572" s="82">
        <v>15</v>
      </c>
      <c r="U572" s="309">
        <v>3840</v>
      </c>
      <c r="V572" s="13"/>
      <c r="W572" s="302"/>
      <c r="X572" s="310"/>
    </row>
    <row r="573" spans="1:24" s="94" customFormat="1" ht="30" customHeight="1" x14ac:dyDescent="0.25">
      <c r="A573" s="90">
        <v>41455</v>
      </c>
      <c r="B573" s="91">
        <v>41457</v>
      </c>
      <c r="C573" s="82">
        <v>2012</v>
      </c>
      <c r="D573" s="106" t="s">
        <v>1259</v>
      </c>
      <c r="E573" s="106" t="s">
        <v>368</v>
      </c>
      <c r="F573" s="82" t="s">
        <v>758</v>
      </c>
      <c r="G573" s="82" t="s">
        <v>759</v>
      </c>
      <c r="H573" s="106" t="s">
        <v>1869</v>
      </c>
      <c r="I573" s="290" t="s">
        <v>1870</v>
      </c>
      <c r="J573" s="106" t="s">
        <v>1871</v>
      </c>
      <c r="K573" s="119">
        <v>40947</v>
      </c>
      <c r="L573" s="119">
        <v>41103</v>
      </c>
      <c r="M573" s="106" t="s">
        <v>1872</v>
      </c>
      <c r="N573" s="294">
        <v>8149</v>
      </c>
      <c r="O573" s="294">
        <v>8384</v>
      </c>
      <c r="P573" s="119">
        <v>41103</v>
      </c>
      <c r="Q573" s="119">
        <v>41649</v>
      </c>
      <c r="R573" s="119">
        <v>41334</v>
      </c>
      <c r="S573" s="119">
        <v>41649</v>
      </c>
      <c r="T573" s="82">
        <v>41</v>
      </c>
      <c r="U573" s="309">
        <v>0</v>
      </c>
      <c r="V573" s="13"/>
      <c r="W573" s="302"/>
      <c r="X573" s="310"/>
    </row>
    <row r="574" spans="1:24" s="94" customFormat="1" ht="30" customHeight="1" x14ac:dyDescent="0.25">
      <c r="A574" s="90">
        <v>41455</v>
      </c>
      <c r="B574" s="91">
        <v>41457</v>
      </c>
      <c r="C574" s="82">
        <v>2012</v>
      </c>
      <c r="D574" s="106" t="s">
        <v>1259</v>
      </c>
      <c r="E574" s="106" t="s">
        <v>408</v>
      </c>
      <c r="F574" s="82" t="s">
        <v>50</v>
      </c>
      <c r="G574" s="82" t="s">
        <v>420</v>
      </c>
      <c r="H574" s="106" t="s">
        <v>1350</v>
      </c>
      <c r="I574" s="290" t="s">
        <v>1873</v>
      </c>
      <c r="J574" s="106" t="s">
        <v>1874</v>
      </c>
      <c r="K574" s="119">
        <v>41065</v>
      </c>
      <c r="L574" s="119">
        <v>41165</v>
      </c>
      <c r="M574" s="106" t="s">
        <v>1875</v>
      </c>
      <c r="N574" s="294">
        <v>926</v>
      </c>
      <c r="O574" s="294">
        <v>994</v>
      </c>
      <c r="P574" s="119">
        <v>41204</v>
      </c>
      <c r="Q574" s="119">
        <v>41505</v>
      </c>
      <c r="R574" s="119">
        <v>41380</v>
      </c>
      <c r="S574" s="119">
        <v>41505</v>
      </c>
      <c r="T574" s="82">
        <v>79</v>
      </c>
      <c r="U574" s="309">
        <v>1000</v>
      </c>
      <c r="V574" s="13"/>
      <c r="W574" s="302"/>
      <c r="X574" s="310"/>
    </row>
    <row r="575" spans="1:24" s="94" customFormat="1" ht="30" customHeight="1" x14ac:dyDescent="0.25">
      <c r="A575" s="90">
        <v>41455</v>
      </c>
      <c r="B575" s="91">
        <v>41457</v>
      </c>
      <c r="C575" s="82">
        <v>2013</v>
      </c>
      <c r="D575" s="106" t="s">
        <v>353</v>
      </c>
      <c r="E575" s="106" t="s">
        <v>368</v>
      </c>
      <c r="F575" s="82" t="s">
        <v>1661</v>
      </c>
      <c r="G575" s="82" t="s">
        <v>1662</v>
      </c>
      <c r="H575" s="106" t="s">
        <v>1663</v>
      </c>
      <c r="I575" s="290" t="s">
        <v>1876</v>
      </c>
      <c r="J575" s="106" t="s">
        <v>1877</v>
      </c>
      <c r="K575" s="119">
        <v>41228</v>
      </c>
      <c r="L575" s="119">
        <v>41450</v>
      </c>
      <c r="M575" s="106" t="s">
        <v>965</v>
      </c>
      <c r="N575" s="294">
        <v>20869</v>
      </c>
      <c r="O575" s="294">
        <v>20869</v>
      </c>
      <c r="P575" s="119">
        <v>41488</v>
      </c>
      <c r="Q575" s="119">
        <v>42278</v>
      </c>
      <c r="R575" s="119">
        <v>41962</v>
      </c>
      <c r="S575" s="119">
        <v>42218</v>
      </c>
      <c r="T575" s="82">
        <v>1</v>
      </c>
      <c r="U575" s="309">
        <v>0</v>
      </c>
      <c r="V575" s="13"/>
      <c r="W575" s="302"/>
      <c r="X575" s="310"/>
    </row>
    <row r="576" spans="1:24" s="94" customFormat="1" ht="30" customHeight="1" x14ac:dyDescent="0.25">
      <c r="A576" s="90">
        <v>41455</v>
      </c>
      <c r="B576" s="91">
        <v>41457</v>
      </c>
      <c r="C576" s="82">
        <v>2013</v>
      </c>
      <c r="D576" s="106" t="s">
        <v>353</v>
      </c>
      <c r="E576" s="106" t="s">
        <v>368</v>
      </c>
      <c r="F576" s="82" t="s">
        <v>50</v>
      </c>
      <c r="G576" s="82" t="s">
        <v>420</v>
      </c>
      <c r="H576" s="106" t="s">
        <v>427</v>
      </c>
      <c r="I576" s="290" t="s">
        <v>1878</v>
      </c>
      <c r="J576" s="106" t="s">
        <v>1879</v>
      </c>
      <c r="K576" s="119">
        <v>41283</v>
      </c>
      <c r="L576" s="119">
        <v>41425</v>
      </c>
      <c r="M576" s="106" t="s">
        <v>1880</v>
      </c>
      <c r="N576" s="294">
        <v>13299</v>
      </c>
      <c r="O576" s="294">
        <v>13299</v>
      </c>
      <c r="P576" s="119">
        <v>41450</v>
      </c>
      <c r="Q576" s="119">
        <v>41810</v>
      </c>
      <c r="R576" s="119">
        <v>41840</v>
      </c>
      <c r="S576" s="119">
        <v>41840</v>
      </c>
      <c r="T576" s="82">
        <v>1</v>
      </c>
      <c r="U576" s="309">
        <v>339</v>
      </c>
      <c r="V576" s="13"/>
      <c r="W576" s="302"/>
      <c r="X576" s="310"/>
    </row>
    <row r="577" spans="1:221" s="94" customFormat="1" ht="30" customHeight="1" x14ac:dyDescent="0.25">
      <c r="A577" s="90">
        <v>41455</v>
      </c>
      <c r="B577" s="91">
        <v>41457</v>
      </c>
      <c r="C577" s="82">
        <v>2013</v>
      </c>
      <c r="D577" s="106" t="s">
        <v>353</v>
      </c>
      <c r="E577" s="106" t="s">
        <v>368</v>
      </c>
      <c r="F577" s="82" t="s">
        <v>1695</v>
      </c>
      <c r="G577" s="82" t="s">
        <v>1696</v>
      </c>
      <c r="H577" s="106" t="s">
        <v>1697</v>
      </c>
      <c r="I577" s="290" t="s">
        <v>1881</v>
      </c>
      <c r="J577" s="106" t="s">
        <v>1882</v>
      </c>
      <c r="K577" s="119">
        <v>41257</v>
      </c>
      <c r="L577" s="119">
        <v>41425</v>
      </c>
      <c r="M577" s="106" t="s">
        <v>1883</v>
      </c>
      <c r="N577" s="294">
        <v>23032</v>
      </c>
      <c r="O577" s="294">
        <v>23032</v>
      </c>
      <c r="P577" s="119">
        <v>41467</v>
      </c>
      <c r="Q577" s="119">
        <v>42180</v>
      </c>
      <c r="R577" s="119">
        <v>42180</v>
      </c>
      <c r="S577" s="119">
        <v>42180</v>
      </c>
      <c r="T577" s="82">
        <v>1</v>
      </c>
      <c r="U577" s="309">
        <v>1485</v>
      </c>
      <c r="V577" s="13"/>
      <c r="W577" s="302"/>
      <c r="X577" s="310"/>
    </row>
    <row r="578" spans="1:221" s="94" customFormat="1" ht="30" customHeight="1" x14ac:dyDescent="0.25">
      <c r="A578" s="90">
        <v>41455</v>
      </c>
      <c r="B578" s="91">
        <v>41457</v>
      </c>
      <c r="C578" s="82">
        <v>2013</v>
      </c>
      <c r="D578" s="106" t="s">
        <v>353</v>
      </c>
      <c r="E578" s="106" t="s">
        <v>368</v>
      </c>
      <c r="F578" s="82" t="s">
        <v>89</v>
      </c>
      <c r="G578" s="82" t="s">
        <v>890</v>
      </c>
      <c r="H578" s="106" t="s">
        <v>896</v>
      </c>
      <c r="I578" s="290" t="s">
        <v>1884</v>
      </c>
      <c r="J578" s="106" t="s">
        <v>1885</v>
      </c>
      <c r="K578" s="119">
        <v>41334</v>
      </c>
      <c r="L578" s="119">
        <v>41442</v>
      </c>
      <c r="M578" s="106" t="s">
        <v>1886</v>
      </c>
      <c r="N578" s="294">
        <v>20620</v>
      </c>
      <c r="O578" s="294">
        <v>20620</v>
      </c>
      <c r="P578" s="119">
        <v>41477</v>
      </c>
      <c r="Q578" s="119">
        <v>42170</v>
      </c>
      <c r="R578" s="119">
        <v>41971</v>
      </c>
      <c r="S578" s="119">
        <v>42170</v>
      </c>
      <c r="T578" s="82">
        <v>1</v>
      </c>
      <c r="U578" s="309">
        <v>0</v>
      </c>
      <c r="V578" s="13"/>
      <c r="W578" s="302"/>
      <c r="X578" s="310"/>
    </row>
    <row r="579" spans="1:221" s="94" customFormat="1" ht="30" customHeight="1" x14ac:dyDescent="0.25">
      <c r="A579" s="90">
        <v>41455</v>
      </c>
      <c r="B579" s="91">
        <v>41457</v>
      </c>
      <c r="C579" s="82">
        <v>2013</v>
      </c>
      <c r="D579" s="106" t="s">
        <v>353</v>
      </c>
      <c r="E579" s="106" t="s">
        <v>368</v>
      </c>
      <c r="F579" s="82" t="s">
        <v>561</v>
      </c>
      <c r="G579" s="82" t="s">
        <v>562</v>
      </c>
      <c r="H579" s="106" t="s">
        <v>563</v>
      </c>
      <c r="I579" s="290" t="s">
        <v>1887</v>
      </c>
      <c r="J579" s="106" t="s">
        <v>1888</v>
      </c>
      <c r="K579" s="119">
        <v>41232</v>
      </c>
      <c r="L579" s="119">
        <v>41425</v>
      </c>
      <c r="M579" s="106" t="s">
        <v>1889</v>
      </c>
      <c r="N579" s="294">
        <v>4377</v>
      </c>
      <c r="O579" s="294">
        <v>4377</v>
      </c>
      <c r="P579" s="119">
        <v>41442</v>
      </c>
      <c r="Q579" s="119">
        <v>41982</v>
      </c>
      <c r="R579" s="119">
        <v>41872</v>
      </c>
      <c r="S579" s="119">
        <v>42062</v>
      </c>
      <c r="T579" s="82">
        <v>1</v>
      </c>
      <c r="U579" s="309">
        <v>289</v>
      </c>
      <c r="V579" s="13"/>
      <c r="W579" s="302"/>
      <c r="X579" s="310"/>
    </row>
    <row r="580" spans="1:221" s="94" customFormat="1" ht="30" customHeight="1" x14ac:dyDescent="0.25">
      <c r="A580" s="90">
        <v>41455</v>
      </c>
      <c r="B580" s="91">
        <v>41457</v>
      </c>
      <c r="C580" s="82">
        <v>2013</v>
      </c>
      <c r="D580" s="106" t="s">
        <v>353</v>
      </c>
      <c r="E580" s="106" t="s">
        <v>408</v>
      </c>
      <c r="F580" s="82" t="s">
        <v>919</v>
      </c>
      <c r="G580" s="82" t="s">
        <v>920</v>
      </c>
      <c r="H580" s="106" t="s">
        <v>921</v>
      </c>
      <c r="I580" s="290" t="s">
        <v>1890</v>
      </c>
      <c r="J580" s="106" t="s">
        <v>1891</v>
      </c>
      <c r="K580" s="119">
        <v>41339</v>
      </c>
      <c r="L580" s="119">
        <v>41417</v>
      </c>
      <c r="M580" s="106" t="s">
        <v>1892</v>
      </c>
      <c r="N580" s="294">
        <v>1525</v>
      </c>
      <c r="O580" s="294">
        <v>1525</v>
      </c>
      <c r="P580" s="119">
        <v>41432</v>
      </c>
      <c r="Q580" s="119">
        <v>42294</v>
      </c>
      <c r="R580" s="119">
        <v>42222</v>
      </c>
      <c r="S580" s="119">
        <v>42222</v>
      </c>
      <c r="T580" s="82">
        <v>2</v>
      </c>
      <c r="U580" s="309">
        <v>1713</v>
      </c>
      <c r="V580" s="13"/>
      <c r="W580" s="302"/>
      <c r="X580" s="310"/>
    </row>
    <row r="581" spans="1:221" s="191" customFormat="1" ht="30" customHeight="1" x14ac:dyDescent="0.25">
      <c r="A581" s="193">
        <v>41455</v>
      </c>
      <c r="B581" s="194">
        <v>41457</v>
      </c>
      <c r="C581" s="189" t="s">
        <v>282</v>
      </c>
      <c r="D581" s="140" t="s">
        <v>3719</v>
      </c>
      <c r="E581" s="140" t="s">
        <v>279</v>
      </c>
      <c r="F581" s="5" t="s">
        <v>3720</v>
      </c>
      <c r="G581" s="5" t="s">
        <v>3721</v>
      </c>
      <c r="H581" s="140" t="s">
        <v>3722</v>
      </c>
      <c r="I581" s="30" t="s">
        <v>3723</v>
      </c>
      <c r="J581" s="140" t="s">
        <v>3724</v>
      </c>
      <c r="K581" s="119">
        <v>41255</v>
      </c>
      <c r="L581" s="119">
        <v>39923</v>
      </c>
      <c r="M581" s="140" t="s">
        <v>3725</v>
      </c>
      <c r="N581" s="287">
        <v>13452</v>
      </c>
      <c r="O581" s="287">
        <v>12729</v>
      </c>
      <c r="P581" s="119">
        <v>39937</v>
      </c>
      <c r="Q581" s="119">
        <v>40956</v>
      </c>
      <c r="R581" s="119">
        <v>40498</v>
      </c>
      <c r="S581" s="119">
        <v>40956</v>
      </c>
      <c r="T581" s="190">
        <v>8.5118512497199497</v>
      </c>
      <c r="U581" s="287"/>
      <c r="V581" s="140"/>
      <c r="W581" s="87"/>
      <c r="X581" s="96"/>
      <c r="Y581" s="89"/>
      <c r="Z581" s="89"/>
      <c r="AA581" s="89"/>
      <c r="AB581" s="89"/>
      <c r="AC581" s="89"/>
      <c r="AD581" s="89"/>
      <c r="AE581" s="89"/>
      <c r="AF581" s="89"/>
      <c r="AG581" s="89"/>
      <c r="AH581" s="89"/>
      <c r="AI581" s="89"/>
      <c r="AJ581" s="89"/>
      <c r="AK581" s="89"/>
      <c r="AL581" s="89"/>
      <c r="AM581" s="89"/>
      <c r="AN581" s="89"/>
      <c r="AO581" s="89"/>
      <c r="AP581" s="89"/>
      <c r="AQ581" s="89"/>
      <c r="AR581" s="89"/>
      <c r="AS581" s="89"/>
      <c r="AT581" s="89"/>
      <c r="AU581" s="89"/>
      <c r="AV581" s="89"/>
      <c r="AW581" s="89"/>
      <c r="AX581" s="89"/>
      <c r="AY581" s="89"/>
      <c r="AZ581" s="89"/>
      <c r="BA581" s="89"/>
      <c r="BB581" s="89"/>
      <c r="BC581" s="89"/>
      <c r="BD581" s="89"/>
      <c r="BE581" s="89"/>
      <c r="BF581" s="89"/>
      <c r="BG581" s="89"/>
      <c r="BH581" s="89"/>
      <c r="BI581" s="89"/>
      <c r="BJ581" s="89"/>
      <c r="BK581" s="89"/>
      <c r="BL581" s="89"/>
      <c r="BM581" s="89"/>
      <c r="BN581" s="89"/>
      <c r="BO581" s="89"/>
      <c r="BP581" s="89"/>
      <c r="BQ581" s="89"/>
      <c r="BR581" s="89"/>
      <c r="BS581" s="89"/>
      <c r="BT581" s="89"/>
      <c r="BU581" s="89"/>
      <c r="BV581" s="89"/>
      <c r="BW581" s="89"/>
      <c r="BX581" s="89"/>
      <c r="BY581" s="89"/>
      <c r="BZ581" s="89"/>
      <c r="CA581" s="89"/>
      <c r="CB581" s="89"/>
      <c r="CC581" s="89"/>
      <c r="CD581" s="89"/>
      <c r="CE581" s="89"/>
      <c r="CF581" s="89"/>
      <c r="CG581" s="89"/>
      <c r="CH581" s="89"/>
      <c r="CI581" s="89"/>
      <c r="CJ581" s="89"/>
      <c r="CK581" s="89"/>
      <c r="CL581" s="89"/>
      <c r="CM581" s="89"/>
      <c r="CN581" s="89"/>
      <c r="CO581" s="89"/>
      <c r="CP581" s="89"/>
      <c r="CQ581" s="89"/>
      <c r="CR581" s="89"/>
      <c r="CS581" s="89"/>
      <c r="CT581" s="89"/>
      <c r="CU581" s="89"/>
      <c r="CV581" s="89"/>
      <c r="CW581" s="89"/>
      <c r="CX581" s="89"/>
      <c r="CY581" s="89"/>
      <c r="CZ581" s="89"/>
      <c r="DA581" s="89"/>
      <c r="DB581" s="89"/>
      <c r="DC581" s="89"/>
      <c r="DD581" s="89"/>
      <c r="DE581" s="89"/>
      <c r="DF581" s="89"/>
      <c r="DG581" s="89"/>
      <c r="DH581" s="89"/>
      <c r="DI581" s="89"/>
      <c r="DJ581" s="89"/>
      <c r="DK581" s="89"/>
      <c r="DL581" s="89"/>
      <c r="DM581" s="89"/>
      <c r="DN581" s="89"/>
      <c r="DO581" s="89"/>
      <c r="DP581" s="89"/>
      <c r="DQ581" s="89"/>
      <c r="DR581" s="89"/>
      <c r="DS581" s="89"/>
      <c r="DT581" s="89"/>
      <c r="DU581" s="89"/>
      <c r="DV581" s="89"/>
      <c r="DW581" s="89"/>
      <c r="DX581" s="89"/>
      <c r="DY581" s="89"/>
      <c r="DZ581" s="89"/>
      <c r="EA581" s="89"/>
      <c r="EB581" s="89"/>
      <c r="EC581" s="89"/>
      <c r="ED581" s="89"/>
      <c r="EE581" s="89"/>
      <c r="EF581" s="89"/>
      <c r="EG581" s="89"/>
      <c r="EH581" s="89"/>
      <c r="EI581" s="89"/>
      <c r="EJ581" s="89"/>
      <c r="EK581" s="89"/>
      <c r="EL581" s="89"/>
      <c r="EM581" s="89"/>
      <c r="EN581" s="89"/>
      <c r="EO581" s="89"/>
      <c r="EP581" s="89"/>
      <c r="EQ581" s="89"/>
      <c r="ER581" s="89"/>
      <c r="ES581" s="89"/>
      <c r="ET581" s="89"/>
      <c r="EU581" s="89"/>
      <c r="EV581" s="89"/>
      <c r="EW581" s="89"/>
      <c r="EX581" s="89"/>
      <c r="EY581" s="89"/>
      <c r="EZ581" s="89"/>
      <c r="FA581" s="89"/>
      <c r="FB581" s="89"/>
      <c r="FC581" s="89"/>
      <c r="FD581" s="89"/>
      <c r="FE581" s="89"/>
      <c r="FF581" s="89"/>
      <c r="FG581" s="89"/>
      <c r="FH581" s="89"/>
      <c r="FI581" s="89"/>
      <c r="FJ581" s="89"/>
      <c r="FK581" s="89"/>
      <c r="FL581" s="89"/>
      <c r="FM581" s="89"/>
      <c r="FN581" s="89"/>
      <c r="FO581" s="89"/>
      <c r="FP581" s="89"/>
      <c r="FQ581" s="89"/>
      <c r="FR581" s="89"/>
      <c r="FS581" s="89"/>
      <c r="FT581" s="89"/>
      <c r="FU581" s="89"/>
      <c r="FV581" s="89"/>
      <c r="FW581" s="89"/>
      <c r="FX581" s="89"/>
      <c r="FY581" s="89"/>
      <c r="FZ581" s="89"/>
      <c r="GA581" s="89"/>
      <c r="GB581" s="89"/>
      <c r="GC581" s="89"/>
      <c r="GD581" s="89"/>
      <c r="GE581" s="89"/>
      <c r="GF581" s="89"/>
      <c r="GG581" s="89"/>
      <c r="GH581" s="89"/>
      <c r="GI581" s="89"/>
      <c r="GJ581" s="89"/>
      <c r="GK581" s="89"/>
      <c r="GL581" s="89"/>
      <c r="GM581" s="89"/>
      <c r="GN581" s="89"/>
      <c r="GO581" s="89"/>
      <c r="GP581" s="89"/>
      <c r="GQ581" s="89"/>
      <c r="GR581" s="89"/>
      <c r="GS581" s="89"/>
      <c r="GT581" s="89"/>
      <c r="GU581" s="89"/>
      <c r="GV581" s="89"/>
      <c r="GW581" s="89"/>
      <c r="GX581" s="89"/>
      <c r="GY581" s="89"/>
      <c r="GZ581" s="89"/>
      <c r="HA581" s="89"/>
      <c r="HB581" s="89"/>
      <c r="HC581" s="89"/>
      <c r="HD581" s="89"/>
      <c r="HE581" s="89"/>
      <c r="HF581" s="89"/>
      <c r="HG581" s="89"/>
      <c r="HH581" s="89"/>
      <c r="HI581" s="89"/>
      <c r="HJ581" s="89"/>
      <c r="HK581" s="89"/>
      <c r="HL581" s="89"/>
      <c r="HM581" s="89"/>
    </row>
    <row r="582" spans="1:221" s="191" customFormat="1" ht="30" customHeight="1" x14ac:dyDescent="0.25">
      <c r="A582" s="193">
        <v>41455</v>
      </c>
      <c r="B582" s="194">
        <v>41457</v>
      </c>
      <c r="C582" s="189" t="s">
        <v>282</v>
      </c>
      <c r="D582" s="140" t="s">
        <v>3719</v>
      </c>
      <c r="E582" s="140" t="s">
        <v>279</v>
      </c>
      <c r="F582" s="5" t="s">
        <v>3720</v>
      </c>
      <c r="G582" s="5" t="s">
        <v>3721</v>
      </c>
      <c r="H582" s="140" t="s">
        <v>3722</v>
      </c>
      <c r="I582" s="30" t="s">
        <v>3726</v>
      </c>
      <c r="J582" s="140" t="s">
        <v>3727</v>
      </c>
      <c r="K582" s="119">
        <v>39864</v>
      </c>
      <c r="L582" s="119">
        <v>39891</v>
      </c>
      <c r="M582" s="140" t="s">
        <v>3725</v>
      </c>
      <c r="N582" s="287">
        <v>14194</v>
      </c>
      <c r="O582" s="287">
        <v>14925</v>
      </c>
      <c r="P582" s="119">
        <v>39905</v>
      </c>
      <c r="Q582" s="119">
        <v>40663</v>
      </c>
      <c r="R582" s="119">
        <v>40084</v>
      </c>
      <c r="S582" s="119">
        <v>40634</v>
      </c>
      <c r="T582" s="190">
        <v>99.107541252359894</v>
      </c>
      <c r="U582" s="287"/>
      <c r="V582" s="140"/>
      <c r="W582" s="87"/>
      <c r="X582" s="96"/>
      <c r="Y582" s="89"/>
      <c r="Z582" s="89"/>
      <c r="AA582" s="89"/>
      <c r="AB582" s="89"/>
      <c r="AC582" s="89"/>
      <c r="AD582" s="89"/>
      <c r="AE582" s="89"/>
      <c r="AF582" s="89"/>
      <c r="AG582" s="89"/>
      <c r="AH582" s="89"/>
      <c r="AI582" s="89"/>
      <c r="AJ582" s="89"/>
      <c r="AK582" s="89"/>
      <c r="AL582" s="89"/>
      <c r="AM582" s="89"/>
      <c r="AN582" s="89"/>
      <c r="AO582" s="89"/>
      <c r="AP582" s="89"/>
      <c r="AQ582" s="89"/>
      <c r="AR582" s="89"/>
      <c r="AS582" s="89"/>
      <c r="AT582" s="89"/>
      <c r="AU582" s="89"/>
      <c r="AV582" s="89"/>
      <c r="AW582" s="89"/>
      <c r="AX582" s="89"/>
      <c r="AY582" s="89"/>
      <c r="AZ582" s="89"/>
      <c r="BA582" s="89"/>
      <c r="BB582" s="89"/>
      <c r="BC582" s="89"/>
      <c r="BD582" s="89"/>
      <c r="BE582" s="89"/>
      <c r="BF582" s="89"/>
      <c r="BG582" s="89"/>
      <c r="BH582" s="89"/>
      <c r="BI582" s="89"/>
      <c r="BJ582" s="89"/>
      <c r="BK582" s="89"/>
      <c r="BL582" s="89"/>
      <c r="BM582" s="89"/>
      <c r="BN582" s="89"/>
      <c r="BO582" s="89"/>
      <c r="BP582" s="89"/>
      <c r="BQ582" s="89"/>
      <c r="BR582" s="89"/>
      <c r="BS582" s="89"/>
      <c r="BT582" s="89"/>
      <c r="BU582" s="89"/>
      <c r="BV582" s="89"/>
      <c r="BW582" s="89"/>
      <c r="BX582" s="89"/>
      <c r="BY582" s="89"/>
      <c r="BZ582" s="89"/>
      <c r="CA582" s="89"/>
      <c r="CB582" s="89"/>
      <c r="CC582" s="89"/>
      <c r="CD582" s="89"/>
      <c r="CE582" s="89"/>
      <c r="CF582" s="89"/>
      <c r="CG582" s="89"/>
      <c r="CH582" s="89"/>
      <c r="CI582" s="89"/>
      <c r="CJ582" s="89"/>
      <c r="CK582" s="89"/>
      <c r="CL582" s="89"/>
      <c r="CM582" s="89"/>
      <c r="CN582" s="89"/>
      <c r="CO582" s="89"/>
      <c r="CP582" s="89"/>
      <c r="CQ582" s="89"/>
      <c r="CR582" s="89"/>
      <c r="CS582" s="89"/>
      <c r="CT582" s="89"/>
      <c r="CU582" s="89"/>
      <c r="CV582" s="89"/>
      <c r="CW582" s="89"/>
      <c r="CX582" s="89"/>
      <c r="CY582" s="89"/>
      <c r="CZ582" s="89"/>
      <c r="DA582" s="89"/>
      <c r="DB582" s="89"/>
      <c r="DC582" s="89"/>
      <c r="DD582" s="89"/>
      <c r="DE582" s="89"/>
      <c r="DF582" s="89"/>
      <c r="DG582" s="89"/>
      <c r="DH582" s="89"/>
      <c r="DI582" s="89"/>
      <c r="DJ582" s="89"/>
      <c r="DK582" s="89"/>
      <c r="DL582" s="89"/>
      <c r="DM582" s="89"/>
      <c r="DN582" s="89"/>
      <c r="DO582" s="89"/>
      <c r="DP582" s="89"/>
      <c r="DQ582" s="89"/>
      <c r="DR582" s="89"/>
      <c r="DS582" s="89"/>
      <c r="DT582" s="89"/>
      <c r="DU582" s="89"/>
      <c r="DV582" s="89"/>
      <c r="DW582" s="89"/>
      <c r="DX582" s="89"/>
      <c r="DY582" s="89"/>
      <c r="DZ582" s="89"/>
      <c r="EA582" s="89"/>
      <c r="EB582" s="89"/>
      <c r="EC582" s="89"/>
      <c r="ED582" s="89"/>
      <c r="EE582" s="89"/>
      <c r="EF582" s="89"/>
      <c r="EG582" s="89"/>
      <c r="EH582" s="89"/>
      <c r="EI582" s="89"/>
      <c r="EJ582" s="89"/>
      <c r="EK582" s="89"/>
      <c r="EL582" s="89"/>
      <c r="EM582" s="89"/>
      <c r="EN582" s="89"/>
      <c r="EO582" s="89"/>
      <c r="EP582" s="89"/>
      <c r="EQ582" s="89"/>
      <c r="ER582" s="89"/>
      <c r="ES582" s="89"/>
      <c r="ET582" s="89"/>
      <c r="EU582" s="89"/>
      <c r="EV582" s="89"/>
      <c r="EW582" s="89"/>
      <c r="EX582" s="89"/>
      <c r="EY582" s="89"/>
      <c r="EZ582" s="89"/>
      <c r="FA582" s="89"/>
      <c r="FB582" s="89"/>
      <c r="FC582" s="89"/>
      <c r="FD582" s="89"/>
      <c r="FE582" s="89"/>
      <c r="FF582" s="89"/>
      <c r="FG582" s="89"/>
      <c r="FH582" s="89"/>
      <c r="FI582" s="89"/>
      <c r="FJ582" s="89"/>
      <c r="FK582" s="89"/>
      <c r="FL582" s="89"/>
      <c r="FM582" s="89"/>
      <c r="FN582" s="89"/>
      <c r="FO582" s="89"/>
      <c r="FP582" s="89"/>
      <c r="FQ582" s="89"/>
      <c r="FR582" s="89"/>
      <c r="FS582" s="89"/>
      <c r="FT582" s="89"/>
      <c r="FU582" s="89"/>
      <c r="FV582" s="89"/>
      <c r="FW582" s="89"/>
      <c r="FX582" s="89"/>
      <c r="FY582" s="89"/>
      <c r="FZ582" s="89"/>
      <c r="GA582" s="89"/>
      <c r="GB582" s="89"/>
      <c r="GC582" s="89"/>
      <c r="GD582" s="89"/>
      <c r="GE582" s="89"/>
      <c r="GF582" s="89"/>
      <c r="GG582" s="89"/>
      <c r="GH582" s="89"/>
      <c r="GI582" s="89"/>
      <c r="GJ582" s="89"/>
      <c r="GK582" s="89"/>
      <c r="GL582" s="89"/>
      <c r="GM582" s="89"/>
      <c r="GN582" s="89"/>
      <c r="GO582" s="89"/>
      <c r="GP582" s="89"/>
      <c r="GQ582" s="89"/>
      <c r="GR582" s="89"/>
      <c r="GS582" s="89"/>
      <c r="GT582" s="89"/>
      <c r="GU582" s="89"/>
      <c r="GV582" s="89"/>
      <c r="GW582" s="89"/>
      <c r="GX582" s="89"/>
      <c r="GY582" s="89"/>
      <c r="GZ582" s="89"/>
      <c r="HA582" s="89"/>
      <c r="HB582" s="89"/>
      <c r="HC582" s="89"/>
      <c r="HD582" s="89"/>
      <c r="HE582" s="89"/>
      <c r="HF582" s="89"/>
      <c r="HG582" s="89"/>
      <c r="HH582" s="89"/>
      <c r="HI582" s="89"/>
      <c r="HJ582" s="89"/>
      <c r="HK582" s="89"/>
      <c r="HL582" s="89"/>
      <c r="HM582" s="89"/>
    </row>
    <row r="583" spans="1:221" s="191" customFormat="1" ht="30" customHeight="1" x14ac:dyDescent="0.25">
      <c r="A583" s="193">
        <v>41455</v>
      </c>
      <c r="B583" s="194">
        <v>41457</v>
      </c>
      <c r="C583" s="189" t="s">
        <v>282</v>
      </c>
      <c r="D583" s="140" t="s">
        <v>3719</v>
      </c>
      <c r="E583" s="140" t="s">
        <v>279</v>
      </c>
      <c r="F583" s="5" t="s">
        <v>3720</v>
      </c>
      <c r="G583" s="5" t="s">
        <v>3721</v>
      </c>
      <c r="H583" s="140" t="s">
        <v>3722</v>
      </c>
      <c r="I583" s="30" t="s">
        <v>3728</v>
      </c>
      <c r="J583" s="140" t="s">
        <v>3729</v>
      </c>
      <c r="K583" s="119">
        <v>41255</v>
      </c>
      <c r="L583" s="119">
        <v>39923</v>
      </c>
      <c r="M583" s="140" t="s">
        <v>3725</v>
      </c>
      <c r="N583" s="287">
        <v>5528</v>
      </c>
      <c r="O583" s="287">
        <v>5268</v>
      </c>
      <c r="P583" s="119">
        <v>39937</v>
      </c>
      <c r="Q583" s="119">
        <v>40956</v>
      </c>
      <c r="R583" s="119">
        <v>40498</v>
      </c>
      <c r="S583" s="119">
        <v>40956</v>
      </c>
      <c r="T583" s="190">
        <v>14.3413034452396</v>
      </c>
      <c r="U583" s="287"/>
      <c r="V583" s="140"/>
      <c r="W583" s="87"/>
      <c r="X583" s="96"/>
      <c r="Y583" s="89"/>
      <c r="Z583" s="89"/>
      <c r="AA583" s="89"/>
      <c r="AB583" s="89"/>
      <c r="AC583" s="89"/>
      <c r="AD583" s="89"/>
      <c r="AE583" s="89"/>
      <c r="AF583" s="89"/>
      <c r="AG583" s="89"/>
      <c r="AH583" s="89"/>
      <c r="AI583" s="89"/>
      <c r="AJ583" s="89"/>
      <c r="AK583" s="89"/>
      <c r="AL583" s="89"/>
      <c r="AM583" s="89"/>
      <c r="AN583" s="89"/>
      <c r="AO583" s="89"/>
      <c r="AP583" s="89"/>
      <c r="AQ583" s="89"/>
      <c r="AR583" s="89"/>
      <c r="AS583" s="89"/>
      <c r="AT583" s="89"/>
      <c r="AU583" s="89"/>
      <c r="AV583" s="89"/>
      <c r="AW583" s="89"/>
      <c r="AX583" s="89"/>
      <c r="AY583" s="89"/>
      <c r="AZ583" s="89"/>
      <c r="BA583" s="89"/>
      <c r="BB583" s="89"/>
      <c r="BC583" s="89"/>
      <c r="BD583" s="89"/>
      <c r="BE583" s="89"/>
      <c r="BF583" s="89"/>
      <c r="BG583" s="89"/>
      <c r="BH583" s="89"/>
      <c r="BI583" s="89"/>
      <c r="BJ583" s="89"/>
      <c r="BK583" s="89"/>
      <c r="BL583" s="89"/>
      <c r="BM583" s="89"/>
      <c r="BN583" s="89"/>
      <c r="BO583" s="89"/>
      <c r="BP583" s="89"/>
      <c r="BQ583" s="89"/>
      <c r="BR583" s="89"/>
      <c r="BS583" s="89"/>
      <c r="BT583" s="89"/>
      <c r="BU583" s="89"/>
      <c r="BV583" s="89"/>
      <c r="BW583" s="89"/>
      <c r="BX583" s="89"/>
      <c r="BY583" s="89"/>
      <c r="BZ583" s="89"/>
      <c r="CA583" s="89"/>
      <c r="CB583" s="89"/>
      <c r="CC583" s="89"/>
      <c r="CD583" s="89"/>
      <c r="CE583" s="89"/>
      <c r="CF583" s="89"/>
      <c r="CG583" s="89"/>
      <c r="CH583" s="89"/>
      <c r="CI583" s="89"/>
      <c r="CJ583" s="89"/>
      <c r="CK583" s="89"/>
      <c r="CL583" s="89"/>
      <c r="CM583" s="89"/>
      <c r="CN583" s="89"/>
      <c r="CO583" s="89"/>
      <c r="CP583" s="89"/>
      <c r="CQ583" s="89"/>
      <c r="CR583" s="89"/>
      <c r="CS583" s="89"/>
      <c r="CT583" s="89"/>
      <c r="CU583" s="89"/>
      <c r="CV583" s="89"/>
      <c r="CW583" s="89"/>
      <c r="CX583" s="89"/>
      <c r="CY583" s="89"/>
      <c r="CZ583" s="89"/>
      <c r="DA583" s="89"/>
      <c r="DB583" s="89"/>
      <c r="DC583" s="89"/>
      <c r="DD583" s="89"/>
      <c r="DE583" s="89"/>
      <c r="DF583" s="89"/>
      <c r="DG583" s="89"/>
      <c r="DH583" s="89"/>
      <c r="DI583" s="89"/>
      <c r="DJ583" s="89"/>
      <c r="DK583" s="89"/>
      <c r="DL583" s="89"/>
      <c r="DM583" s="89"/>
      <c r="DN583" s="89"/>
      <c r="DO583" s="89"/>
      <c r="DP583" s="89"/>
      <c r="DQ583" s="89"/>
      <c r="DR583" s="89"/>
      <c r="DS583" s="89"/>
      <c r="DT583" s="89"/>
      <c r="DU583" s="89"/>
      <c r="DV583" s="89"/>
      <c r="DW583" s="89"/>
      <c r="DX583" s="89"/>
      <c r="DY583" s="89"/>
      <c r="DZ583" s="89"/>
      <c r="EA583" s="89"/>
      <c r="EB583" s="89"/>
      <c r="EC583" s="89"/>
      <c r="ED583" s="89"/>
      <c r="EE583" s="89"/>
      <c r="EF583" s="89"/>
      <c r="EG583" s="89"/>
      <c r="EH583" s="89"/>
      <c r="EI583" s="89"/>
      <c r="EJ583" s="89"/>
      <c r="EK583" s="89"/>
      <c r="EL583" s="89"/>
      <c r="EM583" s="89"/>
      <c r="EN583" s="89"/>
      <c r="EO583" s="89"/>
      <c r="EP583" s="89"/>
      <c r="EQ583" s="89"/>
      <c r="ER583" s="89"/>
      <c r="ES583" s="89"/>
      <c r="ET583" s="89"/>
      <c r="EU583" s="89"/>
      <c r="EV583" s="89"/>
      <c r="EW583" s="89"/>
      <c r="EX583" s="89"/>
      <c r="EY583" s="89"/>
      <c r="EZ583" s="89"/>
      <c r="FA583" s="89"/>
      <c r="FB583" s="89"/>
      <c r="FC583" s="89"/>
      <c r="FD583" s="89"/>
      <c r="FE583" s="89"/>
      <c r="FF583" s="89"/>
      <c r="FG583" s="89"/>
      <c r="FH583" s="89"/>
      <c r="FI583" s="89"/>
      <c r="FJ583" s="89"/>
      <c r="FK583" s="89"/>
      <c r="FL583" s="89"/>
      <c r="FM583" s="89"/>
      <c r="FN583" s="89"/>
      <c r="FO583" s="89"/>
      <c r="FP583" s="89"/>
      <c r="FQ583" s="89"/>
      <c r="FR583" s="89"/>
      <c r="FS583" s="89"/>
      <c r="FT583" s="89"/>
      <c r="FU583" s="89"/>
      <c r="FV583" s="89"/>
      <c r="FW583" s="89"/>
      <c r="FX583" s="89"/>
      <c r="FY583" s="89"/>
      <c r="FZ583" s="89"/>
      <c r="GA583" s="89"/>
      <c r="GB583" s="89"/>
      <c r="GC583" s="89"/>
      <c r="GD583" s="89"/>
      <c r="GE583" s="89"/>
      <c r="GF583" s="89"/>
      <c r="GG583" s="89"/>
      <c r="GH583" s="89"/>
      <c r="GI583" s="89"/>
      <c r="GJ583" s="89"/>
      <c r="GK583" s="89"/>
      <c r="GL583" s="89"/>
      <c r="GM583" s="89"/>
      <c r="GN583" s="89"/>
      <c r="GO583" s="89"/>
      <c r="GP583" s="89"/>
      <c r="GQ583" s="89"/>
      <c r="GR583" s="89"/>
      <c r="GS583" s="89"/>
      <c r="GT583" s="89"/>
      <c r="GU583" s="89"/>
      <c r="GV583" s="89"/>
      <c r="GW583" s="89"/>
      <c r="GX583" s="89"/>
      <c r="GY583" s="89"/>
      <c r="GZ583" s="89"/>
      <c r="HA583" s="89"/>
      <c r="HB583" s="89"/>
      <c r="HC583" s="89"/>
      <c r="HD583" s="89"/>
      <c r="HE583" s="89"/>
      <c r="HF583" s="89"/>
      <c r="HG583" s="89"/>
      <c r="HH583" s="89"/>
      <c r="HI583" s="89"/>
      <c r="HJ583" s="89"/>
      <c r="HK583" s="89"/>
      <c r="HL583" s="89"/>
      <c r="HM583" s="89"/>
    </row>
    <row r="584" spans="1:221" s="191" customFormat="1" ht="30" customHeight="1" x14ac:dyDescent="0.25">
      <c r="A584" s="193">
        <v>41455</v>
      </c>
      <c r="B584" s="194">
        <v>41457</v>
      </c>
      <c r="C584" s="189" t="s">
        <v>282</v>
      </c>
      <c r="D584" s="140" t="s">
        <v>3719</v>
      </c>
      <c r="E584" s="140" t="s">
        <v>279</v>
      </c>
      <c r="F584" s="5" t="s">
        <v>535</v>
      </c>
      <c r="G584" s="5" t="s">
        <v>536</v>
      </c>
      <c r="H584" s="140" t="s">
        <v>3730</v>
      </c>
      <c r="I584" s="30" t="s">
        <v>3731</v>
      </c>
      <c r="J584" s="140" t="s">
        <v>3732</v>
      </c>
      <c r="K584" s="119">
        <v>39876</v>
      </c>
      <c r="L584" s="119">
        <v>39933</v>
      </c>
      <c r="M584" s="140" t="s">
        <v>3733</v>
      </c>
      <c r="N584" s="287">
        <v>8175</v>
      </c>
      <c r="O584" s="287">
        <v>8189</v>
      </c>
      <c r="P584" s="119">
        <v>39947</v>
      </c>
      <c r="Q584" s="119">
        <v>40571</v>
      </c>
      <c r="R584" s="119">
        <v>40490</v>
      </c>
      <c r="S584" s="119">
        <v>40544</v>
      </c>
      <c r="T584" s="190">
        <v>100</v>
      </c>
      <c r="U584" s="287"/>
      <c r="V584" s="140"/>
      <c r="W584" s="87"/>
      <c r="X584" s="96"/>
      <c r="Y584" s="89"/>
      <c r="Z584" s="89"/>
      <c r="AA584" s="89"/>
      <c r="AB584" s="89"/>
      <c r="AC584" s="89"/>
      <c r="AD584" s="89"/>
      <c r="AE584" s="89"/>
      <c r="AF584" s="89"/>
      <c r="AG584" s="89"/>
      <c r="AH584" s="89"/>
      <c r="AI584" s="89"/>
      <c r="AJ584" s="89"/>
      <c r="AK584" s="89"/>
      <c r="AL584" s="89"/>
      <c r="AM584" s="89"/>
      <c r="AN584" s="89"/>
      <c r="AO584" s="89"/>
      <c r="AP584" s="89"/>
      <c r="AQ584" s="89"/>
      <c r="AR584" s="89"/>
      <c r="AS584" s="89"/>
      <c r="AT584" s="89"/>
      <c r="AU584" s="89"/>
      <c r="AV584" s="89"/>
      <c r="AW584" s="89"/>
      <c r="AX584" s="89"/>
      <c r="AY584" s="89"/>
      <c r="AZ584" s="89"/>
      <c r="BA584" s="89"/>
      <c r="BB584" s="89"/>
      <c r="BC584" s="89"/>
      <c r="BD584" s="89"/>
      <c r="BE584" s="89"/>
      <c r="BF584" s="89"/>
      <c r="BG584" s="89"/>
      <c r="BH584" s="89"/>
      <c r="BI584" s="89"/>
      <c r="BJ584" s="89"/>
      <c r="BK584" s="89"/>
      <c r="BL584" s="89"/>
      <c r="BM584" s="89"/>
      <c r="BN584" s="89"/>
      <c r="BO584" s="89"/>
      <c r="BP584" s="89"/>
      <c r="BQ584" s="89"/>
      <c r="BR584" s="89"/>
      <c r="BS584" s="89"/>
      <c r="BT584" s="89"/>
      <c r="BU584" s="89"/>
      <c r="BV584" s="89"/>
      <c r="BW584" s="89"/>
      <c r="BX584" s="89"/>
      <c r="BY584" s="89"/>
      <c r="BZ584" s="89"/>
      <c r="CA584" s="89"/>
      <c r="CB584" s="89"/>
      <c r="CC584" s="89"/>
      <c r="CD584" s="89"/>
      <c r="CE584" s="89"/>
      <c r="CF584" s="89"/>
      <c r="CG584" s="89"/>
      <c r="CH584" s="89"/>
      <c r="CI584" s="89"/>
      <c r="CJ584" s="89"/>
      <c r="CK584" s="89"/>
      <c r="CL584" s="89"/>
      <c r="CM584" s="89"/>
      <c r="CN584" s="89"/>
      <c r="CO584" s="89"/>
      <c r="CP584" s="89"/>
      <c r="CQ584" s="89"/>
      <c r="CR584" s="89"/>
      <c r="CS584" s="89"/>
      <c r="CT584" s="89"/>
      <c r="CU584" s="89"/>
      <c r="CV584" s="89"/>
      <c r="CW584" s="89"/>
      <c r="CX584" s="89"/>
      <c r="CY584" s="89"/>
      <c r="CZ584" s="89"/>
      <c r="DA584" s="89"/>
      <c r="DB584" s="89"/>
      <c r="DC584" s="89"/>
      <c r="DD584" s="89"/>
      <c r="DE584" s="89"/>
      <c r="DF584" s="89"/>
      <c r="DG584" s="89"/>
      <c r="DH584" s="89"/>
      <c r="DI584" s="89"/>
      <c r="DJ584" s="89"/>
      <c r="DK584" s="89"/>
      <c r="DL584" s="89"/>
      <c r="DM584" s="89"/>
      <c r="DN584" s="89"/>
      <c r="DO584" s="89"/>
      <c r="DP584" s="89"/>
      <c r="DQ584" s="89"/>
      <c r="DR584" s="89"/>
      <c r="DS584" s="89"/>
      <c r="DT584" s="89"/>
      <c r="DU584" s="89"/>
      <c r="DV584" s="89"/>
      <c r="DW584" s="89"/>
      <c r="DX584" s="89"/>
      <c r="DY584" s="89"/>
      <c r="DZ584" s="89"/>
      <c r="EA584" s="89"/>
      <c r="EB584" s="89"/>
      <c r="EC584" s="89"/>
      <c r="ED584" s="89"/>
      <c r="EE584" s="89"/>
      <c r="EF584" s="89"/>
      <c r="EG584" s="89"/>
      <c r="EH584" s="89"/>
      <c r="EI584" s="89"/>
      <c r="EJ584" s="89"/>
      <c r="EK584" s="89"/>
      <c r="EL584" s="89"/>
      <c r="EM584" s="89"/>
      <c r="EN584" s="89"/>
      <c r="EO584" s="89"/>
      <c r="EP584" s="89"/>
      <c r="EQ584" s="89"/>
      <c r="ER584" s="89"/>
      <c r="ES584" s="89"/>
      <c r="ET584" s="89"/>
      <c r="EU584" s="89"/>
      <c r="EV584" s="89"/>
      <c r="EW584" s="89"/>
      <c r="EX584" s="89"/>
      <c r="EY584" s="89"/>
      <c r="EZ584" s="89"/>
      <c r="FA584" s="89"/>
      <c r="FB584" s="89"/>
      <c r="FC584" s="89"/>
      <c r="FD584" s="89"/>
      <c r="FE584" s="89"/>
      <c r="FF584" s="89"/>
      <c r="FG584" s="89"/>
      <c r="FH584" s="89"/>
      <c r="FI584" s="89"/>
      <c r="FJ584" s="89"/>
      <c r="FK584" s="89"/>
      <c r="FL584" s="89"/>
      <c r="FM584" s="89"/>
      <c r="FN584" s="89"/>
      <c r="FO584" s="89"/>
      <c r="FP584" s="89"/>
      <c r="FQ584" s="89"/>
      <c r="FR584" s="89"/>
      <c r="FS584" s="89"/>
      <c r="FT584" s="89"/>
      <c r="FU584" s="89"/>
      <c r="FV584" s="89"/>
      <c r="FW584" s="89"/>
      <c r="FX584" s="89"/>
      <c r="FY584" s="89"/>
      <c r="FZ584" s="89"/>
      <c r="GA584" s="89"/>
      <c r="GB584" s="89"/>
      <c r="GC584" s="89"/>
      <c r="GD584" s="89"/>
      <c r="GE584" s="89"/>
      <c r="GF584" s="89"/>
      <c r="GG584" s="89"/>
      <c r="GH584" s="89"/>
      <c r="GI584" s="89"/>
      <c r="GJ584" s="89"/>
      <c r="GK584" s="89"/>
      <c r="GL584" s="89"/>
      <c r="GM584" s="89"/>
      <c r="GN584" s="89"/>
      <c r="GO584" s="89"/>
      <c r="GP584" s="89"/>
      <c r="GQ584" s="89"/>
      <c r="GR584" s="89"/>
      <c r="GS584" s="89"/>
      <c r="GT584" s="89"/>
      <c r="GU584" s="89"/>
      <c r="GV584" s="89"/>
      <c r="GW584" s="89"/>
      <c r="GX584" s="89"/>
      <c r="GY584" s="89"/>
      <c r="GZ584" s="89"/>
      <c r="HA584" s="89"/>
      <c r="HB584" s="89"/>
      <c r="HC584" s="89"/>
      <c r="HD584" s="89"/>
      <c r="HE584" s="89"/>
      <c r="HF584" s="89"/>
      <c r="HG584" s="89"/>
      <c r="HH584" s="89"/>
      <c r="HI584" s="89"/>
      <c r="HJ584" s="89"/>
      <c r="HK584" s="89"/>
      <c r="HL584" s="89"/>
      <c r="HM584" s="89"/>
    </row>
    <row r="585" spans="1:221" s="191" customFormat="1" ht="30" customHeight="1" x14ac:dyDescent="0.25">
      <c r="A585" s="193">
        <v>41455</v>
      </c>
      <c r="B585" s="194">
        <v>41457</v>
      </c>
      <c r="C585" s="189" t="s">
        <v>282</v>
      </c>
      <c r="D585" s="140" t="s">
        <v>3719</v>
      </c>
      <c r="E585" s="140" t="s">
        <v>279</v>
      </c>
      <c r="F585" s="5" t="s">
        <v>535</v>
      </c>
      <c r="G585" s="5" t="s">
        <v>536</v>
      </c>
      <c r="H585" s="140" t="s">
        <v>3730</v>
      </c>
      <c r="I585" s="30" t="s">
        <v>3734</v>
      </c>
      <c r="J585" s="140" t="s">
        <v>3735</v>
      </c>
      <c r="K585" s="119">
        <v>40043</v>
      </c>
      <c r="L585" s="119">
        <v>40379</v>
      </c>
      <c r="M585" s="140" t="s">
        <v>3736</v>
      </c>
      <c r="N585" s="287">
        <v>6658</v>
      </c>
      <c r="O585" s="287">
        <v>6502</v>
      </c>
      <c r="P585" s="119">
        <v>40393</v>
      </c>
      <c r="Q585" s="119">
        <v>41134</v>
      </c>
      <c r="R585" s="119">
        <v>40938</v>
      </c>
      <c r="S585" s="119">
        <v>41114</v>
      </c>
      <c r="T585" s="190">
        <v>100</v>
      </c>
      <c r="U585" s="287"/>
      <c r="V585" s="140"/>
      <c r="W585" s="87"/>
      <c r="X585" s="96"/>
      <c r="Y585" s="89"/>
      <c r="Z585" s="89"/>
      <c r="AA585" s="89"/>
      <c r="AB585" s="89"/>
      <c r="AC585" s="89"/>
      <c r="AD585" s="89"/>
      <c r="AE585" s="89"/>
      <c r="AF585" s="89"/>
      <c r="AG585" s="89"/>
      <c r="AH585" s="89"/>
      <c r="AI585" s="89"/>
      <c r="AJ585" s="89"/>
      <c r="AK585" s="89"/>
      <c r="AL585" s="89"/>
      <c r="AM585" s="89"/>
      <c r="AN585" s="89"/>
      <c r="AO585" s="89"/>
      <c r="AP585" s="89"/>
      <c r="AQ585" s="89"/>
      <c r="AR585" s="89"/>
      <c r="AS585" s="89"/>
      <c r="AT585" s="89"/>
      <c r="AU585" s="89"/>
      <c r="AV585" s="89"/>
      <c r="AW585" s="89"/>
      <c r="AX585" s="89"/>
      <c r="AY585" s="89"/>
      <c r="AZ585" s="89"/>
      <c r="BA585" s="89"/>
      <c r="BB585" s="89"/>
      <c r="BC585" s="89"/>
      <c r="BD585" s="89"/>
      <c r="BE585" s="89"/>
      <c r="BF585" s="89"/>
      <c r="BG585" s="89"/>
      <c r="BH585" s="89"/>
      <c r="BI585" s="89"/>
      <c r="BJ585" s="89"/>
      <c r="BK585" s="89"/>
      <c r="BL585" s="89"/>
      <c r="BM585" s="89"/>
      <c r="BN585" s="89"/>
      <c r="BO585" s="89"/>
      <c r="BP585" s="89"/>
      <c r="BQ585" s="89"/>
      <c r="BR585" s="89"/>
      <c r="BS585" s="89"/>
      <c r="BT585" s="89"/>
      <c r="BU585" s="89"/>
      <c r="BV585" s="89"/>
      <c r="BW585" s="89"/>
      <c r="BX585" s="89"/>
      <c r="BY585" s="89"/>
      <c r="BZ585" s="89"/>
      <c r="CA585" s="89"/>
      <c r="CB585" s="89"/>
      <c r="CC585" s="89"/>
      <c r="CD585" s="89"/>
      <c r="CE585" s="89"/>
      <c r="CF585" s="89"/>
      <c r="CG585" s="89"/>
      <c r="CH585" s="89"/>
      <c r="CI585" s="89"/>
      <c r="CJ585" s="89"/>
      <c r="CK585" s="89"/>
      <c r="CL585" s="89"/>
      <c r="CM585" s="89"/>
      <c r="CN585" s="89"/>
      <c r="CO585" s="89"/>
      <c r="CP585" s="89"/>
      <c r="CQ585" s="89"/>
      <c r="CR585" s="89"/>
      <c r="CS585" s="89"/>
      <c r="CT585" s="89"/>
      <c r="CU585" s="89"/>
      <c r="CV585" s="89"/>
      <c r="CW585" s="89"/>
      <c r="CX585" s="89"/>
      <c r="CY585" s="89"/>
      <c r="CZ585" s="89"/>
      <c r="DA585" s="89"/>
      <c r="DB585" s="89"/>
      <c r="DC585" s="89"/>
      <c r="DD585" s="89"/>
      <c r="DE585" s="89"/>
      <c r="DF585" s="89"/>
      <c r="DG585" s="89"/>
      <c r="DH585" s="89"/>
      <c r="DI585" s="89"/>
      <c r="DJ585" s="89"/>
      <c r="DK585" s="89"/>
      <c r="DL585" s="89"/>
      <c r="DM585" s="89"/>
      <c r="DN585" s="89"/>
      <c r="DO585" s="89"/>
      <c r="DP585" s="89"/>
      <c r="DQ585" s="89"/>
      <c r="DR585" s="89"/>
      <c r="DS585" s="89"/>
      <c r="DT585" s="89"/>
      <c r="DU585" s="89"/>
      <c r="DV585" s="89"/>
      <c r="DW585" s="89"/>
      <c r="DX585" s="89"/>
      <c r="DY585" s="89"/>
      <c r="DZ585" s="89"/>
      <c r="EA585" s="89"/>
      <c r="EB585" s="89"/>
      <c r="EC585" s="89"/>
      <c r="ED585" s="89"/>
      <c r="EE585" s="89"/>
      <c r="EF585" s="89"/>
      <c r="EG585" s="89"/>
      <c r="EH585" s="89"/>
      <c r="EI585" s="89"/>
      <c r="EJ585" s="89"/>
      <c r="EK585" s="89"/>
      <c r="EL585" s="89"/>
      <c r="EM585" s="89"/>
      <c r="EN585" s="89"/>
      <c r="EO585" s="89"/>
      <c r="EP585" s="89"/>
      <c r="EQ585" s="89"/>
      <c r="ER585" s="89"/>
      <c r="ES585" s="89"/>
      <c r="ET585" s="89"/>
      <c r="EU585" s="89"/>
      <c r="EV585" s="89"/>
      <c r="EW585" s="89"/>
      <c r="EX585" s="89"/>
      <c r="EY585" s="89"/>
      <c r="EZ585" s="89"/>
      <c r="FA585" s="89"/>
      <c r="FB585" s="89"/>
      <c r="FC585" s="89"/>
      <c r="FD585" s="89"/>
      <c r="FE585" s="89"/>
      <c r="FF585" s="89"/>
      <c r="FG585" s="89"/>
      <c r="FH585" s="89"/>
      <c r="FI585" s="89"/>
      <c r="FJ585" s="89"/>
      <c r="FK585" s="89"/>
      <c r="FL585" s="89"/>
      <c r="FM585" s="89"/>
      <c r="FN585" s="89"/>
      <c r="FO585" s="89"/>
      <c r="FP585" s="89"/>
      <c r="FQ585" s="89"/>
      <c r="FR585" s="89"/>
      <c r="FS585" s="89"/>
      <c r="FT585" s="89"/>
      <c r="FU585" s="89"/>
      <c r="FV585" s="89"/>
      <c r="FW585" s="89"/>
      <c r="FX585" s="89"/>
      <c r="FY585" s="89"/>
      <c r="FZ585" s="89"/>
      <c r="GA585" s="89"/>
      <c r="GB585" s="89"/>
      <c r="GC585" s="89"/>
      <c r="GD585" s="89"/>
      <c r="GE585" s="89"/>
      <c r="GF585" s="89"/>
      <c r="GG585" s="89"/>
      <c r="GH585" s="89"/>
      <c r="GI585" s="89"/>
      <c r="GJ585" s="89"/>
      <c r="GK585" s="89"/>
      <c r="GL585" s="89"/>
      <c r="GM585" s="89"/>
      <c r="GN585" s="89"/>
      <c r="GO585" s="89"/>
      <c r="GP585" s="89"/>
      <c r="GQ585" s="89"/>
      <c r="GR585" s="89"/>
      <c r="GS585" s="89"/>
      <c r="GT585" s="89"/>
      <c r="GU585" s="89"/>
      <c r="GV585" s="89"/>
      <c r="GW585" s="89"/>
      <c r="GX585" s="89"/>
      <c r="GY585" s="89"/>
      <c r="GZ585" s="89"/>
      <c r="HA585" s="89"/>
      <c r="HB585" s="89"/>
      <c r="HC585" s="89"/>
      <c r="HD585" s="89"/>
      <c r="HE585" s="89"/>
      <c r="HF585" s="89"/>
      <c r="HG585" s="89"/>
      <c r="HH585" s="89"/>
      <c r="HI585" s="89"/>
      <c r="HJ585" s="89"/>
      <c r="HK585" s="89"/>
      <c r="HL585" s="89"/>
      <c r="HM585" s="89"/>
    </row>
    <row r="586" spans="1:221" s="191" customFormat="1" ht="30" customHeight="1" x14ac:dyDescent="0.25">
      <c r="A586" s="193">
        <v>41455</v>
      </c>
      <c r="B586" s="194">
        <v>41457</v>
      </c>
      <c r="C586" s="189" t="s">
        <v>282</v>
      </c>
      <c r="D586" s="140" t="s">
        <v>3719</v>
      </c>
      <c r="E586" s="140" t="s">
        <v>279</v>
      </c>
      <c r="F586" s="5" t="s">
        <v>863</v>
      </c>
      <c r="G586" s="5" t="s">
        <v>864</v>
      </c>
      <c r="H586" s="140" t="s">
        <v>3737</v>
      </c>
      <c r="I586" s="30" t="s">
        <v>3738</v>
      </c>
      <c r="J586" s="140" t="s">
        <v>3739</v>
      </c>
      <c r="K586" s="119">
        <v>38729</v>
      </c>
      <c r="L586" s="119">
        <v>39799</v>
      </c>
      <c r="M586" s="140" t="s">
        <v>3740</v>
      </c>
      <c r="N586" s="287">
        <v>58371</v>
      </c>
      <c r="O586" s="287">
        <v>53475</v>
      </c>
      <c r="P586" s="119">
        <v>39813</v>
      </c>
      <c r="Q586" s="119">
        <v>40543</v>
      </c>
      <c r="R586" s="119">
        <v>40451</v>
      </c>
      <c r="S586" s="119">
        <v>40451</v>
      </c>
      <c r="T586" s="190">
        <v>100</v>
      </c>
      <c r="U586" s="287">
        <v>-4600</v>
      </c>
      <c r="V586" s="140"/>
      <c r="W586" s="87"/>
      <c r="X586" s="96"/>
      <c r="Y586" s="89"/>
      <c r="Z586" s="89"/>
      <c r="AA586" s="89"/>
      <c r="AB586" s="89"/>
      <c r="AC586" s="89"/>
      <c r="AD586" s="89"/>
      <c r="AE586" s="89"/>
      <c r="AF586" s="89"/>
      <c r="AG586" s="89"/>
      <c r="AH586" s="89"/>
      <c r="AI586" s="89"/>
      <c r="AJ586" s="89"/>
      <c r="AK586" s="89"/>
      <c r="AL586" s="89"/>
      <c r="AM586" s="89"/>
      <c r="AN586" s="89"/>
      <c r="AO586" s="89"/>
      <c r="AP586" s="89"/>
      <c r="AQ586" s="89"/>
      <c r="AR586" s="89"/>
      <c r="AS586" s="89"/>
      <c r="AT586" s="89"/>
      <c r="AU586" s="89"/>
      <c r="AV586" s="89"/>
      <c r="AW586" s="89"/>
      <c r="AX586" s="89"/>
      <c r="AY586" s="89"/>
      <c r="AZ586" s="89"/>
      <c r="BA586" s="89"/>
      <c r="BB586" s="89"/>
      <c r="BC586" s="89"/>
      <c r="BD586" s="89"/>
      <c r="BE586" s="89"/>
      <c r="BF586" s="89"/>
      <c r="BG586" s="89"/>
      <c r="BH586" s="89"/>
      <c r="BI586" s="89"/>
      <c r="BJ586" s="89"/>
      <c r="BK586" s="89"/>
      <c r="BL586" s="89"/>
      <c r="BM586" s="89"/>
      <c r="BN586" s="89"/>
      <c r="BO586" s="89"/>
      <c r="BP586" s="89"/>
      <c r="BQ586" s="89"/>
      <c r="BR586" s="89"/>
      <c r="BS586" s="89"/>
      <c r="BT586" s="89"/>
      <c r="BU586" s="89"/>
      <c r="BV586" s="89"/>
      <c r="BW586" s="89"/>
      <c r="BX586" s="89"/>
      <c r="BY586" s="89"/>
      <c r="BZ586" s="89"/>
      <c r="CA586" s="89"/>
      <c r="CB586" s="89"/>
      <c r="CC586" s="89"/>
      <c r="CD586" s="89"/>
      <c r="CE586" s="89"/>
      <c r="CF586" s="89"/>
      <c r="CG586" s="89"/>
      <c r="CH586" s="89"/>
      <c r="CI586" s="89"/>
      <c r="CJ586" s="89"/>
      <c r="CK586" s="89"/>
      <c r="CL586" s="89"/>
      <c r="CM586" s="89"/>
      <c r="CN586" s="89"/>
      <c r="CO586" s="89"/>
      <c r="CP586" s="89"/>
      <c r="CQ586" s="89"/>
      <c r="CR586" s="89"/>
      <c r="CS586" s="89"/>
      <c r="CT586" s="89"/>
      <c r="CU586" s="89"/>
      <c r="CV586" s="89"/>
      <c r="CW586" s="89"/>
      <c r="CX586" s="89"/>
      <c r="CY586" s="89"/>
      <c r="CZ586" s="89"/>
      <c r="DA586" s="89"/>
      <c r="DB586" s="89"/>
      <c r="DC586" s="89"/>
      <c r="DD586" s="89"/>
      <c r="DE586" s="89"/>
      <c r="DF586" s="89"/>
      <c r="DG586" s="89"/>
      <c r="DH586" s="89"/>
      <c r="DI586" s="89"/>
      <c r="DJ586" s="89"/>
      <c r="DK586" s="89"/>
      <c r="DL586" s="89"/>
      <c r="DM586" s="89"/>
      <c r="DN586" s="89"/>
      <c r="DO586" s="89"/>
      <c r="DP586" s="89"/>
      <c r="DQ586" s="89"/>
      <c r="DR586" s="89"/>
      <c r="DS586" s="89"/>
      <c r="DT586" s="89"/>
      <c r="DU586" s="89"/>
      <c r="DV586" s="89"/>
      <c r="DW586" s="89"/>
      <c r="DX586" s="89"/>
      <c r="DY586" s="89"/>
      <c r="DZ586" s="89"/>
      <c r="EA586" s="89"/>
      <c r="EB586" s="89"/>
      <c r="EC586" s="89"/>
      <c r="ED586" s="89"/>
      <c r="EE586" s="89"/>
      <c r="EF586" s="89"/>
      <c r="EG586" s="89"/>
      <c r="EH586" s="89"/>
      <c r="EI586" s="89"/>
      <c r="EJ586" s="89"/>
      <c r="EK586" s="89"/>
      <c r="EL586" s="89"/>
      <c r="EM586" s="89"/>
      <c r="EN586" s="89"/>
      <c r="EO586" s="89"/>
      <c r="EP586" s="89"/>
      <c r="EQ586" s="89"/>
      <c r="ER586" s="89"/>
      <c r="ES586" s="89"/>
      <c r="ET586" s="89"/>
      <c r="EU586" s="89"/>
      <c r="EV586" s="89"/>
      <c r="EW586" s="89"/>
      <c r="EX586" s="89"/>
      <c r="EY586" s="89"/>
      <c r="EZ586" s="89"/>
      <c r="FA586" s="89"/>
      <c r="FB586" s="89"/>
      <c r="FC586" s="89"/>
      <c r="FD586" s="89"/>
      <c r="FE586" s="89"/>
      <c r="FF586" s="89"/>
      <c r="FG586" s="89"/>
      <c r="FH586" s="89"/>
      <c r="FI586" s="89"/>
      <c r="FJ586" s="89"/>
      <c r="FK586" s="89"/>
      <c r="FL586" s="89"/>
      <c r="FM586" s="89"/>
      <c r="FN586" s="89"/>
      <c r="FO586" s="89"/>
      <c r="FP586" s="89"/>
      <c r="FQ586" s="89"/>
      <c r="FR586" s="89"/>
      <c r="FS586" s="89"/>
      <c r="FT586" s="89"/>
      <c r="FU586" s="89"/>
      <c r="FV586" s="89"/>
      <c r="FW586" s="89"/>
      <c r="FX586" s="89"/>
      <c r="FY586" s="89"/>
      <c r="FZ586" s="89"/>
      <c r="GA586" s="89"/>
      <c r="GB586" s="89"/>
      <c r="GC586" s="89"/>
      <c r="GD586" s="89"/>
      <c r="GE586" s="89"/>
      <c r="GF586" s="89"/>
      <c r="GG586" s="89"/>
      <c r="GH586" s="89"/>
      <c r="GI586" s="89"/>
      <c r="GJ586" s="89"/>
      <c r="GK586" s="89"/>
      <c r="GL586" s="89"/>
      <c r="GM586" s="89"/>
      <c r="GN586" s="89"/>
      <c r="GO586" s="89"/>
      <c r="GP586" s="89"/>
      <c r="GQ586" s="89"/>
      <c r="GR586" s="89"/>
      <c r="GS586" s="89"/>
      <c r="GT586" s="89"/>
      <c r="GU586" s="89"/>
      <c r="GV586" s="89"/>
      <c r="GW586" s="89"/>
      <c r="GX586" s="89"/>
      <c r="GY586" s="89"/>
      <c r="GZ586" s="89"/>
      <c r="HA586" s="89"/>
      <c r="HB586" s="89"/>
      <c r="HC586" s="89"/>
      <c r="HD586" s="89"/>
      <c r="HE586" s="89"/>
      <c r="HF586" s="89"/>
      <c r="HG586" s="89"/>
      <c r="HH586" s="89"/>
      <c r="HI586" s="89"/>
      <c r="HJ586" s="89"/>
      <c r="HK586" s="89"/>
      <c r="HL586" s="89"/>
      <c r="HM586" s="89"/>
    </row>
    <row r="587" spans="1:221" s="191" customFormat="1" ht="30" customHeight="1" x14ac:dyDescent="0.25">
      <c r="A587" s="193">
        <v>41455</v>
      </c>
      <c r="B587" s="194">
        <v>41457</v>
      </c>
      <c r="C587" s="189" t="s">
        <v>282</v>
      </c>
      <c r="D587" s="140" t="s">
        <v>3719</v>
      </c>
      <c r="E587" s="140" t="s">
        <v>279</v>
      </c>
      <c r="F587" s="5" t="s">
        <v>157</v>
      </c>
      <c r="G587" s="5" t="s">
        <v>858</v>
      </c>
      <c r="H587" s="140" t="s">
        <v>3741</v>
      </c>
      <c r="I587" s="30" t="s">
        <v>3742</v>
      </c>
      <c r="J587" s="140" t="s">
        <v>3743</v>
      </c>
      <c r="K587" s="119">
        <v>39924</v>
      </c>
      <c r="L587" s="119">
        <v>40085</v>
      </c>
      <c r="M587" s="140" t="s">
        <v>3744</v>
      </c>
      <c r="N587" s="287">
        <v>22378</v>
      </c>
      <c r="O587" s="287">
        <v>24108</v>
      </c>
      <c r="P587" s="119">
        <v>40099</v>
      </c>
      <c r="Q587" s="119">
        <v>40925</v>
      </c>
      <c r="R587" s="119">
        <v>40845</v>
      </c>
      <c r="S587" s="119">
        <v>40925</v>
      </c>
      <c r="T587" s="190">
        <v>99.931563028422403</v>
      </c>
      <c r="U587" s="287"/>
      <c r="V587" s="140"/>
      <c r="W587" s="87"/>
      <c r="X587" s="96"/>
      <c r="Y587" s="89"/>
      <c r="Z587" s="89"/>
      <c r="AA587" s="89"/>
      <c r="AB587" s="89"/>
      <c r="AC587" s="89"/>
      <c r="AD587" s="89"/>
      <c r="AE587" s="89"/>
      <c r="AF587" s="89"/>
      <c r="AG587" s="89"/>
      <c r="AH587" s="89"/>
      <c r="AI587" s="89"/>
      <c r="AJ587" s="89"/>
      <c r="AK587" s="89"/>
      <c r="AL587" s="89"/>
      <c r="AM587" s="89"/>
      <c r="AN587" s="89"/>
      <c r="AO587" s="89"/>
      <c r="AP587" s="89"/>
      <c r="AQ587" s="89"/>
      <c r="AR587" s="89"/>
      <c r="AS587" s="89"/>
      <c r="AT587" s="89"/>
      <c r="AU587" s="89"/>
      <c r="AV587" s="89"/>
      <c r="AW587" s="89"/>
      <c r="AX587" s="89"/>
      <c r="AY587" s="89"/>
      <c r="AZ587" s="89"/>
      <c r="BA587" s="89"/>
      <c r="BB587" s="89"/>
      <c r="BC587" s="89"/>
      <c r="BD587" s="89"/>
      <c r="BE587" s="89"/>
      <c r="BF587" s="89"/>
      <c r="BG587" s="89"/>
      <c r="BH587" s="89"/>
      <c r="BI587" s="89"/>
      <c r="BJ587" s="89"/>
      <c r="BK587" s="89"/>
      <c r="BL587" s="89"/>
      <c r="BM587" s="89"/>
      <c r="BN587" s="89"/>
      <c r="BO587" s="89"/>
      <c r="BP587" s="89"/>
      <c r="BQ587" s="89"/>
      <c r="BR587" s="89"/>
      <c r="BS587" s="89"/>
      <c r="BT587" s="89"/>
      <c r="BU587" s="89"/>
      <c r="BV587" s="89"/>
      <c r="BW587" s="89"/>
      <c r="BX587" s="89"/>
      <c r="BY587" s="89"/>
      <c r="BZ587" s="89"/>
      <c r="CA587" s="89"/>
      <c r="CB587" s="89"/>
      <c r="CC587" s="89"/>
      <c r="CD587" s="89"/>
      <c r="CE587" s="89"/>
      <c r="CF587" s="89"/>
      <c r="CG587" s="89"/>
      <c r="CH587" s="89"/>
      <c r="CI587" s="89"/>
      <c r="CJ587" s="89"/>
      <c r="CK587" s="89"/>
      <c r="CL587" s="89"/>
      <c r="CM587" s="89"/>
      <c r="CN587" s="89"/>
      <c r="CO587" s="89"/>
      <c r="CP587" s="89"/>
      <c r="CQ587" s="89"/>
      <c r="CR587" s="89"/>
      <c r="CS587" s="89"/>
      <c r="CT587" s="89"/>
      <c r="CU587" s="89"/>
      <c r="CV587" s="89"/>
      <c r="CW587" s="89"/>
      <c r="CX587" s="89"/>
      <c r="CY587" s="89"/>
      <c r="CZ587" s="89"/>
      <c r="DA587" s="89"/>
      <c r="DB587" s="89"/>
      <c r="DC587" s="89"/>
      <c r="DD587" s="89"/>
      <c r="DE587" s="89"/>
      <c r="DF587" s="89"/>
      <c r="DG587" s="89"/>
      <c r="DH587" s="89"/>
      <c r="DI587" s="89"/>
      <c r="DJ587" s="89"/>
      <c r="DK587" s="89"/>
      <c r="DL587" s="89"/>
      <c r="DM587" s="89"/>
      <c r="DN587" s="89"/>
      <c r="DO587" s="89"/>
      <c r="DP587" s="89"/>
      <c r="DQ587" s="89"/>
      <c r="DR587" s="89"/>
      <c r="DS587" s="89"/>
      <c r="DT587" s="89"/>
      <c r="DU587" s="89"/>
      <c r="DV587" s="89"/>
      <c r="DW587" s="89"/>
      <c r="DX587" s="89"/>
      <c r="DY587" s="89"/>
      <c r="DZ587" s="89"/>
      <c r="EA587" s="89"/>
      <c r="EB587" s="89"/>
      <c r="EC587" s="89"/>
      <c r="ED587" s="89"/>
      <c r="EE587" s="89"/>
      <c r="EF587" s="89"/>
      <c r="EG587" s="89"/>
      <c r="EH587" s="89"/>
      <c r="EI587" s="89"/>
      <c r="EJ587" s="89"/>
      <c r="EK587" s="89"/>
      <c r="EL587" s="89"/>
      <c r="EM587" s="89"/>
      <c r="EN587" s="89"/>
      <c r="EO587" s="89"/>
      <c r="EP587" s="89"/>
      <c r="EQ587" s="89"/>
      <c r="ER587" s="89"/>
      <c r="ES587" s="89"/>
      <c r="ET587" s="89"/>
      <c r="EU587" s="89"/>
      <c r="EV587" s="89"/>
      <c r="EW587" s="89"/>
      <c r="EX587" s="89"/>
      <c r="EY587" s="89"/>
      <c r="EZ587" s="89"/>
      <c r="FA587" s="89"/>
      <c r="FB587" s="89"/>
      <c r="FC587" s="89"/>
      <c r="FD587" s="89"/>
      <c r="FE587" s="89"/>
      <c r="FF587" s="89"/>
      <c r="FG587" s="89"/>
      <c r="FH587" s="89"/>
      <c r="FI587" s="89"/>
      <c r="FJ587" s="89"/>
      <c r="FK587" s="89"/>
      <c r="FL587" s="89"/>
      <c r="FM587" s="89"/>
      <c r="FN587" s="89"/>
      <c r="FO587" s="89"/>
      <c r="FP587" s="89"/>
      <c r="FQ587" s="89"/>
      <c r="FR587" s="89"/>
      <c r="FS587" s="89"/>
      <c r="FT587" s="89"/>
      <c r="FU587" s="89"/>
      <c r="FV587" s="89"/>
      <c r="FW587" s="89"/>
      <c r="FX587" s="89"/>
      <c r="FY587" s="89"/>
      <c r="FZ587" s="89"/>
      <c r="GA587" s="89"/>
      <c r="GB587" s="89"/>
      <c r="GC587" s="89"/>
      <c r="GD587" s="89"/>
      <c r="GE587" s="89"/>
      <c r="GF587" s="89"/>
      <c r="GG587" s="89"/>
      <c r="GH587" s="89"/>
      <c r="GI587" s="89"/>
      <c r="GJ587" s="89"/>
      <c r="GK587" s="89"/>
      <c r="GL587" s="89"/>
      <c r="GM587" s="89"/>
      <c r="GN587" s="89"/>
      <c r="GO587" s="89"/>
      <c r="GP587" s="89"/>
      <c r="GQ587" s="89"/>
      <c r="GR587" s="89"/>
      <c r="GS587" s="89"/>
      <c r="GT587" s="89"/>
      <c r="GU587" s="89"/>
      <c r="GV587" s="89"/>
      <c r="GW587" s="89"/>
      <c r="GX587" s="89"/>
      <c r="GY587" s="89"/>
      <c r="GZ587" s="89"/>
      <c r="HA587" s="89"/>
      <c r="HB587" s="89"/>
      <c r="HC587" s="89"/>
      <c r="HD587" s="89"/>
      <c r="HE587" s="89"/>
      <c r="HF587" s="89"/>
      <c r="HG587" s="89"/>
      <c r="HH587" s="89"/>
      <c r="HI587" s="89"/>
      <c r="HJ587" s="89"/>
      <c r="HK587" s="89"/>
      <c r="HL587" s="89"/>
      <c r="HM587" s="89"/>
    </row>
    <row r="588" spans="1:221" s="191" customFormat="1" ht="30" customHeight="1" x14ac:dyDescent="0.25">
      <c r="A588" s="193">
        <v>41455</v>
      </c>
      <c r="B588" s="194">
        <v>41457</v>
      </c>
      <c r="C588" s="189" t="s">
        <v>282</v>
      </c>
      <c r="D588" s="140" t="s">
        <v>3719</v>
      </c>
      <c r="E588" s="140" t="s">
        <v>279</v>
      </c>
      <c r="F588" s="5" t="s">
        <v>157</v>
      </c>
      <c r="G588" s="5" t="s">
        <v>858</v>
      </c>
      <c r="H588" s="140" t="s">
        <v>3741</v>
      </c>
      <c r="I588" s="30" t="s">
        <v>3745</v>
      </c>
      <c r="J588" s="140" t="s">
        <v>3743</v>
      </c>
      <c r="K588" s="119">
        <v>40085</v>
      </c>
      <c r="L588" s="119">
        <v>40164</v>
      </c>
      <c r="M588" s="140" t="s">
        <v>3746</v>
      </c>
      <c r="N588" s="287">
        <v>19438</v>
      </c>
      <c r="O588" s="287">
        <v>17993</v>
      </c>
      <c r="P588" s="119">
        <v>40178</v>
      </c>
      <c r="Q588" s="119">
        <v>41058</v>
      </c>
      <c r="R588" s="119">
        <v>40924</v>
      </c>
      <c r="S588" s="119">
        <v>41060</v>
      </c>
      <c r="T588" s="190">
        <v>89.702692050015898</v>
      </c>
      <c r="U588" s="287"/>
      <c r="V588" s="140"/>
      <c r="W588" s="87"/>
      <c r="X588" s="96"/>
      <c r="Y588" s="89"/>
      <c r="Z588" s="89"/>
      <c r="AA588" s="89"/>
      <c r="AB588" s="89"/>
      <c r="AC588" s="89"/>
      <c r="AD588" s="89"/>
      <c r="AE588" s="89"/>
      <c r="AF588" s="89"/>
      <c r="AG588" s="89"/>
      <c r="AH588" s="89"/>
      <c r="AI588" s="89"/>
      <c r="AJ588" s="89"/>
      <c r="AK588" s="89"/>
      <c r="AL588" s="89"/>
      <c r="AM588" s="89"/>
      <c r="AN588" s="89"/>
      <c r="AO588" s="89"/>
      <c r="AP588" s="89"/>
      <c r="AQ588" s="89"/>
      <c r="AR588" s="89"/>
      <c r="AS588" s="89"/>
      <c r="AT588" s="89"/>
      <c r="AU588" s="89"/>
      <c r="AV588" s="89"/>
      <c r="AW588" s="89"/>
      <c r="AX588" s="89"/>
      <c r="AY588" s="89"/>
      <c r="AZ588" s="89"/>
      <c r="BA588" s="89"/>
      <c r="BB588" s="89"/>
      <c r="BC588" s="89"/>
      <c r="BD588" s="89"/>
      <c r="BE588" s="89"/>
      <c r="BF588" s="89"/>
      <c r="BG588" s="89"/>
      <c r="BH588" s="89"/>
      <c r="BI588" s="89"/>
      <c r="BJ588" s="89"/>
      <c r="BK588" s="89"/>
      <c r="BL588" s="89"/>
      <c r="BM588" s="89"/>
      <c r="BN588" s="89"/>
      <c r="BO588" s="89"/>
      <c r="BP588" s="89"/>
      <c r="BQ588" s="89"/>
      <c r="BR588" s="89"/>
      <c r="BS588" s="89"/>
      <c r="BT588" s="89"/>
      <c r="BU588" s="89"/>
      <c r="BV588" s="89"/>
      <c r="BW588" s="89"/>
      <c r="BX588" s="89"/>
      <c r="BY588" s="89"/>
      <c r="BZ588" s="89"/>
      <c r="CA588" s="89"/>
      <c r="CB588" s="89"/>
      <c r="CC588" s="89"/>
      <c r="CD588" s="89"/>
      <c r="CE588" s="89"/>
      <c r="CF588" s="89"/>
      <c r="CG588" s="89"/>
      <c r="CH588" s="89"/>
      <c r="CI588" s="89"/>
      <c r="CJ588" s="89"/>
      <c r="CK588" s="89"/>
      <c r="CL588" s="89"/>
      <c r="CM588" s="89"/>
      <c r="CN588" s="89"/>
      <c r="CO588" s="89"/>
      <c r="CP588" s="89"/>
      <c r="CQ588" s="89"/>
      <c r="CR588" s="89"/>
      <c r="CS588" s="89"/>
      <c r="CT588" s="89"/>
      <c r="CU588" s="89"/>
      <c r="CV588" s="89"/>
      <c r="CW588" s="89"/>
      <c r="CX588" s="89"/>
      <c r="CY588" s="89"/>
      <c r="CZ588" s="89"/>
      <c r="DA588" s="89"/>
      <c r="DB588" s="89"/>
      <c r="DC588" s="89"/>
      <c r="DD588" s="89"/>
      <c r="DE588" s="89"/>
      <c r="DF588" s="89"/>
      <c r="DG588" s="89"/>
      <c r="DH588" s="89"/>
      <c r="DI588" s="89"/>
      <c r="DJ588" s="89"/>
      <c r="DK588" s="89"/>
      <c r="DL588" s="89"/>
      <c r="DM588" s="89"/>
      <c r="DN588" s="89"/>
      <c r="DO588" s="89"/>
      <c r="DP588" s="89"/>
      <c r="DQ588" s="89"/>
      <c r="DR588" s="89"/>
      <c r="DS588" s="89"/>
      <c r="DT588" s="89"/>
      <c r="DU588" s="89"/>
      <c r="DV588" s="89"/>
      <c r="DW588" s="89"/>
      <c r="DX588" s="89"/>
      <c r="DY588" s="89"/>
      <c r="DZ588" s="89"/>
      <c r="EA588" s="89"/>
      <c r="EB588" s="89"/>
      <c r="EC588" s="89"/>
      <c r="ED588" s="89"/>
      <c r="EE588" s="89"/>
      <c r="EF588" s="89"/>
      <c r="EG588" s="89"/>
      <c r="EH588" s="89"/>
      <c r="EI588" s="89"/>
      <c r="EJ588" s="89"/>
      <c r="EK588" s="89"/>
      <c r="EL588" s="89"/>
      <c r="EM588" s="89"/>
      <c r="EN588" s="89"/>
      <c r="EO588" s="89"/>
      <c r="EP588" s="89"/>
      <c r="EQ588" s="89"/>
      <c r="ER588" s="89"/>
      <c r="ES588" s="89"/>
      <c r="ET588" s="89"/>
      <c r="EU588" s="89"/>
      <c r="EV588" s="89"/>
      <c r="EW588" s="89"/>
      <c r="EX588" s="89"/>
      <c r="EY588" s="89"/>
      <c r="EZ588" s="89"/>
      <c r="FA588" s="89"/>
      <c r="FB588" s="89"/>
      <c r="FC588" s="89"/>
      <c r="FD588" s="89"/>
      <c r="FE588" s="89"/>
      <c r="FF588" s="89"/>
      <c r="FG588" s="89"/>
      <c r="FH588" s="89"/>
      <c r="FI588" s="89"/>
      <c r="FJ588" s="89"/>
      <c r="FK588" s="89"/>
      <c r="FL588" s="89"/>
      <c r="FM588" s="89"/>
      <c r="FN588" s="89"/>
      <c r="FO588" s="89"/>
      <c r="FP588" s="89"/>
      <c r="FQ588" s="89"/>
      <c r="FR588" s="89"/>
      <c r="FS588" s="89"/>
      <c r="FT588" s="89"/>
      <c r="FU588" s="89"/>
      <c r="FV588" s="89"/>
      <c r="FW588" s="89"/>
      <c r="FX588" s="89"/>
      <c r="FY588" s="89"/>
      <c r="FZ588" s="89"/>
      <c r="GA588" s="89"/>
      <c r="GB588" s="89"/>
      <c r="GC588" s="89"/>
      <c r="GD588" s="89"/>
      <c r="GE588" s="89"/>
      <c r="GF588" s="89"/>
      <c r="GG588" s="89"/>
      <c r="GH588" s="89"/>
      <c r="GI588" s="89"/>
      <c r="GJ588" s="89"/>
      <c r="GK588" s="89"/>
      <c r="GL588" s="89"/>
      <c r="GM588" s="89"/>
      <c r="GN588" s="89"/>
      <c r="GO588" s="89"/>
      <c r="GP588" s="89"/>
      <c r="GQ588" s="89"/>
      <c r="GR588" s="89"/>
      <c r="GS588" s="89"/>
      <c r="GT588" s="89"/>
      <c r="GU588" s="89"/>
      <c r="GV588" s="89"/>
      <c r="GW588" s="89"/>
      <c r="GX588" s="89"/>
      <c r="GY588" s="89"/>
      <c r="GZ588" s="89"/>
      <c r="HA588" s="89"/>
      <c r="HB588" s="89"/>
      <c r="HC588" s="89"/>
      <c r="HD588" s="89"/>
      <c r="HE588" s="89"/>
      <c r="HF588" s="89"/>
      <c r="HG588" s="89"/>
      <c r="HH588" s="89"/>
      <c r="HI588" s="89"/>
      <c r="HJ588" s="89"/>
      <c r="HK588" s="89"/>
      <c r="HL588" s="89"/>
      <c r="HM588" s="89"/>
    </row>
    <row r="589" spans="1:221" s="191" customFormat="1" ht="30" customHeight="1" x14ac:dyDescent="0.25">
      <c r="A589" s="193">
        <v>41455</v>
      </c>
      <c r="B589" s="194">
        <v>41457</v>
      </c>
      <c r="C589" s="189" t="s">
        <v>282</v>
      </c>
      <c r="D589" s="140" t="s">
        <v>3719</v>
      </c>
      <c r="E589" s="140" t="s">
        <v>279</v>
      </c>
      <c r="F589" s="5" t="s">
        <v>157</v>
      </c>
      <c r="G589" s="5" t="s">
        <v>858</v>
      </c>
      <c r="H589" s="140" t="s">
        <v>3741</v>
      </c>
      <c r="I589" s="30" t="s">
        <v>3747</v>
      </c>
      <c r="J589" s="140" t="s">
        <v>3748</v>
      </c>
      <c r="K589" s="119">
        <v>39737</v>
      </c>
      <c r="L589" s="119">
        <v>39856</v>
      </c>
      <c r="M589" s="140" t="s">
        <v>3749</v>
      </c>
      <c r="N589" s="287">
        <v>3217</v>
      </c>
      <c r="O589" s="287">
        <v>3711</v>
      </c>
      <c r="P589" s="119">
        <v>39870</v>
      </c>
      <c r="Q589" s="119">
        <v>40451</v>
      </c>
      <c r="R589" s="119">
        <v>40298</v>
      </c>
      <c r="S589" s="119">
        <v>40457</v>
      </c>
      <c r="T589" s="190">
        <v>99.994637614573804</v>
      </c>
      <c r="U589" s="287"/>
      <c r="V589" s="140"/>
      <c r="W589" s="87"/>
      <c r="X589" s="96"/>
      <c r="Y589" s="89"/>
      <c r="Z589" s="89"/>
      <c r="AA589" s="89"/>
      <c r="AB589" s="89"/>
      <c r="AC589" s="89"/>
      <c r="AD589" s="89"/>
      <c r="AE589" s="89"/>
      <c r="AF589" s="89"/>
      <c r="AG589" s="89"/>
      <c r="AH589" s="89"/>
      <c r="AI589" s="89"/>
      <c r="AJ589" s="89"/>
      <c r="AK589" s="89"/>
      <c r="AL589" s="89"/>
      <c r="AM589" s="89"/>
      <c r="AN589" s="89"/>
      <c r="AO589" s="89"/>
      <c r="AP589" s="89"/>
      <c r="AQ589" s="89"/>
      <c r="AR589" s="89"/>
      <c r="AS589" s="89"/>
      <c r="AT589" s="89"/>
      <c r="AU589" s="89"/>
      <c r="AV589" s="89"/>
      <c r="AW589" s="89"/>
      <c r="AX589" s="89"/>
      <c r="AY589" s="89"/>
      <c r="AZ589" s="89"/>
      <c r="BA589" s="89"/>
      <c r="BB589" s="89"/>
      <c r="BC589" s="89"/>
      <c r="BD589" s="89"/>
      <c r="BE589" s="89"/>
      <c r="BF589" s="89"/>
      <c r="BG589" s="89"/>
      <c r="BH589" s="89"/>
      <c r="BI589" s="89"/>
      <c r="BJ589" s="89"/>
      <c r="BK589" s="89"/>
      <c r="BL589" s="89"/>
      <c r="BM589" s="89"/>
      <c r="BN589" s="89"/>
      <c r="BO589" s="89"/>
      <c r="BP589" s="89"/>
      <c r="BQ589" s="89"/>
      <c r="BR589" s="89"/>
      <c r="BS589" s="89"/>
      <c r="BT589" s="89"/>
      <c r="BU589" s="89"/>
      <c r="BV589" s="89"/>
      <c r="BW589" s="89"/>
      <c r="BX589" s="89"/>
      <c r="BY589" s="89"/>
      <c r="BZ589" s="89"/>
      <c r="CA589" s="89"/>
      <c r="CB589" s="89"/>
      <c r="CC589" s="89"/>
      <c r="CD589" s="89"/>
      <c r="CE589" s="89"/>
      <c r="CF589" s="89"/>
      <c r="CG589" s="89"/>
      <c r="CH589" s="89"/>
      <c r="CI589" s="89"/>
      <c r="CJ589" s="89"/>
      <c r="CK589" s="89"/>
      <c r="CL589" s="89"/>
      <c r="CM589" s="89"/>
      <c r="CN589" s="89"/>
      <c r="CO589" s="89"/>
      <c r="CP589" s="89"/>
      <c r="CQ589" s="89"/>
      <c r="CR589" s="89"/>
      <c r="CS589" s="89"/>
      <c r="CT589" s="89"/>
      <c r="CU589" s="89"/>
      <c r="CV589" s="89"/>
      <c r="CW589" s="89"/>
      <c r="CX589" s="89"/>
      <c r="CY589" s="89"/>
      <c r="CZ589" s="89"/>
      <c r="DA589" s="89"/>
      <c r="DB589" s="89"/>
      <c r="DC589" s="89"/>
      <c r="DD589" s="89"/>
      <c r="DE589" s="89"/>
      <c r="DF589" s="89"/>
      <c r="DG589" s="89"/>
      <c r="DH589" s="89"/>
      <c r="DI589" s="89"/>
      <c r="DJ589" s="89"/>
      <c r="DK589" s="89"/>
      <c r="DL589" s="89"/>
      <c r="DM589" s="89"/>
      <c r="DN589" s="89"/>
      <c r="DO589" s="89"/>
      <c r="DP589" s="89"/>
      <c r="DQ589" s="89"/>
      <c r="DR589" s="89"/>
      <c r="DS589" s="89"/>
      <c r="DT589" s="89"/>
      <c r="DU589" s="89"/>
      <c r="DV589" s="89"/>
      <c r="DW589" s="89"/>
      <c r="DX589" s="89"/>
      <c r="DY589" s="89"/>
      <c r="DZ589" s="89"/>
      <c r="EA589" s="89"/>
      <c r="EB589" s="89"/>
      <c r="EC589" s="89"/>
      <c r="ED589" s="89"/>
      <c r="EE589" s="89"/>
      <c r="EF589" s="89"/>
      <c r="EG589" s="89"/>
      <c r="EH589" s="89"/>
      <c r="EI589" s="89"/>
      <c r="EJ589" s="89"/>
      <c r="EK589" s="89"/>
      <c r="EL589" s="89"/>
      <c r="EM589" s="89"/>
      <c r="EN589" s="89"/>
      <c r="EO589" s="89"/>
      <c r="EP589" s="89"/>
      <c r="EQ589" s="89"/>
      <c r="ER589" s="89"/>
      <c r="ES589" s="89"/>
      <c r="ET589" s="89"/>
      <c r="EU589" s="89"/>
      <c r="EV589" s="89"/>
      <c r="EW589" s="89"/>
      <c r="EX589" s="89"/>
      <c r="EY589" s="89"/>
      <c r="EZ589" s="89"/>
      <c r="FA589" s="89"/>
      <c r="FB589" s="89"/>
      <c r="FC589" s="89"/>
      <c r="FD589" s="89"/>
      <c r="FE589" s="89"/>
      <c r="FF589" s="89"/>
      <c r="FG589" s="89"/>
      <c r="FH589" s="89"/>
      <c r="FI589" s="89"/>
      <c r="FJ589" s="89"/>
      <c r="FK589" s="89"/>
      <c r="FL589" s="89"/>
      <c r="FM589" s="89"/>
      <c r="FN589" s="89"/>
      <c r="FO589" s="89"/>
      <c r="FP589" s="89"/>
      <c r="FQ589" s="89"/>
      <c r="FR589" s="89"/>
      <c r="FS589" s="89"/>
      <c r="FT589" s="89"/>
      <c r="FU589" s="89"/>
      <c r="FV589" s="89"/>
      <c r="FW589" s="89"/>
      <c r="FX589" s="89"/>
      <c r="FY589" s="89"/>
      <c r="FZ589" s="89"/>
      <c r="GA589" s="89"/>
      <c r="GB589" s="89"/>
      <c r="GC589" s="89"/>
      <c r="GD589" s="89"/>
      <c r="GE589" s="89"/>
      <c r="GF589" s="89"/>
      <c r="GG589" s="89"/>
      <c r="GH589" s="89"/>
      <c r="GI589" s="89"/>
      <c r="GJ589" s="89"/>
      <c r="GK589" s="89"/>
      <c r="GL589" s="89"/>
      <c r="GM589" s="89"/>
      <c r="GN589" s="89"/>
      <c r="GO589" s="89"/>
      <c r="GP589" s="89"/>
      <c r="GQ589" s="89"/>
      <c r="GR589" s="89"/>
      <c r="GS589" s="89"/>
      <c r="GT589" s="89"/>
      <c r="GU589" s="89"/>
      <c r="GV589" s="89"/>
      <c r="GW589" s="89"/>
      <c r="GX589" s="89"/>
      <c r="GY589" s="89"/>
      <c r="GZ589" s="89"/>
      <c r="HA589" s="89"/>
      <c r="HB589" s="89"/>
      <c r="HC589" s="89"/>
      <c r="HD589" s="89"/>
      <c r="HE589" s="89"/>
      <c r="HF589" s="89"/>
      <c r="HG589" s="89"/>
      <c r="HH589" s="89"/>
      <c r="HI589" s="89"/>
      <c r="HJ589" s="89"/>
      <c r="HK589" s="89"/>
      <c r="HL589" s="89"/>
      <c r="HM589" s="89"/>
    </row>
    <row r="590" spans="1:221" s="191" customFormat="1" ht="30" customHeight="1" x14ac:dyDescent="0.25">
      <c r="A590" s="193">
        <v>41455</v>
      </c>
      <c r="B590" s="194">
        <v>41457</v>
      </c>
      <c r="C590" s="189" t="s">
        <v>282</v>
      </c>
      <c r="D590" s="140" t="s">
        <v>3719</v>
      </c>
      <c r="E590" s="140" t="s">
        <v>279</v>
      </c>
      <c r="F590" s="5" t="s">
        <v>157</v>
      </c>
      <c r="G590" s="5" t="s">
        <v>858</v>
      </c>
      <c r="H590" s="140" t="s">
        <v>3741</v>
      </c>
      <c r="I590" s="30" t="s">
        <v>3750</v>
      </c>
      <c r="J590" s="140" t="s">
        <v>3751</v>
      </c>
      <c r="K590" s="119">
        <v>39728</v>
      </c>
      <c r="L590" s="119">
        <v>40000</v>
      </c>
      <c r="M590" s="140" t="s">
        <v>3752</v>
      </c>
      <c r="N590" s="287">
        <v>29510</v>
      </c>
      <c r="O590" s="287">
        <v>32836</v>
      </c>
      <c r="P590" s="119">
        <v>40014</v>
      </c>
      <c r="Q590" s="119">
        <v>41024</v>
      </c>
      <c r="R590" s="119">
        <v>40956</v>
      </c>
      <c r="S590" s="119">
        <v>41024</v>
      </c>
      <c r="T590" s="190">
        <v>99.860111424588098</v>
      </c>
      <c r="U590" s="287"/>
      <c r="V590" s="140"/>
      <c r="W590" s="87"/>
      <c r="X590" s="96"/>
      <c r="Y590" s="89"/>
      <c r="Z590" s="89"/>
      <c r="AA590" s="89"/>
      <c r="AB590" s="89"/>
      <c r="AC590" s="89"/>
      <c r="AD590" s="89"/>
      <c r="AE590" s="89"/>
      <c r="AF590" s="89"/>
      <c r="AG590" s="89"/>
      <c r="AH590" s="89"/>
      <c r="AI590" s="89"/>
      <c r="AJ590" s="89"/>
      <c r="AK590" s="89"/>
      <c r="AL590" s="89"/>
      <c r="AM590" s="89"/>
      <c r="AN590" s="89"/>
      <c r="AO590" s="89"/>
      <c r="AP590" s="89"/>
      <c r="AQ590" s="89"/>
      <c r="AR590" s="89"/>
      <c r="AS590" s="89"/>
      <c r="AT590" s="89"/>
      <c r="AU590" s="89"/>
      <c r="AV590" s="89"/>
      <c r="AW590" s="89"/>
      <c r="AX590" s="89"/>
      <c r="AY590" s="89"/>
      <c r="AZ590" s="89"/>
      <c r="BA590" s="89"/>
      <c r="BB590" s="89"/>
      <c r="BC590" s="89"/>
      <c r="BD590" s="89"/>
      <c r="BE590" s="89"/>
      <c r="BF590" s="89"/>
      <c r="BG590" s="89"/>
      <c r="BH590" s="89"/>
      <c r="BI590" s="89"/>
      <c r="BJ590" s="89"/>
      <c r="BK590" s="89"/>
      <c r="BL590" s="89"/>
      <c r="BM590" s="89"/>
      <c r="BN590" s="89"/>
      <c r="BO590" s="89"/>
      <c r="BP590" s="89"/>
      <c r="BQ590" s="89"/>
      <c r="BR590" s="89"/>
      <c r="BS590" s="89"/>
      <c r="BT590" s="89"/>
      <c r="BU590" s="89"/>
      <c r="BV590" s="89"/>
      <c r="BW590" s="89"/>
      <c r="BX590" s="89"/>
      <c r="BY590" s="89"/>
      <c r="BZ590" s="89"/>
      <c r="CA590" s="89"/>
      <c r="CB590" s="89"/>
      <c r="CC590" s="89"/>
      <c r="CD590" s="89"/>
      <c r="CE590" s="89"/>
      <c r="CF590" s="89"/>
      <c r="CG590" s="89"/>
      <c r="CH590" s="89"/>
      <c r="CI590" s="89"/>
      <c r="CJ590" s="89"/>
      <c r="CK590" s="89"/>
      <c r="CL590" s="89"/>
      <c r="CM590" s="89"/>
      <c r="CN590" s="89"/>
      <c r="CO590" s="89"/>
      <c r="CP590" s="89"/>
      <c r="CQ590" s="89"/>
      <c r="CR590" s="89"/>
      <c r="CS590" s="89"/>
      <c r="CT590" s="89"/>
      <c r="CU590" s="89"/>
      <c r="CV590" s="89"/>
      <c r="CW590" s="89"/>
      <c r="CX590" s="89"/>
      <c r="CY590" s="89"/>
      <c r="CZ590" s="89"/>
      <c r="DA590" s="89"/>
      <c r="DB590" s="89"/>
      <c r="DC590" s="89"/>
      <c r="DD590" s="89"/>
      <c r="DE590" s="89"/>
      <c r="DF590" s="89"/>
      <c r="DG590" s="89"/>
      <c r="DH590" s="89"/>
      <c r="DI590" s="89"/>
      <c r="DJ590" s="89"/>
      <c r="DK590" s="89"/>
      <c r="DL590" s="89"/>
      <c r="DM590" s="89"/>
      <c r="DN590" s="89"/>
      <c r="DO590" s="89"/>
      <c r="DP590" s="89"/>
      <c r="DQ590" s="89"/>
      <c r="DR590" s="89"/>
      <c r="DS590" s="89"/>
      <c r="DT590" s="89"/>
      <c r="DU590" s="89"/>
      <c r="DV590" s="89"/>
      <c r="DW590" s="89"/>
      <c r="DX590" s="89"/>
      <c r="DY590" s="89"/>
      <c r="DZ590" s="89"/>
      <c r="EA590" s="89"/>
      <c r="EB590" s="89"/>
      <c r="EC590" s="89"/>
      <c r="ED590" s="89"/>
      <c r="EE590" s="89"/>
      <c r="EF590" s="89"/>
      <c r="EG590" s="89"/>
      <c r="EH590" s="89"/>
      <c r="EI590" s="89"/>
      <c r="EJ590" s="89"/>
      <c r="EK590" s="89"/>
      <c r="EL590" s="89"/>
      <c r="EM590" s="89"/>
      <c r="EN590" s="89"/>
      <c r="EO590" s="89"/>
      <c r="EP590" s="89"/>
      <c r="EQ590" s="89"/>
      <c r="ER590" s="89"/>
      <c r="ES590" s="89"/>
      <c r="ET590" s="89"/>
      <c r="EU590" s="89"/>
      <c r="EV590" s="89"/>
      <c r="EW590" s="89"/>
      <c r="EX590" s="89"/>
      <c r="EY590" s="89"/>
      <c r="EZ590" s="89"/>
      <c r="FA590" s="89"/>
      <c r="FB590" s="89"/>
      <c r="FC590" s="89"/>
      <c r="FD590" s="89"/>
      <c r="FE590" s="89"/>
      <c r="FF590" s="89"/>
      <c r="FG590" s="89"/>
      <c r="FH590" s="89"/>
      <c r="FI590" s="89"/>
      <c r="FJ590" s="89"/>
      <c r="FK590" s="89"/>
      <c r="FL590" s="89"/>
      <c r="FM590" s="89"/>
      <c r="FN590" s="89"/>
      <c r="FO590" s="89"/>
      <c r="FP590" s="89"/>
      <c r="FQ590" s="89"/>
      <c r="FR590" s="89"/>
      <c r="FS590" s="89"/>
      <c r="FT590" s="89"/>
      <c r="FU590" s="89"/>
      <c r="FV590" s="89"/>
      <c r="FW590" s="89"/>
      <c r="FX590" s="89"/>
      <c r="FY590" s="89"/>
      <c r="FZ590" s="89"/>
      <c r="GA590" s="89"/>
      <c r="GB590" s="89"/>
      <c r="GC590" s="89"/>
      <c r="GD590" s="89"/>
      <c r="GE590" s="89"/>
      <c r="GF590" s="89"/>
      <c r="GG590" s="89"/>
      <c r="GH590" s="89"/>
      <c r="GI590" s="89"/>
      <c r="GJ590" s="89"/>
      <c r="GK590" s="89"/>
      <c r="GL590" s="89"/>
      <c r="GM590" s="89"/>
      <c r="GN590" s="89"/>
      <c r="GO590" s="89"/>
      <c r="GP590" s="89"/>
      <c r="GQ590" s="89"/>
      <c r="GR590" s="89"/>
      <c r="GS590" s="89"/>
      <c r="GT590" s="89"/>
      <c r="GU590" s="89"/>
      <c r="GV590" s="89"/>
      <c r="GW590" s="89"/>
      <c r="GX590" s="89"/>
      <c r="GY590" s="89"/>
      <c r="GZ590" s="89"/>
      <c r="HA590" s="89"/>
      <c r="HB590" s="89"/>
      <c r="HC590" s="89"/>
      <c r="HD590" s="89"/>
      <c r="HE590" s="89"/>
      <c r="HF590" s="89"/>
      <c r="HG590" s="89"/>
      <c r="HH590" s="89"/>
      <c r="HI590" s="89"/>
      <c r="HJ590" s="89"/>
      <c r="HK590" s="89"/>
      <c r="HL590" s="89"/>
      <c r="HM590" s="89"/>
    </row>
    <row r="591" spans="1:221" s="191" customFormat="1" ht="30" customHeight="1" x14ac:dyDescent="0.25">
      <c r="A591" s="193">
        <v>41455</v>
      </c>
      <c r="B591" s="194">
        <v>41457</v>
      </c>
      <c r="C591" s="189" t="s">
        <v>282</v>
      </c>
      <c r="D591" s="140" t="s">
        <v>3719</v>
      </c>
      <c r="E591" s="140" t="s">
        <v>279</v>
      </c>
      <c r="F591" s="5" t="s">
        <v>157</v>
      </c>
      <c r="G591" s="5" t="s">
        <v>858</v>
      </c>
      <c r="H591" s="140" t="s">
        <v>3741</v>
      </c>
      <c r="I591" s="30" t="s">
        <v>3753</v>
      </c>
      <c r="J591" s="140" t="s">
        <v>3754</v>
      </c>
      <c r="K591" s="119">
        <v>39457</v>
      </c>
      <c r="L591" s="119">
        <v>39828</v>
      </c>
      <c r="M591" s="140" t="s">
        <v>3755</v>
      </c>
      <c r="N591" s="287">
        <v>41088</v>
      </c>
      <c r="O591" s="287">
        <v>38991</v>
      </c>
      <c r="P591" s="119">
        <v>39842</v>
      </c>
      <c r="Q591" s="119">
        <v>40542</v>
      </c>
      <c r="R591" s="119">
        <v>40461</v>
      </c>
      <c r="S591" s="119">
        <v>40461</v>
      </c>
      <c r="T591" s="190">
        <v>99.7984100523649</v>
      </c>
      <c r="U591" s="287"/>
      <c r="V591" s="140"/>
      <c r="W591" s="87"/>
      <c r="X591" s="96"/>
      <c r="Y591" s="89"/>
      <c r="Z591" s="89"/>
      <c r="AA591" s="89"/>
      <c r="AB591" s="89"/>
      <c r="AC591" s="89"/>
      <c r="AD591" s="89"/>
      <c r="AE591" s="89"/>
      <c r="AF591" s="89"/>
      <c r="AG591" s="89"/>
      <c r="AH591" s="89"/>
      <c r="AI591" s="89"/>
      <c r="AJ591" s="89"/>
      <c r="AK591" s="89"/>
      <c r="AL591" s="89"/>
      <c r="AM591" s="89"/>
      <c r="AN591" s="89"/>
      <c r="AO591" s="89"/>
      <c r="AP591" s="89"/>
      <c r="AQ591" s="89"/>
      <c r="AR591" s="89"/>
      <c r="AS591" s="89"/>
      <c r="AT591" s="89"/>
      <c r="AU591" s="89"/>
      <c r="AV591" s="89"/>
      <c r="AW591" s="89"/>
      <c r="AX591" s="89"/>
      <c r="AY591" s="89"/>
      <c r="AZ591" s="89"/>
      <c r="BA591" s="89"/>
      <c r="BB591" s="89"/>
      <c r="BC591" s="89"/>
      <c r="BD591" s="89"/>
      <c r="BE591" s="89"/>
      <c r="BF591" s="89"/>
      <c r="BG591" s="89"/>
      <c r="BH591" s="89"/>
      <c r="BI591" s="89"/>
      <c r="BJ591" s="89"/>
      <c r="BK591" s="89"/>
      <c r="BL591" s="89"/>
      <c r="BM591" s="89"/>
      <c r="BN591" s="89"/>
      <c r="BO591" s="89"/>
      <c r="BP591" s="89"/>
      <c r="BQ591" s="89"/>
      <c r="BR591" s="89"/>
      <c r="BS591" s="89"/>
      <c r="BT591" s="89"/>
      <c r="BU591" s="89"/>
      <c r="BV591" s="89"/>
      <c r="BW591" s="89"/>
      <c r="BX591" s="89"/>
      <c r="BY591" s="89"/>
      <c r="BZ591" s="89"/>
      <c r="CA591" s="89"/>
      <c r="CB591" s="89"/>
      <c r="CC591" s="89"/>
      <c r="CD591" s="89"/>
      <c r="CE591" s="89"/>
      <c r="CF591" s="89"/>
      <c r="CG591" s="89"/>
      <c r="CH591" s="89"/>
      <c r="CI591" s="89"/>
      <c r="CJ591" s="89"/>
      <c r="CK591" s="89"/>
      <c r="CL591" s="89"/>
      <c r="CM591" s="89"/>
      <c r="CN591" s="89"/>
      <c r="CO591" s="89"/>
      <c r="CP591" s="89"/>
      <c r="CQ591" s="89"/>
      <c r="CR591" s="89"/>
      <c r="CS591" s="89"/>
      <c r="CT591" s="89"/>
      <c r="CU591" s="89"/>
      <c r="CV591" s="89"/>
      <c r="CW591" s="89"/>
      <c r="CX591" s="89"/>
      <c r="CY591" s="89"/>
      <c r="CZ591" s="89"/>
      <c r="DA591" s="89"/>
      <c r="DB591" s="89"/>
      <c r="DC591" s="89"/>
      <c r="DD591" s="89"/>
      <c r="DE591" s="89"/>
      <c r="DF591" s="89"/>
      <c r="DG591" s="89"/>
      <c r="DH591" s="89"/>
      <c r="DI591" s="89"/>
      <c r="DJ591" s="89"/>
      <c r="DK591" s="89"/>
      <c r="DL591" s="89"/>
      <c r="DM591" s="89"/>
      <c r="DN591" s="89"/>
      <c r="DO591" s="89"/>
      <c r="DP591" s="89"/>
      <c r="DQ591" s="89"/>
      <c r="DR591" s="89"/>
      <c r="DS591" s="89"/>
      <c r="DT591" s="89"/>
      <c r="DU591" s="89"/>
      <c r="DV591" s="89"/>
      <c r="DW591" s="89"/>
      <c r="DX591" s="89"/>
      <c r="DY591" s="89"/>
      <c r="DZ591" s="89"/>
      <c r="EA591" s="89"/>
      <c r="EB591" s="89"/>
      <c r="EC591" s="89"/>
      <c r="ED591" s="89"/>
      <c r="EE591" s="89"/>
      <c r="EF591" s="89"/>
      <c r="EG591" s="89"/>
      <c r="EH591" s="89"/>
      <c r="EI591" s="89"/>
      <c r="EJ591" s="89"/>
      <c r="EK591" s="89"/>
      <c r="EL591" s="89"/>
      <c r="EM591" s="89"/>
      <c r="EN591" s="89"/>
      <c r="EO591" s="89"/>
      <c r="EP591" s="89"/>
      <c r="EQ591" s="89"/>
      <c r="ER591" s="89"/>
      <c r="ES591" s="89"/>
      <c r="ET591" s="89"/>
      <c r="EU591" s="89"/>
      <c r="EV591" s="89"/>
      <c r="EW591" s="89"/>
      <c r="EX591" s="89"/>
      <c r="EY591" s="89"/>
      <c r="EZ591" s="89"/>
      <c r="FA591" s="89"/>
      <c r="FB591" s="89"/>
      <c r="FC591" s="89"/>
      <c r="FD591" s="89"/>
      <c r="FE591" s="89"/>
      <c r="FF591" s="89"/>
      <c r="FG591" s="89"/>
      <c r="FH591" s="89"/>
      <c r="FI591" s="89"/>
      <c r="FJ591" s="89"/>
      <c r="FK591" s="89"/>
      <c r="FL591" s="89"/>
      <c r="FM591" s="89"/>
      <c r="FN591" s="89"/>
      <c r="FO591" s="89"/>
      <c r="FP591" s="89"/>
      <c r="FQ591" s="89"/>
      <c r="FR591" s="89"/>
      <c r="FS591" s="89"/>
      <c r="FT591" s="89"/>
      <c r="FU591" s="89"/>
      <c r="FV591" s="89"/>
      <c r="FW591" s="89"/>
      <c r="FX591" s="89"/>
      <c r="FY591" s="89"/>
      <c r="FZ591" s="89"/>
      <c r="GA591" s="89"/>
      <c r="GB591" s="89"/>
      <c r="GC591" s="89"/>
      <c r="GD591" s="89"/>
      <c r="GE591" s="89"/>
      <c r="GF591" s="89"/>
      <c r="GG591" s="89"/>
      <c r="GH591" s="89"/>
      <c r="GI591" s="89"/>
      <c r="GJ591" s="89"/>
      <c r="GK591" s="89"/>
      <c r="GL591" s="89"/>
      <c r="GM591" s="89"/>
      <c r="GN591" s="89"/>
      <c r="GO591" s="89"/>
      <c r="GP591" s="89"/>
      <c r="GQ591" s="89"/>
      <c r="GR591" s="89"/>
      <c r="GS591" s="89"/>
      <c r="GT591" s="89"/>
      <c r="GU591" s="89"/>
      <c r="GV591" s="89"/>
      <c r="GW591" s="89"/>
      <c r="GX591" s="89"/>
      <c r="GY591" s="89"/>
      <c r="GZ591" s="89"/>
      <c r="HA591" s="89"/>
      <c r="HB591" s="89"/>
      <c r="HC591" s="89"/>
      <c r="HD591" s="89"/>
      <c r="HE591" s="89"/>
      <c r="HF591" s="89"/>
      <c r="HG591" s="89"/>
      <c r="HH591" s="89"/>
      <c r="HI591" s="89"/>
      <c r="HJ591" s="89"/>
      <c r="HK591" s="89"/>
      <c r="HL591" s="89"/>
      <c r="HM591" s="89"/>
    </row>
    <row r="592" spans="1:221" s="191" customFormat="1" ht="30" customHeight="1" x14ac:dyDescent="0.25">
      <c r="A592" s="193">
        <v>41455</v>
      </c>
      <c r="B592" s="194">
        <v>41457</v>
      </c>
      <c r="C592" s="189" t="s">
        <v>282</v>
      </c>
      <c r="D592" s="140" t="s">
        <v>3756</v>
      </c>
      <c r="E592" s="140" t="s">
        <v>279</v>
      </c>
      <c r="F592" s="5" t="s">
        <v>36</v>
      </c>
      <c r="G592" s="5" t="s">
        <v>1000</v>
      </c>
      <c r="H592" s="140" t="s">
        <v>3757</v>
      </c>
      <c r="I592" s="30" t="s">
        <v>3758</v>
      </c>
      <c r="J592" s="140" t="s">
        <v>3759</v>
      </c>
      <c r="K592" s="119">
        <v>39766</v>
      </c>
      <c r="L592" s="119">
        <v>39874</v>
      </c>
      <c r="M592" s="140" t="s">
        <v>3760</v>
      </c>
      <c r="N592" s="287">
        <v>7985</v>
      </c>
      <c r="O592" s="287">
        <v>8286</v>
      </c>
      <c r="P592" s="119">
        <v>39888</v>
      </c>
      <c r="Q592" s="119">
        <v>40618</v>
      </c>
      <c r="R592" s="119">
        <v>40429</v>
      </c>
      <c r="S592" s="119">
        <v>40618</v>
      </c>
      <c r="T592" s="190">
        <v>94.334383007115292</v>
      </c>
      <c r="U592" s="287"/>
      <c r="V592" s="140"/>
      <c r="W592" s="87"/>
      <c r="X592" s="96"/>
      <c r="Y592" s="89"/>
      <c r="Z592" s="89"/>
      <c r="AA592" s="89"/>
      <c r="AB592" s="89"/>
      <c r="AC592" s="89"/>
      <c r="AD592" s="89"/>
      <c r="AE592" s="89"/>
      <c r="AF592" s="89"/>
      <c r="AG592" s="89"/>
      <c r="AH592" s="89"/>
      <c r="AI592" s="89"/>
      <c r="AJ592" s="89"/>
      <c r="AK592" s="89"/>
      <c r="AL592" s="89"/>
      <c r="AM592" s="89"/>
      <c r="AN592" s="89"/>
      <c r="AO592" s="89"/>
      <c r="AP592" s="89"/>
      <c r="AQ592" s="89"/>
      <c r="AR592" s="89"/>
      <c r="AS592" s="89"/>
      <c r="AT592" s="89"/>
      <c r="AU592" s="89"/>
      <c r="AV592" s="89"/>
      <c r="AW592" s="89"/>
      <c r="AX592" s="89"/>
      <c r="AY592" s="89"/>
      <c r="AZ592" s="89"/>
      <c r="BA592" s="89"/>
      <c r="BB592" s="89"/>
      <c r="BC592" s="89"/>
      <c r="BD592" s="89"/>
      <c r="BE592" s="89"/>
      <c r="BF592" s="89"/>
      <c r="BG592" s="89"/>
      <c r="BH592" s="89"/>
      <c r="BI592" s="89"/>
      <c r="BJ592" s="89"/>
      <c r="BK592" s="89"/>
      <c r="BL592" s="89"/>
      <c r="BM592" s="89"/>
      <c r="BN592" s="89"/>
      <c r="BO592" s="89"/>
      <c r="BP592" s="89"/>
      <c r="BQ592" s="89"/>
      <c r="BR592" s="89"/>
      <c r="BS592" s="89"/>
      <c r="BT592" s="89"/>
      <c r="BU592" s="89"/>
      <c r="BV592" s="89"/>
      <c r="BW592" s="89"/>
      <c r="BX592" s="89"/>
      <c r="BY592" s="89"/>
      <c r="BZ592" s="89"/>
      <c r="CA592" s="89"/>
      <c r="CB592" s="89"/>
      <c r="CC592" s="89"/>
      <c r="CD592" s="89"/>
      <c r="CE592" s="89"/>
      <c r="CF592" s="89"/>
      <c r="CG592" s="89"/>
      <c r="CH592" s="89"/>
      <c r="CI592" s="89"/>
      <c r="CJ592" s="89"/>
      <c r="CK592" s="89"/>
      <c r="CL592" s="89"/>
      <c r="CM592" s="89"/>
      <c r="CN592" s="89"/>
      <c r="CO592" s="89"/>
      <c r="CP592" s="89"/>
      <c r="CQ592" s="89"/>
      <c r="CR592" s="89"/>
      <c r="CS592" s="89"/>
      <c r="CT592" s="89"/>
      <c r="CU592" s="89"/>
      <c r="CV592" s="89"/>
      <c r="CW592" s="89"/>
      <c r="CX592" s="89"/>
      <c r="CY592" s="89"/>
      <c r="CZ592" s="89"/>
      <c r="DA592" s="89"/>
      <c r="DB592" s="89"/>
      <c r="DC592" s="89"/>
      <c r="DD592" s="89"/>
      <c r="DE592" s="89"/>
      <c r="DF592" s="89"/>
      <c r="DG592" s="89"/>
      <c r="DH592" s="89"/>
      <c r="DI592" s="89"/>
      <c r="DJ592" s="89"/>
      <c r="DK592" s="89"/>
      <c r="DL592" s="89"/>
      <c r="DM592" s="89"/>
      <c r="DN592" s="89"/>
      <c r="DO592" s="89"/>
      <c r="DP592" s="89"/>
      <c r="DQ592" s="89"/>
      <c r="DR592" s="89"/>
      <c r="DS592" s="89"/>
      <c r="DT592" s="89"/>
      <c r="DU592" s="89"/>
      <c r="DV592" s="89"/>
      <c r="DW592" s="89"/>
      <c r="DX592" s="89"/>
      <c r="DY592" s="89"/>
      <c r="DZ592" s="89"/>
      <c r="EA592" s="89"/>
      <c r="EB592" s="89"/>
      <c r="EC592" s="89"/>
      <c r="ED592" s="89"/>
      <c r="EE592" s="89"/>
      <c r="EF592" s="89"/>
      <c r="EG592" s="89"/>
      <c r="EH592" s="89"/>
      <c r="EI592" s="89"/>
      <c r="EJ592" s="89"/>
      <c r="EK592" s="89"/>
      <c r="EL592" s="89"/>
      <c r="EM592" s="89"/>
      <c r="EN592" s="89"/>
      <c r="EO592" s="89"/>
      <c r="EP592" s="89"/>
      <c r="EQ592" s="89"/>
      <c r="ER592" s="89"/>
      <c r="ES592" s="89"/>
      <c r="ET592" s="89"/>
      <c r="EU592" s="89"/>
      <c r="EV592" s="89"/>
      <c r="EW592" s="89"/>
      <c r="EX592" s="89"/>
      <c r="EY592" s="89"/>
      <c r="EZ592" s="89"/>
      <c r="FA592" s="89"/>
      <c r="FB592" s="89"/>
      <c r="FC592" s="89"/>
      <c r="FD592" s="89"/>
      <c r="FE592" s="89"/>
      <c r="FF592" s="89"/>
      <c r="FG592" s="89"/>
      <c r="FH592" s="89"/>
      <c r="FI592" s="89"/>
      <c r="FJ592" s="89"/>
      <c r="FK592" s="89"/>
      <c r="FL592" s="89"/>
      <c r="FM592" s="89"/>
      <c r="FN592" s="89"/>
      <c r="FO592" s="89"/>
      <c r="FP592" s="89"/>
      <c r="FQ592" s="89"/>
      <c r="FR592" s="89"/>
      <c r="FS592" s="89"/>
      <c r="FT592" s="89"/>
      <c r="FU592" s="89"/>
      <c r="FV592" s="89"/>
      <c r="FW592" s="89"/>
      <c r="FX592" s="89"/>
      <c r="FY592" s="89"/>
      <c r="FZ592" s="89"/>
      <c r="GA592" s="89"/>
      <c r="GB592" s="89"/>
      <c r="GC592" s="89"/>
      <c r="GD592" s="89"/>
      <c r="GE592" s="89"/>
      <c r="GF592" s="89"/>
      <c r="GG592" s="89"/>
      <c r="GH592" s="89"/>
      <c r="GI592" s="89"/>
      <c r="GJ592" s="89"/>
      <c r="GK592" s="89"/>
      <c r="GL592" s="89"/>
      <c r="GM592" s="89"/>
      <c r="GN592" s="89"/>
      <c r="GO592" s="89"/>
      <c r="GP592" s="89"/>
      <c r="GQ592" s="89"/>
      <c r="GR592" s="89"/>
      <c r="GS592" s="89"/>
      <c r="GT592" s="89"/>
      <c r="GU592" s="89"/>
      <c r="GV592" s="89"/>
      <c r="GW592" s="89"/>
      <c r="GX592" s="89"/>
      <c r="GY592" s="89"/>
      <c r="GZ592" s="89"/>
      <c r="HA592" s="89"/>
      <c r="HB592" s="89"/>
      <c r="HC592" s="89"/>
      <c r="HD592" s="89"/>
      <c r="HE592" s="89"/>
      <c r="HF592" s="89"/>
      <c r="HG592" s="89"/>
      <c r="HH592" s="89"/>
      <c r="HI592" s="89"/>
      <c r="HJ592" s="89"/>
      <c r="HK592" s="89"/>
      <c r="HL592" s="89"/>
      <c r="HM592" s="89"/>
    </row>
    <row r="593" spans="1:221" s="191" customFormat="1" ht="30" customHeight="1" x14ac:dyDescent="0.25">
      <c r="A593" s="193">
        <v>41455</v>
      </c>
      <c r="B593" s="194">
        <v>41457</v>
      </c>
      <c r="C593" s="189" t="s">
        <v>282</v>
      </c>
      <c r="D593" s="140" t="s">
        <v>3719</v>
      </c>
      <c r="E593" s="140" t="s">
        <v>279</v>
      </c>
      <c r="F593" s="5" t="s">
        <v>36</v>
      </c>
      <c r="G593" s="5" t="s">
        <v>1000</v>
      </c>
      <c r="H593" s="140" t="s">
        <v>3757</v>
      </c>
      <c r="I593" s="30" t="s">
        <v>3761</v>
      </c>
      <c r="J593" s="140" t="s">
        <v>3743</v>
      </c>
      <c r="K593" s="119">
        <v>39982</v>
      </c>
      <c r="L593" s="119">
        <v>40053</v>
      </c>
      <c r="M593" s="140" t="s">
        <v>3762</v>
      </c>
      <c r="N593" s="287">
        <v>11498</v>
      </c>
      <c r="O593" s="287">
        <v>11341</v>
      </c>
      <c r="P593" s="119">
        <v>40067</v>
      </c>
      <c r="Q593" s="119">
        <v>41096</v>
      </c>
      <c r="R593" s="119">
        <v>40587</v>
      </c>
      <c r="S593" s="119">
        <v>40924</v>
      </c>
      <c r="T593" s="190">
        <v>90.460558106211792</v>
      </c>
      <c r="U593" s="287"/>
      <c r="V593" s="140"/>
      <c r="W593" s="87"/>
      <c r="X593" s="96"/>
      <c r="Y593" s="89"/>
      <c r="Z593" s="89"/>
      <c r="AA593" s="89"/>
      <c r="AB593" s="89"/>
      <c r="AC593" s="89"/>
      <c r="AD593" s="89"/>
      <c r="AE593" s="89"/>
      <c r="AF593" s="89"/>
      <c r="AG593" s="89"/>
      <c r="AH593" s="89"/>
      <c r="AI593" s="89"/>
      <c r="AJ593" s="89"/>
      <c r="AK593" s="89"/>
      <c r="AL593" s="89"/>
      <c r="AM593" s="89"/>
      <c r="AN593" s="89"/>
      <c r="AO593" s="89"/>
      <c r="AP593" s="89"/>
      <c r="AQ593" s="89"/>
      <c r="AR593" s="89"/>
      <c r="AS593" s="89"/>
      <c r="AT593" s="89"/>
      <c r="AU593" s="89"/>
      <c r="AV593" s="89"/>
      <c r="AW593" s="89"/>
      <c r="AX593" s="89"/>
      <c r="AY593" s="89"/>
      <c r="AZ593" s="89"/>
      <c r="BA593" s="89"/>
      <c r="BB593" s="89"/>
      <c r="BC593" s="89"/>
      <c r="BD593" s="89"/>
      <c r="BE593" s="89"/>
      <c r="BF593" s="89"/>
      <c r="BG593" s="89"/>
      <c r="BH593" s="89"/>
      <c r="BI593" s="89"/>
      <c r="BJ593" s="89"/>
      <c r="BK593" s="89"/>
      <c r="BL593" s="89"/>
      <c r="BM593" s="89"/>
      <c r="BN593" s="89"/>
      <c r="BO593" s="89"/>
      <c r="BP593" s="89"/>
      <c r="BQ593" s="89"/>
      <c r="BR593" s="89"/>
      <c r="BS593" s="89"/>
      <c r="BT593" s="89"/>
      <c r="BU593" s="89"/>
      <c r="BV593" s="89"/>
      <c r="BW593" s="89"/>
      <c r="BX593" s="89"/>
      <c r="BY593" s="89"/>
      <c r="BZ593" s="89"/>
      <c r="CA593" s="89"/>
      <c r="CB593" s="89"/>
      <c r="CC593" s="89"/>
      <c r="CD593" s="89"/>
      <c r="CE593" s="89"/>
      <c r="CF593" s="89"/>
      <c r="CG593" s="89"/>
      <c r="CH593" s="89"/>
      <c r="CI593" s="89"/>
      <c r="CJ593" s="89"/>
      <c r="CK593" s="89"/>
      <c r="CL593" s="89"/>
      <c r="CM593" s="89"/>
      <c r="CN593" s="89"/>
      <c r="CO593" s="89"/>
      <c r="CP593" s="89"/>
      <c r="CQ593" s="89"/>
      <c r="CR593" s="89"/>
      <c r="CS593" s="89"/>
      <c r="CT593" s="89"/>
      <c r="CU593" s="89"/>
      <c r="CV593" s="89"/>
      <c r="CW593" s="89"/>
      <c r="CX593" s="89"/>
      <c r="CY593" s="89"/>
      <c r="CZ593" s="89"/>
      <c r="DA593" s="89"/>
      <c r="DB593" s="89"/>
      <c r="DC593" s="89"/>
      <c r="DD593" s="89"/>
      <c r="DE593" s="89"/>
      <c r="DF593" s="89"/>
      <c r="DG593" s="89"/>
      <c r="DH593" s="89"/>
      <c r="DI593" s="89"/>
      <c r="DJ593" s="89"/>
      <c r="DK593" s="89"/>
      <c r="DL593" s="89"/>
      <c r="DM593" s="89"/>
      <c r="DN593" s="89"/>
      <c r="DO593" s="89"/>
      <c r="DP593" s="89"/>
      <c r="DQ593" s="89"/>
      <c r="DR593" s="89"/>
      <c r="DS593" s="89"/>
      <c r="DT593" s="89"/>
      <c r="DU593" s="89"/>
      <c r="DV593" s="89"/>
      <c r="DW593" s="89"/>
      <c r="DX593" s="89"/>
      <c r="DY593" s="89"/>
      <c r="DZ593" s="89"/>
      <c r="EA593" s="89"/>
      <c r="EB593" s="89"/>
      <c r="EC593" s="89"/>
      <c r="ED593" s="89"/>
      <c r="EE593" s="89"/>
      <c r="EF593" s="89"/>
      <c r="EG593" s="89"/>
      <c r="EH593" s="89"/>
      <c r="EI593" s="89"/>
      <c r="EJ593" s="89"/>
      <c r="EK593" s="89"/>
      <c r="EL593" s="89"/>
      <c r="EM593" s="89"/>
      <c r="EN593" s="89"/>
      <c r="EO593" s="89"/>
      <c r="EP593" s="89"/>
      <c r="EQ593" s="89"/>
      <c r="ER593" s="89"/>
      <c r="ES593" s="89"/>
      <c r="ET593" s="89"/>
      <c r="EU593" s="89"/>
      <c r="EV593" s="89"/>
      <c r="EW593" s="89"/>
      <c r="EX593" s="89"/>
      <c r="EY593" s="89"/>
      <c r="EZ593" s="89"/>
      <c r="FA593" s="89"/>
      <c r="FB593" s="89"/>
      <c r="FC593" s="89"/>
      <c r="FD593" s="89"/>
      <c r="FE593" s="89"/>
      <c r="FF593" s="89"/>
      <c r="FG593" s="89"/>
      <c r="FH593" s="89"/>
      <c r="FI593" s="89"/>
      <c r="FJ593" s="89"/>
      <c r="FK593" s="89"/>
      <c r="FL593" s="89"/>
      <c r="FM593" s="89"/>
      <c r="FN593" s="89"/>
      <c r="FO593" s="89"/>
      <c r="FP593" s="89"/>
      <c r="FQ593" s="89"/>
      <c r="FR593" s="89"/>
      <c r="FS593" s="89"/>
      <c r="FT593" s="89"/>
      <c r="FU593" s="89"/>
      <c r="FV593" s="89"/>
      <c r="FW593" s="89"/>
      <c r="FX593" s="89"/>
      <c r="FY593" s="89"/>
      <c r="FZ593" s="89"/>
      <c r="GA593" s="89"/>
      <c r="GB593" s="89"/>
      <c r="GC593" s="89"/>
      <c r="GD593" s="89"/>
      <c r="GE593" s="89"/>
      <c r="GF593" s="89"/>
      <c r="GG593" s="89"/>
      <c r="GH593" s="89"/>
      <c r="GI593" s="89"/>
      <c r="GJ593" s="89"/>
      <c r="GK593" s="89"/>
      <c r="GL593" s="89"/>
      <c r="GM593" s="89"/>
      <c r="GN593" s="89"/>
      <c r="GO593" s="89"/>
      <c r="GP593" s="89"/>
      <c r="GQ593" s="89"/>
      <c r="GR593" s="89"/>
      <c r="GS593" s="89"/>
      <c r="GT593" s="89"/>
      <c r="GU593" s="89"/>
      <c r="GV593" s="89"/>
      <c r="GW593" s="89"/>
      <c r="GX593" s="89"/>
      <c r="GY593" s="89"/>
      <c r="GZ593" s="89"/>
      <c r="HA593" s="89"/>
      <c r="HB593" s="89"/>
      <c r="HC593" s="89"/>
      <c r="HD593" s="89"/>
      <c r="HE593" s="89"/>
      <c r="HF593" s="89"/>
      <c r="HG593" s="89"/>
      <c r="HH593" s="89"/>
      <c r="HI593" s="89"/>
      <c r="HJ593" s="89"/>
      <c r="HK593" s="89"/>
      <c r="HL593" s="89"/>
      <c r="HM593" s="89"/>
    </row>
    <row r="594" spans="1:221" s="191" customFormat="1" ht="30" customHeight="1" x14ac:dyDescent="0.25">
      <c r="A594" s="193">
        <v>41455</v>
      </c>
      <c r="B594" s="194">
        <v>41457</v>
      </c>
      <c r="C594" s="189" t="s">
        <v>282</v>
      </c>
      <c r="D594" s="140" t="s">
        <v>3719</v>
      </c>
      <c r="E594" s="140" t="s">
        <v>279</v>
      </c>
      <c r="F594" s="5" t="s">
        <v>99</v>
      </c>
      <c r="G594" s="5" t="s">
        <v>415</v>
      </c>
      <c r="H594" s="140" t="s">
        <v>3763</v>
      </c>
      <c r="I594" s="30" t="s">
        <v>3764</v>
      </c>
      <c r="J594" s="140" t="s">
        <v>3765</v>
      </c>
      <c r="K594" s="119">
        <v>39924</v>
      </c>
      <c r="L594" s="119">
        <v>40043</v>
      </c>
      <c r="M594" s="140" t="s">
        <v>3766</v>
      </c>
      <c r="N594" s="287">
        <v>23924</v>
      </c>
      <c r="O594" s="287">
        <v>27753</v>
      </c>
      <c r="P594" s="119">
        <v>40057</v>
      </c>
      <c r="Q594" s="119">
        <v>40816</v>
      </c>
      <c r="R594" s="119">
        <v>40707</v>
      </c>
      <c r="S594" s="119">
        <v>41112</v>
      </c>
      <c r="T594" s="190">
        <v>100</v>
      </c>
      <c r="U594" s="287"/>
      <c r="V594" s="140"/>
      <c r="W594" s="87"/>
      <c r="X594" s="96"/>
      <c r="Y594" s="89"/>
      <c r="Z594" s="89"/>
      <c r="AA594" s="89"/>
      <c r="AB594" s="89"/>
      <c r="AC594" s="89"/>
      <c r="AD594" s="89"/>
      <c r="AE594" s="89"/>
      <c r="AF594" s="89"/>
      <c r="AG594" s="89"/>
      <c r="AH594" s="89"/>
      <c r="AI594" s="89"/>
      <c r="AJ594" s="89"/>
      <c r="AK594" s="89"/>
      <c r="AL594" s="89"/>
      <c r="AM594" s="89"/>
      <c r="AN594" s="89"/>
      <c r="AO594" s="89"/>
      <c r="AP594" s="89"/>
      <c r="AQ594" s="89"/>
      <c r="AR594" s="89"/>
      <c r="AS594" s="89"/>
      <c r="AT594" s="89"/>
      <c r="AU594" s="89"/>
      <c r="AV594" s="89"/>
      <c r="AW594" s="89"/>
      <c r="AX594" s="89"/>
      <c r="AY594" s="89"/>
      <c r="AZ594" s="89"/>
      <c r="BA594" s="89"/>
      <c r="BB594" s="89"/>
      <c r="BC594" s="89"/>
      <c r="BD594" s="89"/>
      <c r="BE594" s="89"/>
      <c r="BF594" s="89"/>
      <c r="BG594" s="89"/>
      <c r="BH594" s="89"/>
      <c r="BI594" s="89"/>
      <c r="BJ594" s="89"/>
      <c r="BK594" s="89"/>
      <c r="BL594" s="89"/>
      <c r="BM594" s="89"/>
      <c r="BN594" s="89"/>
      <c r="BO594" s="89"/>
      <c r="BP594" s="89"/>
      <c r="BQ594" s="89"/>
      <c r="BR594" s="89"/>
      <c r="BS594" s="89"/>
      <c r="BT594" s="89"/>
      <c r="BU594" s="89"/>
      <c r="BV594" s="89"/>
      <c r="BW594" s="89"/>
      <c r="BX594" s="89"/>
      <c r="BY594" s="89"/>
      <c r="BZ594" s="89"/>
      <c r="CA594" s="89"/>
      <c r="CB594" s="89"/>
      <c r="CC594" s="89"/>
      <c r="CD594" s="89"/>
      <c r="CE594" s="89"/>
      <c r="CF594" s="89"/>
      <c r="CG594" s="89"/>
      <c r="CH594" s="89"/>
      <c r="CI594" s="89"/>
      <c r="CJ594" s="89"/>
      <c r="CK594" s="89"/>
      <c r="CL594" s="89"/>
      <c r="CM594" s="89"/>
      <c r="CN594" s="89"/>
      <c r="CO594" s="89"/>
      <c r="CP594" s="89"/>
      <c r="CQ594" s="89"/>
      <c r="CR594" s="89"/>
      <c r="CS594" s="89"/>
      <c r="CT594" s="89"/>
      <c r="CU594" s="89"/>
      <c r="CV594" s="89"/>
      <c r="CW594" s="89"/>
      <c r="CX594" s="89"/>
      <c r="CY594" s="89"/>
      <c r="CZ594" s="89"/>
      <c r="DA594" s="89"/>
      <c r="DB594" s="89"/>
      <c r="DC594" s="89"/>
      <c r="DD594" s="89"/>
      <c r="DE594" s="89"/>
      <c r="DF594" s="89"/>
      <c r="DG594" s="89"/>
      <c r="DH594" s="89"/>
      <c r="DI594" s="89"/>
      <c r="DJ594" s="89"/>
      <c r="DK594" s="89"/>
      <c r="DL594" s="89"/>
      <c r="DM594" s="89"/>
      <c r="DN594" s="89"/>
      <c r="DO594" s="89"/>
      <c r="DP594" s="89"/>
      <c r="DQ594" s="89"/>
      <c r="DR594" s="89"/>
      <c r="DS594" s="89"/>
      <c r="DT594" s="89"/>
      <c r="DU594" s="89"/>
      <c r="DV594" s="89"/>
      <c r="DW594" s="89"/>
      <c r="DX594" s="89"/>
      <c r="DY594" s="89"/>
      <c r="DZ594" s="89"/>
      <c r="EA594" s="89"/>
      <c r="EB594" s="89"/>
      <c r="EC594" s="89"/>
      <c r="ED594" s="89"/>
      <c r="EE594" s="89"/>
      <c r="EF594" s="89"/>
      <c r="EG594" s="89"/>
      <c r="EH594" s="89"/>
      <c r="EI594" s="89"/>
      <c r="EJ594" s="89"/>
      <c r="EK594" s="89"/>
      <c r="EL594" s="89"/>
      <c r="EM594" s="89"/>
      <c r="EN594" s="89"/>
      <c r="EO594" s="89"/>
      <c r="EP594" s="89"/>
      <c r="EQ594" s="89"/>
      <c r="ER594" s="89"/>
      <c r="ES594" s="89"/>
      <c r="ET594" s="89"/>
      <c r="EU594" s="89"/>
      <c r="EV594" s="89"/>
      <c r="EW594" s="89"/>
      <c r="EX594" s="89"/>
      <c r="EY594" s="89"/>
      <c r="EZ594" s="89"/>
      <c r="FA594" s="89"/>
      <c r="FB594" s="89"/>
      <c r="FC594" s="89"/>
      <c r="FD594" s="89"/>
      <c r="FE594" s="89"/>
      <c r="FF594" s="89"/>
      <c r="FG594" s="89"/>
      <c r="FH594" s="89"/>
      <c r="FI594" s="89"/>
      <c r="FJ594" s="89"/>
      <c r="FK594" s="89"/>
      <c r="FL594" s="89"/>
      <c r="FM594" s="89"/>
      <c r="FN594" s="89"/>
      <c r="FO594" s="89"/>
      <c r="FP594" s="89"/>
      <c r="FQ594" s="89"/>
      <c r="FR594" s="89"/>
      <c r="FS594" s="89"/>
      <c r="FT594" s="89"/>
      <c r="FU594" s="89"/>
      <c r="FV594" s="89"/>
      <c r="FW594" s="89"/>
      <c r="FX594" s="89"/>
      <c r="FY594" s="89"/>
      <c r="FZ594" s="89"/>
      <c r="GA594" s="89"/>
      <c r="GB594" s="89"/>
      <c r="GC594" s="89"/>
      <c r="GD594" s="89"/>
      <c r="GE594" s="89"/>
      <c r="GF594" s="89"/>
      <c r="GG594" s="89"/>
      <c r="GH594" s="89"/>
      <c r="GI594" s="89"/>
      <c r="GJ594" s="89"/>
      <c r="GK594" s="89"/>
      <c r="GL594" s="89"/>
      <c r="GM594" s="89"/>
      <c r="GN594" s="89"/>
      <c r="GO594" s="89"/>
      <c r="GP594" s="89"/>
      <c r="GQ594" s="89"/>
      <c r="GR594" s="89"/>
      <c r="GS594" s="89"/>
      <c r="GT594" s="89"/>
      <c r="GU594" s="89"/>
      <c r="GV594" s="89"/>
      <c r="GW594" s="89"/>
      <c r="GX594" s="89"/>
      <c r="GY594" s="89"/>
      <c r="GZ594" s="89"/>
      <c r="HA594" s="89"/>
      <c r="HB594" s="89"/>
      <c r="HC594" s="89"/>
      <c r="HD594" s="89"/>
      <c r="HE594" s="89"/>
      <c r="HF594" s="89"/>
      <c r="HG594" s="89"/>
      <c r="HH594" s="89"/>
      <c r="HI594" s="89"/>
      <c r="HJ594" s="89"/>
      <c r="HK594" s="89"/>
      <c r="HL594" s="89"/>
      <c r="HM594" s="89"/>
    </row>
    <row r="595" spans="1:221" s="191" customFormat="1" ht="30" customHeight="1" x14ac:dyDescent="0.25">
      <c r="A595" s="193">
        <v>41455</v>
      </c>
      <c r="B595" s="194">
        <v>41457</v>
      </c>
      <c r="C595" s="189" t="s">
        <v>282</v>
      </c>
      <c r="D595" s="140" t="s">
        <v>3719</v>
      </c>
      <c r="E595" s="140" t="s">
        <v>279</v>
      </c>
      <c r="F595" s="5" t="s">
        <v>99</v>
      </c>
      <c r="G595" s="5" t="s">
        <v>415</v>
      </c>
      <c r="H595" s="140" t="s">
        <v>3763</v>
      </c>
      <c r="I595" s="30" t="s">
        <v>3767</v>
      </c>
      <c r="J595" s="140" t="s">
        <v>3768</v>
      </c>
      <c r="K595" s="119">
        <v>39924</v>
      </c>
      <c r="L595" s="119">
        <v>40043</v>
      </c>
      <c r="M595" s="140" t="s">
        <v>3766</v>
      </c>
      <c r="N595" s="287">
        <v>26898</v>
      </c>
      <c r="O595" s="287">
        <v>35865</v>
      </c>
      <c r="P595" s="119">
        <v>40057</v>
      </c>
      <c r="Q595" s="119">
        <v>40816</v>
      </c>
      <c r="R595" s="119">
        <v>40707</v>
      </c>
      <c r="S595" s="119">
        <v>41112</v>
      </c>
      <c r="T595" s="190">
        <v>100</v>
      </c>
      <c r="U595" s="287"/>
      <c r="V595" s="140"/>
      <c r="W595" s="87"/>
      <c r="X595" s="96"/>
      <c r="Y595" s="89"/>
      <c r="Z595" s="89"/>
      <c r="AA595" s="89"/>
      <c r="AB595" s="89"/>
      <c r="AC595" s="89"/>
      <c r="AD595" s="89"/>
      <c r="AE595" s="89"/>
      <c r="AF595" s="89"/>
      <c r="AG595" s="89"/>
      <c r="AH595" s="89"/>
      <c r="AI595" s="89"/>
      <c r="AJ595" s="89"/>
      <c r="AK595" s="89"/>
      <c r="AL595" s="89"/>
      <c r="AM595" s="89"/>
      <c r="AN595" s="89"/>
      <c r="AO595" s="89"/>
      <c r="AP595" s="89"/>
      <c r="AQ595" s="89"/>
      <c r="AR595" s="89"/>
      <c r="AS595" s="89"/>
      <c r="AT595" s="89"/>
      <c r="AU595" s="89"/>
      <c r="AV595" s="89"/>
      <c r="AW595" s="89"/>
      <c r="AX595" s="89"/>
      <c r="AY595" s="89"/>
      <c r="AZ595" s="89"/>
      <c r="BA595" s="89"/>
      <c r="BB595" s="89"/>
      <c r="BC595" s="89"/>
      <c r="BD595" s="89"/>
      <c r="BE595" s="89"/>
      <c r="BF595" s="89"/>
      <c r="BG595" s="89"/>
      <c r="BH595" s="89"/>
      <c r="BI595" s="89"/>
      <c r="BJ595" s="89"/>
      <c r="BK595" s="89"/>
      <c r="BL595" s="89"/>
      <c r="BM595" s="89"/>
      <c r="BN595" s="89"/>
      <c r="BO595" s="89"/>
      <c r="BP595" s="89"/>
      <c r="BQ595" s="89"/>
      <c r="BR595" s="89"/>
      <c r="BS595" s="89"/>
      <c r="BT595" s="89"/>
      <c r="BU595" s="89"/>
      <c r="BV595" s="89"/>
      <c r="BW595" s="89"/>
      <c r="BX595" s="89"/>
      <c r="BY595" s="89"/>
      <c r="BZ595" s="89"/>
      <c r="CA595" s="89"/>
      <c r="CB595" s="89"/>
      <c r="CC595" s="89"/>
      <c r="CD595" s="89"/>
      <c r="CE595" s="89"/>
      <c r="CF595" s="89"/>
      <c r="CG595" s="89"/>
      <c r="CH595" s="89"/>
      <c r="CI595" s="89"/>
      <c r="CJ595" s="89"/>
      <c r="CK595" s="89"/>
      <c r="CL595" s="89"/>
      <c r="CM595" s="89"/>
      <c r="CN595" s="89"/>
      <c r="CO595" s="89"/>
      <c r="CP595" s="89"/>
      <c r="CQ595" s="89"/>
      <c r="CR595" s="89"/>
      <c r="CS595" s="89"/>
      <c r="CT595" s="89"/>
      <c r="CU595" s="89"/>
      <c r="CV595" s="89"/>
      <c r="CW595" s="89"/>
      <c r="CX595" s="89"/>
      <c r="CY595" s="89"/>
      <c r="CZ595" s="89"/>
      <c r="DA595" s="89"/>
      <c r="DB595" s="89"/>
      <c r="DC595" s="89"/>
      <c r="DD595" s="89"/>
      <c r="DE595" s="89"/>
      <c r="DF595" s="89"/>
      <c r="DG595" s="89"/>
      <c r="DH595" s="89"/>
      <c r="DI595" s="89"/>
      <c r="DJ595" s="89"/>
      <c r="DK595" s="89"/>
      <c r="DL595" s="89"/>
      <c r="DM595" s="89"/>
      <c r="DN595" s="89"/>
      <c r="DO595" s="89"/>
      <c r="DP595" s="89"/>
      <c r="DQ595" s="89"/>
      <c r="DR595" s="89"/>
      <c r="DS595" s="89"/>
      <c r="DT595" s="89"/>
      <c r="DU595" s="89"/>
      <c r="DV595" s="89"/>
      <c r="DW595" s="89"/>
      <c r="DX595" s="89"/>
      <c r="DY595" s="89"/>
      <c r="DZ595" s="89"/>
      <c r="EA595" s="89"/>
      <c r="EB595" s="89"/>
      <c r="EC595" s="89"/>
      <c r="ED595" s="89"/>
      <c r="EE595" s="89"/>
      <c r="EF595" s="89"/>
      <c r="EG595" s="89"/>
      <c r="EH595" s="89"/>
      <c r="EI595" s="89"/>
      <c r="EJ595" s="89"/>
      <c r="EK595" s="89"/>
      <c r="EL595" s="89"/>
      <c r="EM595" s="89"/>
      <c r="EN595" s="89"/>
      <c r="EO595" s="89"/>
      <c r="EP595" s="89"/>
      <c r="EQ595" s="89"/>
      <c r="ER595" s="89"/>
      <c r="ES595" s="89"/>
      <c r="ET595" s="89"/>
      <c r="EU595" s="89"/>
      <c r="EV595" s="89"/>
      <c r="EW595" s="89"/>
      <c r="EX595" s="89"/>
      <c r="EY595" s="89"/>
      <c r="EZ595" s="89"/>
      <c r="FA595" s="89"/>
      <c r="FB595" s="89"/>
      <c r="FC595" s="89"/>
      <c r="FD595" s="89"/>
      <c r="FE595" s="89"/>
      <c r="FF595" s="89"/>
      <c r="FG595" s="89"/>
      <c r="FH595" s="89"/>
      <c r="FI595" s="89"/>
      <c r="FJ595" s="89"/>
      <c r="FK595" s="89"/>
      <c r="FL595" s="89"/>
      <c r="FM595" s="89"/>
      <c r="FN595" s="89"/>
      <c r="FO595" s="89"/>
      <c r="FP595" s="89"/>
      <c r="FQ595" s="89"/>
      <c r="FR595" s="89"/>
      <c r="FS595" s="89"/>
      <c r="FT595" s="89"/>
      <c r="FU595" s="89"/>
      <c r="FV595" s="89"/>
      <c r="FW595" s="89"/>
      <c r="FX595" s="89"/>
      <c r="FY595" s="89"/>
      <c r="FZ595" s="89"/>
      <c r="GA595" s="89"/>
      <c r="GB595" s="89"/>
      <c r="GC595" s="89"/>
      <c r="GD595" s="89"/>
      <c r="GE595" s="89"/>
      <c r="GF595" s="89"/>
      <c r="GG595" s="89"/>
      <c r="GH595" s="89"/>
      <c r="GI595" s="89"/>
      <c r="GJ595" s="89"/>
      <c r="GK595" s="89"/>
      <c r="GL595" s="89"/>
      <c r="GM595" s="89"/>
      <c r="GN595" s="89"/>
      <c r="GO595" s="89"/>
      <c r="GP595" s="89"/>
      <c r="GQ595" s="89"/>
      <c r="GR595" s="89"/>
      <c r="GS595" s="89"/>
      <c r="GT595" s="89"/>
      <c r="GU595" s="89"/>
      <c r="GV595" s="89"/>
      <c r="GW595" s="89"/>
      <c r="GX595" s="89"/>
      <c r="GY595" s="89"/>
      <c r="GZ595" s="89"/>
      <c r="HA595" s="89"/>
      <c r="HB595" s="89"/>
      <c r="HC595" s="89"/>
      <c r="HD595" s="89"/>
      <c r="HE595" s="89"/>
      <c r="HF595" s="89"/>
      <c r="HG595" s="89"/>
      <c r="HH595" s="89"/>
      <c r="HI595" s="89"/>
      <c r="HJ595" s="89"/>
      <c r="HK595" s="89"/>
      <c r="HL595" s="89"/>
      <c r="HM595" s="89"/>
    </row>
    <row r="596" spans="1:221" s="191" customFormat="1" ht="30" customHeight="1" x14ac:dyDescent="0.25">
      <c r="A596" s="193">
        <v>41455</v>
      </c>
      <c r="B596" s="194">
        <v>41457</v>
      </c>
      <c r="C596" s="189" t="s">
        <v>282</v>
      </c>
      <c r="D596" s="140" t="s">
        <v>3719</v>
      </c>
      <c r="E596" s="140" t="s">
        <v>279</v>
      </c>
      <c r="F596" s="5" t="s">
        <v>99</v>
      </c>
      <c r="G596" s="5" t="s">
        <v>415</v>
      </c>
      <c r="H596" s="140" t="s">
        <v>3763</v>
      </c>
      <c r="I596" s="30" t="s">
        <v>3769</v>
      </c>
      <c r="J596" s="140" t="s">
        <v>3770</v>
      </c>
      <c r="K596" s="119">
        <v>39924</v>
      </c>
      <c r="L596" s="119">
        <v>40043</v>
      </c>
      <c r="M596" s="140" t="s">
        <v>3766</v>
      </c>
      <c r="N596" s="287">
        <v>12710</v>
      </c>
      <c r="O596" s="287">
        <v>16596</v>
      </c>
      <c r="P596" s="119">
        <v>40057</v>
      </c>
      <c r="Q596" s="119">
        <v>40816</v>
      </c>
      <c r="R596" s="119">
        <v>40707</v>
      </c>
      <c r="S596" s="119">
        <v>41112</v>
      </c>
      <c r="T596" s="190">
        <v>100</v>
      </c>
      <c r="U596" s="287"/>
      <c r="V596" s="140"/>
      <c r="W596" s="87"/>
      <c r="X596" s="96"/>
      <c r="Y596" s="89"/>
      <c r="Z596" s="89"/>
      <c r="AA596" s="89"/>
      <c r="AB596" s="89"/>
      <c r="AC596" s="89"/>
      <c r="AD596" s="89"/>
      <c r="AE596" s="89"/>
      <c r="AF596" s="89"/>
      <c r="AG596" s="89"/>
      <c r="AH596" s="89"/>
      <c r="AI596" s="89"/>
      <c r="AJ596" s="89"/>
      <c r="AK596" s="89"/>
      <c r="AL596" s="89"/>
      <c r="AM596" s="89"/>
      <c r="AN596" s="89"/>
      <c r="AO596" s="89"/>
      <c r="AP596" s="89"/>
      <c r="AQ596" s="89"/>
      <c r="AR596" s="89"/>
      <c r="AS596" s="89"/>
      <c r="AT596" s="89"/>
      <c r="AU596" s="89"/>
      <c r="AV596" s="89"/>
      <c r="AW596" s="89"/>
      <c r="AX596" s="89"/>
      <c r="AY596" s="89"/>
      <c r="AZ596" s="89"/>
      <c r="BA596" s="89"/>
      <c r="BB596" s="89"/>
      <c r="BC596" s="89"/>
      <c r="BD596" s="89"/>
      <c r="BE596" s="89"/>
      <c r="BF596" s="89"/>
      <c r="BG596" s="89"/>
      <c r="BH596" s="89"/>
      <c r="BI596" s="89"/>
      <c r="BJ596" s="89"/>
      <c r="BK596" s="89"/>
      <c r="BL596" s="89"/>
      <c r="BM596" s="89"/>
      <c r="BN596" s="89"/>
      <c r="BO596" s="89"/>
      <c r="BP596" s="89"/>
      <c r="BQ596" s="89"/>
      <c r="BR596" s="89"/>
      <c r="BS596" s="89"/>
      <c r="BT596" s="89"/>
      <c r="BU596" s="89"/>
      <c r="BV596" s="89"/>
      <c r="BW596" s="89"/>
      <c r="BX596" s="89"/>
      <c r="BY596" s="89"/>
      <c r="BZ596" s="89"/>
      <c r="CA596" s="89"/>
      <c r="CB596" s="89"/>
      <c r="CC596" s="89"/>
      <c r="CD596" s="89"/>
      <c r="CE596" s="89"/>
      <c r="CF596" s="89"/>
      <c r="CG596" s="89"/>
      <c r="CH596" s="89"/>
      <c r="CI596" s="89"/>
      <c r="CJ596" s="89"/>
      <c r="CK596" s="89"/>
      <c r="CL596" s="89"/>
      <c r="CM596" s="89"/>
      <c r="CN596" s="89"/>
      <c r="CO596" s="89"/>
      <c r="CP596" s="89"/>
      <c r="CQ596" s="89"/>
      <c r="CR596" s="89"/>
      <c r="CS596" s="89"/>
      <c r="CT596" s="89"/>
      <c r="CU596" s="89"/>
      <c r="CV596" s="89"/>
      <c r="CW596" s="89"/>
      <c r="CX596" s="89"/>
      <c r="CY596" s="89"/>
      <c r="CZ596" s="89"/>
      <c r="DA596" s="89"/>
      <c r="DB596" s="89"/>
      <c r="DC596" s="89"/>
      <c r="DD596" s="89"/>
      <c r="DE596" s="89"/>
      <c r="DF596" s="89"/>
      <c r="DG596" s="89"/>
      <c r="DH596" s="89"/>
      <c r="DI596" s="89"/>
      <c r="DJ596" s="89"/>
      <c r="DK596" s="89"/>
      <c r="DL596" s="89"/>
      <c r="DM596" s="89"/>
      <c r="DN596" s="89"/>
      <c r="DO596" s="89"/>
      <c r="DP596" s="89"/>
      <c r="DQ596" s="89"/>
      <c r="DR596" s="89"/>
      <c r="DS596" s="89"/>
      <c r="DT596" s="89"/>
      <c r="DU596" s="89"/>
      <c r="DV596" s="89"/>
      <c r="DW596" s="89"/>
      <c r="DX596" s="89"/>
      <c r="DY596" s="89"/>
      <c r="DZ596" s="89"/>
      <c r="EA596" s="89"/>
      <c r="EB596" s="89"/>
      <c r="EC596" s="89"/>
      <c r="ED596" s="89"/>
      <c r="EE596" s="89"/>
      <c r="EF596" s="89"/>
      <c r="EG596" s="89"/>
      <c r="EH596" s="89"/>
      <c r="EI596" s="89"/>
      <c r="EJ596" s="89"/>
      <c r="EK596" s="89"/>
      <c r="EL596" s="89"/>
      <c r="EM596" s="89"/>
      <c r="EN596" s="89"/>
      <c r="EO596" s="89"/>
      <c r="EP596" s="89"/>
      <c r="EQ596" s="89"/>
      <c r="ER596" s="89"/>
      <c r="ES596" s="89"/>
      <c r="ET596" s="89"/>
      <c r="EU596" s="89"/>
      <c r="EV596" s="89"/>
      <c r="EW596" s="89"/>
      <c r="EX596" s="89"/>
      <c r="EY596" s="89"/>
      <c r="EZ596" s="89"/>
      <c r="FA596" s="89"/>
      <c r="FB596" s="89"/>
      <c r="FC596" s="89"/>
      <c r="FD596" s="89"/>
      <c r="FE596" s="89"/>
      <c r="FF596" s="89"/>
      <c r="FG596" s="89"/>
      <c r="FH596" s="89"/>
      <c r="FI596" s="89"/>
      <c r="FJ596" s="89"/>
      <c r="FK596" s="89"/>
      <c r="FL596" s="89"/>
      <c r="FM596" s="89"/>
      <c r="FN596" s="89"/>
      <c r="FO596" s="89"/>
      <c r="FP596" s="89"/>
      <c r="FQ596" s="89"/>
      <c r="FR596" s="89"/>
      <c r="FS596" s="89"/>
      <c r="FT596" s="89"/>
      <c r="FU596" s="89"/>
      <c r="FV596" s="89"/>
      <c r="FW596" s="89"/>
      <c r="FX596" s="89"/>
      <c r="FY596" s="89"/>
      <c r="FZ596" s="89"/>
      <c r="GA596" s="89"/>
      <c r="GB596" s="89"/>
      <c r="GC596" s="89"/>
      <c r="GD596" s="89"/>
      <c r="GE596" s="89"/>
      <c r="GF596" s="89"/>
      <c r="GG596" s="89"/>
      <c r="GH596" s="89"/>
      <c r="GI596" s="89"/>
      <c r="GJ596" s="89"/>
      <c r="GK596" s="89"/>
      <c r="GL596" s="89"/>
      <c r="GM596" s="89"/>
      <c r="GN596" s="89"/>
      <c r="GO596" s="89"/>
      <c r="GP596" s="89"/>
      <c r="GQ596" s="89"/>
      <c r="GR596" s="89"/>
      <c r="GS596" s="89"/>
      <c r="GT596" s="89"/>
      <c r="GU596" s="89"/>
      <c r="GV596" s="89"/>
      <c r="GW596" s="89"/>
      <c r="GX596" s="89"/>
      <c r="GY596" s="89"/>
      <c r="GZ596" s="89"/>
      <c r="HA596" s="89"/>
      <c r="HB596" s="89"/>
      <c r="HC596" s="89"/>
      <c r="HD596" s="89"/>
      <c r="HE596" s="89"/>
      <c r="HF596" s="89"/>
      <c r="HG596" s="89"/>
      <c r="HH596" s="89"/>
      <c r="HI596" s="89"/>
      <c r="HJ596" s="89"/>
      <c r="HK596" s="89"/>
      <c r="HL596" s="89"/>
      <c r="HM596" s="89"/>
    </row>
    <row r="597" spans="1:221" s="191" customFormat="1" ht="30" customHeight="1" x14ac:dyDescent="0.25">
      <c r="A597" s="193">
        <v>41455</v>
      </c>
      <c r="B597" s="194">
        <v>41457</v>
      </c>
      <c r="C597" s="189" t="s">
        <v>282</v>
      </c>
      <c r="D597" s="140" t="s">
        <v>3719</v>
      </c>
      <c r="E597" s="140" t="s">
        <v>279</v>
      </c>
      <c r="F597" s="5" t="s">
        <v>36</v>
      </c>
      <c r="G597" s="5" t="s">
        <v>1000</v>
      </c>
      <c r="H597" s="140" t="s">
        <v>3771</v>
      </c>
      <c r="I597" s="30" t="s">
        <v>3772</v>
      </c>
      <c r="J597" s="140" t="s">
        <v>3773</v>
      </c>
      <c r="K597" s="119">
        <v>40016</v>
      </c>
      <c r="L597" s="119">
        <v>40177</v>
      </c>
      <c r="M597" s="140" t="s">
        <v>3774</v>
      </c>
      <c r="N597" s="287">
        <v>11842</v>
      </c>
      <c r="O597" s="287">
        <v>13292</v>
      </c>
      <c r="P597" s="119">
        <v>40191</v>
      </c>
      <c r="Q597" s="119">
        <v>41323</v>
      </c>
      <c r="R597" s="119">
        <v>40754</v>
      </c>
      <c r="S597" s="119">
        <v>41362</v>
      </c>
      <c r="T597" s="190">
        <v>99.523369760555497</v>
      </c>
      <c r="U597" s="287"/>
      <c r="V597" s="140"/>
      <c r="W597" s="87"/>
      <c r="X597" s="96"/>
      <c r="Y597" s="89"/>
      <c r="Z597" s="89"/>
      <c r="AA597" s="89"/>
      <c r="AB597" s="89"/>
      <c r="AC597" s="89"/>
      <c r="AD597" s="89"/>
      <c r="AE597" s="89"/>
      <c r="AF597" s="89"/>
      <c r="AG597" s="89"/>
      <c r="AH597" s="89"/>
      <c r="AI597" s="89"/>
      <c r="AJ597" s="89"/>
      <c r="AK597" s="89"/>
      <c r="AL597" s="89"/>
      <c r="AM597" s="89"/>
      <c r="AN597" s="89"/>
      <c r="AO597" s="89"/>
      <c r="AP597" s="89"/>
      <c r="AQ597" s="89"/>
      <c r="AR597" s="89"/>
      <c r="AS597" s="89"/>
      <c r="AT597" s="89"/>
      <c r="AU597" s="89"/>
      <c r="AV597" s="89"/>
      <c r="AW597" s="89"/>
      <c r="AX597" s="89"/>
      <c r="AY597" s="89"/>
      <c r="AZ597" s="89"/>
      <c r="BA597" s="89"/>
      <c r="BB597" s="89"/>
      <c r="BC597" s="89"/>
      <c r="BD597" s="89"/>
      <c r="BE597" s="89"/>
      <c r="BF597" s="89"/>
      <c r="BG597" s="89"/>
      <c r="BH597" s="89"/>
      <c r="BI597" s="89"/>
      <c r="BJ597" s="89"/>
      <c r="BK597" s="89"/>
      <c r="BL597" s="89"/>
      <c r="BM597" s="89"/>
      <c r="BN597" s="89"/>
      <c r="BO597" s="89"/>
      <c r="BP597" s="89"/>
      <c r="BQ597" s="89"/>
      <c r="BR597" s="89"/>
      <c r="BS597" s="89"/>
      <c r="BT597" s="89"/>
      <c r="BU597" s="89"/>
      <c r="BV597" s="89"/>
      <c r="BW597" s="89"/>
      <c r="BX597" s="89"/>
      <c r="BY597" s="89"/>
      <c r="BZ597" s="89"/>
      <c r="CA597" s="89"/>
      <c r="CB597" s="89"/>
      <c r="CC597" s="89"/>
      <c r="CD597" s="89"/>
      <c r="CE597" s="89"/>
      <c r="CF597" s="89"/>
      <c r="CG597" s="89"/>
      <c r="CH597" s="89"/>
      <c r="CI597" s="89"/>
      <c r="CJ597" s="89"/>
      <c r="CK597" s="89"/>
      <c r="CL597" s="89"/>
      <c r="CM597" s="89"/>
      <c r="CN597" s="89"/>
      <c r="CO597" s="89"/>
      <c r="CP597" s="89"/>
      <c r="CQ597" s="89"/>
      <c r="CR597" s="89"/>
      <c r="CS597" s="89"/>
      <c r="CT597" s="89"/>
      <c r="CU597" s="89"/>
      <c r="CV597" s="89"/>
      <c r="CW597" s="89"/>
      <c r="CX597" s="89"/>
      <c r="CY597" s="89"/>
      <c r="CZ597" s="89"/>
      <c r="DA597" s="89"/>
      <c r="DB597" s="89"/>
      <c r="DC597" s="89"/>
      <c r="DD597" s="89"/>
      <c r="DE597" s="89"/>
      <c r="DF597" s="89"/>
      <c r="DG597" s="89"/>
      <c r="DH597" s="89"/>
      <c r="DI597" s="89"/>
      <c r="DJ597" s="89"/>
      <c r="DK597" s="89"/>
      <c r="DL597" s="89"/>
      <c r="DM597" s="89"/>
      <c r="DN597" s="89"/>
      <c r="DO597" s="89"/>
      <c r="DP597" s="89"/>
      <c r="DQ597" s="89"/>
      <c r="DR597" s="89"/>
      <c r="DS597" s="89"/>
      <c r="DT597" s="89"/>
      <c r="DU597" s="89"/>
      <c r="DV597" s="89"/>
      <c r="DW597" s="89"/>
      <c r="DX597" s="89"/>
      <c r="DY597" s="89"/>
      <c r="DZ597" s="89"/>
      <c r="EA597" s="89"/>
      <c r="EB597" s="89"/>
      <c r="EC597" s="89"/>
      <c r="ED597" s="89"/>
      <c r="EE597" s="89"/>
      <c r="EF597" s="89"/>
      <c r="EG597" s="89"/>
      <c r="EH597" s="89"/>
      <c r="EI597" s="89"/>
      <c r="EJ597" s="89"/>
      <c r="EK597" s="89"/>
      <c r="EL597" s="89"/>
      <c r="EM597" s="89"/>
      <c r="EN597" s="89"/>
      <c r="EO597" s="89"/>
      <c r="EP597" s="89"/>
      <c r="EQ597" s="89"/>
      <c r="ER597" s="89"/>
      <c r="ES597" s="89"/>
      <c r="ET597" s="89"/>
      <c r="EU597" s="89"/>
      <c r="EV597" s="89"/>
      <c r="EW597" s="89"/>
      <c r="EX597" s="89"/>
      <c r="EY597" s="89"/>
      <c r="EZ597" s="89"/>
      <c r="FA597" s="89"/>
      <c r="FB597" s="89"/>
      <c r="FC597" s="89"/>
      <c r="FD597" s="89"/>
      <c r="FE597" s="89"/>
      <c r="FF597" s="89"/>
      <c r="FG597" s="89"/>
      <c r="FH597" s="89"/>
      <c r="FI597" s="89"/>
      <c r="FJ597" s="89"/>
      <c r="FK597" s="89"/>
      <c r="FL597" s="89"/>
      <c r="FM597" s="89"/>
      <c r="FN597" s="89"/>
      <c r="FO597" s="89"/>
      <c r="FP597" s="89"/>
      <c r="FQ597" s="89"/>
      <c r="FR597" s="89"/>
      <c r="FS597" s="89"/>
      <c r="FT597" s="89"/>
      <c r="FU597" s="89"/>
      <c r="FV597" s="89"/>
      <c r="FW597" s="89"/>
      <c r="FX597" s="89"/>
      <c r="FY597" s="89"/>
      <c r="FZ597" s="89"/>
      <c r="GA597" s="89"/>
      <c r="GB597" s="89"/>
      <c r="GC597" s="89"/>
      <c r="GD597" s="89"/>
      <c r="GE597" s="89"/>
      <c r="GF597" s="89"/>
      <c r="GG597" s="89"/>
      <c r="GH597" s="89"/>
      <c r="GI597" s="89"/>
      <c r="GJ597" s="89"/>
      <c r="GK597" s="89"/>
      <c r="GL597" s="89"/>
      <c r="GM597" s="89"/>
      <c r="GN597" s="89"/>
      <c r="GO597" s="89"/>
      <c r="GP597" s="89"/>
      <c r="GQ597" s="89"/>
      <c r="GR597" s="89"/>
      <c r="GS597" s="89"/>
      <c r="GT597" s="89"/>
      <c r="GU597" s="89"/>
      <c r="GV597" s="89"/>
      <c r="GW597" s="89"/>
      <c r="GX597" s="89"/>
      <c r="GY597" s="89"/>
      <c r="GZ597" s="89"/>
      <c r="HA597" s="89"/>
      <c r="HB597" s="89"/>
      <c r="HC597" s="89"/>
      <c r="HD597" s="89"/>
      <c r="HE597" s="89"/>
      <c r="HF597" s="89"/>
      <c r="HG597" s="89"/>
      <c r="HH597" s="89"/>
      <c r="HI597" s="89"/>
      <c r="HJ597" s="89"/>
      <c r="HK597" s="89"/>
      <c r="HL597" s="89"/>
      <c r="HM597" s="89"/>
    </row>
    <row r="598" spans="1:221" s="191" customFormat="1" ht="30" customHeight="1" x14ac:dyDescent="0.25">
      <c r="A598" s="193">
        <v>41455</v>
      </c>
      <c r="B598" s="194">
        <v>41457</v>
      </c>
      <c r="C598" s="189" t="s">
        <v>282</v>
      </c>
      <c r="D598" s="140" t="s">
        <v>3719</v>
      </c>
      <c r="E598" s="140" t="s">
        <v>279</v>
      </c>
      <c r="F598" s="5" t="s">
        <v>36</v>
      </c>
      <c r="G598" s="5" t="s">
        <v>1000</v>
      </c>
      <c r="H598" s="140" t="s">
        <v>3771</v>
      </c>
      <c r="I598" s="30" t="s">
        <v>3775</v>
      </c>
      <c r="J598" s="140" t="s">
        <v>3776</v>
      </c>
      <c r="K598" s="119">
        <v>39995</v>
      </c>
      <c r="L598" s="119">
        <v>40085</v>
      </c>
      <c r="M598" s="140" t="s">
        <v>3777</v>
      </c>
      <c r="N598" s="287">
        <v>7516</v>
      </c>
      <c r="O598" s="287">
        <v>8237</v>
      </c>
      <c r="P598" s="119">
        <v>40099</v>
      </c>
      <c r="Q598" s="119">
        <v>40512</v>
      </c>
      <c r="R598" s="119">
        <v>40451</v>
      </c>
      <c r="S598" s="119">
        <v>40521</v>
      </c>
      <c r="T598" s="190">
        <v>100</v>
      </c>
      <c r="U598" s="287"/>
      <c r="V598" s="140"/>
      <c r="W598" s="87"/>
      <c r="X598" s="96"/>
      <c r="Y598" s="89"/>
      <c r="Z598" s="89"/>
      <c r="AA598" s="89"/>
      <c r="AB598" s="89"/>
      <c r="AC598" s="89"/>
      <c r="AD598" s="89"/>
      <c r="AE598" s="89"/>
      <c r="AF598" s="89"/>
      <c r="AG598" s="89"/>
      <c r="AH598" s="89"/>
      <c r="AI598" s="89"/>
      <c r="AJ598" s="89"/>
      <c r="AK598" s="89"/>
      <c r="AL598" s="89"/>
      <c r="AM598" s="89"/>
      <c r="AN598" s="89"/>
      <c r="AO598" s="89"/>
      <c r="AP598" s="89"/>
      <c r="AQ598" s="89"/>
      <c r="AR598" s="89"/>
      <c r="AS598" s="89"/>
      <c r="AT598" s="89"/>
      <c r="AU598" s="89"/>
      <c r="AV598" s="89"/>
      <c r="AW598" s="89"/>
      <c r="AX598" s="89"/>
      <c r="AY598" s="89"/>
      <c r="AZ598" s="89"/>
      <c r="BA598" s="89"/>
      <c r="BB598" s="89"/>
      <c r="BC598" s="89"/>
      <c r="BD598" s="89"/>
      <c r="BE598" s="89"/>
      <c r="BF598" s="89"/>
      <c r="BG598" s="89"/>
      <c r="BH598" s="89"/>
      <c r="BI598" s="89"/>
      <c r="BJ598" s="89"/>
      <c r="BK598" s="89"/>
      <c r="BL598" s="89"/>
      <c r="BM598" s="89"/>
      <c r="BN598" s="89"/>
      <c r="BO598" s="89"/>
      <c r="BP598" s="89"/>
      <c r="BQ598" s="89"/>
      <c r="BR598" s="89"/>
      <c r="BS598" s="89"/>
      <c r="BT598" s="89"/>
      <c r="BU598" s="89"/>
      <c r="BV598" s="89"/>
      <c r="BW598" s="89"/>
      <c r="BX598" s="89"/>
      <c r="BY598" s="89"/>
      <c r="BZ598" s="89"/>
      <c r="CA598" s="89"/>
      <c r="CB598" s="89"/>
      <c r="CC598" s="89"/>
      <c r="CD598" s="89"/>
      <c r="CE598" s="89"/>
      <c r="CF598" s="89"/>
      <c r="CG598" s="89"/>
      <c r="CH598" s="89"/>
      <c r="CI598" s="89"/>
      <c r="CJ598" s="89"/>
      <c r="CK598" s="89"/>
      <c r="CL598" s="89"/>
      <c r="CM598" s="89"/>
      <c r="CN598" s="89"/>
      <c r="CO598" s="89"/>
      <c r="CP598" s="89"/>
      <c r="CQ598" s="89"/>
      <c r="CR598" s="89"/>
      <c r="CS598" s="89"/>
      <c r="CT598" s="89"/>
      <c r="CU598" s="89"/>
      <c r="CV598" s="89"/>
      <c r="CW598" s="89"/>
      <c r="CX598" s="89"/>
      <c r="CY598" s="89"/>
      <c r="CZ598" s="89"/>
      <c r="DA598" s="89"/>
      <c r="DB598" s="89"/>
      <c r="DC598" s="89"/>
      <c r="DD598" s="89"/>
      <c r="DE598" s="89"/>
      <c r="DF598" s="89"/>
      <c r="DG598" s="89"/>
      <c r="DH598" s="89"/>
      <c r="DI598" s="89"/>
      <c r="DJ598" s="89"/>
      <c r="DK598" s="89"/>
      <c r="DL598" s="89"/>
      <c r="DM598" s="89"/>
      <c r="DN598" s="89"/>
      <c r="DO598" s="89"/>
      <c r="DP598" s="89"/>
      <c r="DQ598" s="89"/>
      <c r="DR598" s="89"/>
      <c r="DS598" s="89"/>
      <c r="DT598" s="89"/>
      <c r="DU598" s="89"/>
      <c r="DV598" s="89"/>
      <c r="DW598" s="89"/>
      <c r="DX598" s="89"/>
      <c r="DY598" s="89"/>
      <c r="DZ598" s="89"/>
      <c r="EA598" s="89"/>
      <c r="EB598" s="89"/>
      <c r="EC598" s="89"/>
      <c r="ED598" s="89"/>
      <c r="EE598" s="89"/>
      <c r="EF598" s="89"/>
      <c r="EG598" s="89"/>
      <c r="EH598" s="89"/>
      <c r="EI598" s="89"/>
      <c r="EJ598" s="89"/>
      <c r="EK598" s="89"/>
      <c r="EL598" s="89"/>
      <c r="EM598" s="89"/>
      <c r="EN598" s="89"/>
      <c r="EO598" s="89"/>
      <c r="EP598" s="89"/>
      <c r="EQ598" s="89"/>
      <c r="ER598" s="89"/>
      <c r="ES598" s="89"/>
      <c r="ET598" s="89"/>
      <c r="EU598" s="89"/>
      <c r="EV598" s="89"/>
      <c r="EW598" s="89"/>
      <c r="EX598" s="89"/>
      <c r="EY598" s="89"/>
      <c r="EZ598" s="89"/>
      <c r="FA598" s="89"/>
      <c r="FB598" s="89"/>
      <c r="FC598" s="89"/>
      <c r="FD598" s="89"/>
      <c r="FE598" s="89"/>
      <c r="FF598" s="89"/>
      <c r="FG598" s="89"/>
      <c r="FH598" s="89"/>
      <c r="FI598" s="89"/>
      <c r="FJ598" s="89"/>
      <c r="FK598" s="89"/>
      <c r="FL598" s="89"/>
      <c r="FM598" s="89"/>
      <c r="FN598" s="89"/>
      <c r="FO598" s="89"/>
      <c r="FP598" s="89"/>
      <c r="FQ598" s="89"/>
      <c r="FR598" s="89"/>
      <c r="FS598" s="89"/>
      <c r="FT598" s="89"/>
      <c r="FU598" s="89"/>
      <c r="FV598" s="89"/>
      <c r="FW598" s="89"/>
      <c r="FX598" s="89"/>
      <c r="FY598" s="89"/>
      <c r="FZ598" s="89"/>
      <c r="GA598" s="89"/>
      <c r="GB598" s="89"/>
      <c r="GC598" s="89"/>
      <c r="GD598" s="89"/>
      <c r="GE598" s="89"/>
      <c r="GF598" s="89"/>
      <c r="GG598" s="89"/>
      <c r="GH598" s="89"/>
      <c r="GI598" s="89"/>
      <c r="GJ598" s="89"/>
      <c r="GK598" s="89"/>
      <c r="GL598" s="89"/>
      <c r="GM598" s="89"/>
      <c r="GN598" s="89"/>
      <c r="GO598" s="89"/>
      <c r="GP598" s="89"/>
      <c r="GQ598" s="89"/>
      <c r="GR598" s="89"/>
      <c r="GS598" s="89"/>
      <c r="GT598" s="89"/>
      <c r="GU598" s="89"/>
      <c r="GV598" s="89"/>
      <c r="GW598" s="89"/>
      <c r="GX598" s="89"/>
      <c r="GY598" s="89"/>
      <c r="GZ598" s="89"/>
      <c r="HA598" s="89"/>
      <c r="HB598" s="89"/>
      <c r="HC598" s="89"/>
      <c r="HD598" s="89"/>
      <c r="HE598" s="89"/>
      <c r="HF598" s="89"/>
      <c r="HG598" s="89"/>
      <c r="HH598" s="89"/>
      <c r="HI598" s="89"/>
      <c r="HJ598" s="89"/>
      <c r="HK598" s="89"/>
      <c r="HL598" s="89"/>
      <c r="HM598" s="89"/>
    </row>
    <row r="599" spans="1:221" s="191" customFormat="1" ht="30" customHeight="1" x14ac:dyDescent="0.25">
      <c r="A599" s="193">
        <v>41455</v>
      </c>
      <c r="B599" s="194">
        <v>41457</v>
      </c>
      <c r="C599" s="189" t="s">
        <v>282</v>
      </c>
      <c r="D599" s="140" t="s">
        <v>3719</v>
      </c>
      <c r="E599" s="140" t="s">
        <v>279</v>
      </c>
      <c r="F599" s="5" t="s">
        <v>36</v>
      </c>
      <c r="G599" s="5" t="s">
        <v>1000</v>
      </c>
      <c r="H599" s="140" t="s">
        <v>3771</v>
      </c>
      <c r="I599" s="30" t="s">
        <v>3778</v>
      </c>
      <c r="J599" s="140" t="s">
        <v>3779</v>
      </c>
      <c r="K599" s="119">
        <v>39801</v>
      </c>
      <c r="L599" s="119">
        <v>39940</v>
      </c>
      <c r="M599" s="140" t="s">
        <v>3780</v>
      </c>
      <c r="N599" s="287">
        <v>26840</v>
      </c>
      <c r="O599" s="287">
        <v>29229</v>
      </c>
      <c r="P599" s="119">
        <v>39954</v>
      </c>
      <c r="Q599" s="119">
        <v>40912</v>
      </c>
      <c r="R599" s="119">
        <v>40609</v>
      </c>
      <c r="S599" s="119">
        <v>40912</v>
      </c>
      <c r="T599" s="190">
        <v>99.835237938543003</v>
      </c>
      <c r="U599" s="287"/>
      <c r="V599" s="140"/>
      <c r="W599" s="87"/>
      <c r="X599" s="96"/>
      <c r="Y599" s="89"/>
      <c r="Z599" s="89"/>
      <c r="AA599" s="89"/>
      <c r="AB599" s="89"/>
      <c r="AC599" s="89"/>
      <c r="AD599" s="89"/>
      <c r="AE599" s="89"/>
      <c r="AF599" s="89"/>
      <c r="AG599" s="89"/>
      <c r="AH599" s="89"/>
      <c r="AI599" s="89"/>
      <c r="AJ599" s="89"/>
      <c r="AK599" s="89"/>
      <c r="AL599" s="89"/>
      <c r="AM599" s="89"/>
      <c r="AN599" s="89"/>
      <c r="AO599" s="89"/>
      <c r="AP599" s="89"/>
      <c r="AQ599" s="89"/>
      <c r="AR599" s="89"/>
      <c r="AS599" s="89"/>
      <c r="AT599" s="89"/>
      <c r="AU599" s="89"/>
      <c r="AV599" s="89"/>
      <c r="AW599" s="89"/>
      <c r="AX599" s="89"/>
      <c r="AY599" s="89"/>
      <c r="AZ599" s="89"/>
      <c r="BA599" s="89"/>
      <c r="BB599" s="89"/>
      <c r="BC599" s="89"/>
      <c r="BD599" s="89"/>
      <c r="BE599" s="89"/>
      <c r="BF599" s="89"/>
      <c r="BG599" s="89"/>
      <c r="BH599" s="89"/>
      <c r="BI599" s="89"/>
      <c r="BJ599" s="89"/>
      <c r="BK599" s="89"/>
      <c r="BL599" s="89"/>
      <c r="BM599" s="89"/>
      <c r="BN599" s="89"/>
      <c r="BO599" s="89"/>
      <c r="BP599" s="89"/>
      <c r="BQ599" s="89"/>
      <c r="BR599" s="89"/>
      <c r="BS599" s="89"/>
      <c r="BT599" s="89"/>
      <c r="BU599" s="89"/>
      <c r="BV599" s="89"/>
      <c r="BW599" s="89"/>
      <c r="BX599" s="89"/>
      <c r="BY599" s="89"/>
      <c r="BZ599" s="89"/>
      <c r="CA599" s="89"/>
      <c r="CB599" s="89"/>
      <c r="CC599" s="89"/>
      <c r="CD599" s="89"/>
      <c r="CE599" s="89"/>
      <c r="CF599" s="89"/>
      <c r="CG599" s="89"/>
      <c r="CH599" s="89"/>
      <c r="CI599" s="89"/>
      <c r="CJ599" s="89"/>
      <c r="CK599" s="89"/>
      <c r="CL599" s="89"/>
      <c r="CM599" s="89"/>
      <c r="CN599" s="89"/>
      <c r="CO599" s="89"/>
      <c r="CP599" s="89"/>
      <c r="CQ599" s="89"/>
      <c r="CR599" s="89"/>
      <c r="CS599" s="89"/>
      <c r="CT599" s="89"/>
      <c r="CU599" s="89"/>
      <c r="CV599" s="89"/>
      <c r="CW599" s="89"/>
      <c r="CX599" s="89"/>
      <c r="CY599" s="89"/>
      <c r="CZ599" s="89"/>
      <c r="DA599" s="89"/>
      <c r="DB599" s="89"/>
      <c r="DC599" s="89"/>
      <c r="DD599" s="89"/>
      <c r="DE599" s="89"/>
      <c r="DF599" s="89"/>
      <c r="DG599" s="89"/>
      <c r="DH599" s="89"/>
      <c r="DI599" s="89"/>
      <c r="DJ599" s="89"/>
      <c r="DK599" s="89"/>
      <c r="DL599" s="89"/>
      <c r="DM599" s="89"/>
      <c r="DN599" s="89"/>
      <c r="DO599" s="89"/>
      <c r="DP599" s="89"/>
      <c r="DQ599" s="89"/>
      <c r="DR599" s="89"/>
      <c r="DS599" s="89"/>
      <c r="DT599" s="89"/>
      <c r="DU599" s="89"/>
      <c r="DV599" s="89"/>
      <c r="DW599" s="89"/>
      <c r="DX599" s="89"/>
      <c r="DY599" s="89"/>
      <c r="DZ599" s="89"/>
      <c r="EA599" s="89"/>
      <c r="EB599" s="89"/>
      <c r="EC599" s="89"/>
      <c r="ED599" s="89"/>
      <c r="EE599" s="89"/>
      <c r="EF599" s="89"/>
      <c r="EG599" s="89"/>
      <c r="EH599" s="89"/>
      <c r="EI599" s="89"/>
      <c r="EJ599" s="89"/>
      <c r="EK599" s="89"/>
      <c r="EL599" s="89"/>
      <c r="EM599" s="89"/>
      <c r="EN599" s="89"/>
      <c r="EO599" s="89"/>
      <c r="EP599" s="89"/>
      <c r="EQ599" s="89"/>
      <c r="ER599" s="89"/>
      <c r="ES599" s="89"/>
      <c r="ET599" s="89"/>
      <c r="EU599" s="89"/>
      <c r="EV599" s="89"/>
      <c r="EW599" s="89"/>
      <c r="EX599" s="89"/>
      <c r="EY599" s="89"/>
      <c r="EZ599" s="89"/>
      <c r="FA599" s="89"/>
      <c r="FB599" s="89"/>
      <c r="FC599" s="89"/>
      <c r="FD599" s="89"/>
      <c r="FE599" s="89"/>
      <c r="FF599" s="89"/>
      <c r="FG599" s="89"/>
      <c r="FH599" s="89"/>
      <c r="FI599" s="89"/>
      <c r="FJ599" s="89"/>
      <c r="FK599" s="89"/>
      <c r="FL599" s="89"/>
      <c r="FM599" s="89"/>
      <c r="FN599" s="89"/>
      <c r="FO599" s="89"/>
      <c r="FP599" s="89"/>
      <c r="FQ599" s="89"/>
      <c r="FR599" s="89"/>
      <c r="FS599" s="89"/>
      <c r="FT599" s="89"/>
      <c r="FU599" s="89"/>
      <c r="FV599" s="89"/>
      <c r="FW599" s="89"/>
      <c r="FX599" s="89"/>
      <c r="FY599" s="89"/>
      <c r="FZ599" s="89"/>
      <c r="GA599" s="89"/>
      <c r="GB599" s="89"/>
      <c r="GC599" s="89"/>
      <c r="GD599" s="89"/>
      <c r="GE599" s="89"/>
      <c r="GF599" s="89"/>
      <c r="GG599" s="89"/>
      <c r="GH599" s="89"/>
      <c r="GI599" s="89"/>
      <c r="GJ599" s="89"/>
      <c r="GK599" s="89"/>
      <c r="GL599" s="89"/>
      <c r="GM599" s="89"/>
      <c r="GN599" s="89"/>
      <c r="GO599" s="89"/>
      <c r="GP599" s="89"/>
      <c r="GQ599" s="89"/>
      <c r="GR599" s="89"/>
      <c r="GS599" s="89"/>
      <c r="GT599" s="89"/>
      <c r="GU599" s="89"/>
      <c r="GV599" s="89"/>
      <c r="GW599" s="89"/>
      <c r="GX599" s="89"/>
      <c r="GY599" s="89"/>
      <c r="GZ599" s="89"/>
      <c r="HA599" s="89"/>
      <c r="HB599" s="89"/>
      <c r="HC599" s="89"/>
      <c r="HD599" s="89"/>
      <c r="HE599" s="89"/>
      <c r="HF599" s="89"/>
      <c r="HG599" s="89"/>
      <c r="HH599" s="89"/>
      <c r="HI599" s="89"/>
      <c r="HJ599" s="89"/>
      <c r="HK599" s="89"/>
      <c r="HL599" s="89"/>
      <c r="HM599" s="89"/>
    </row>
    <row r="600" spans="1:221" s="191" customFormat="1" ht="30" customHeight="1" x14ac:dyDescent="0.25">
      <c r="A600" s="193">
        <v>41455</v>
      </c>
      <c r="B600" s="194">
        <v>41457</v>
      </c>
      <c r="C600" s="189" t="s">
        <v>282</v>
      </c>
      <c r="D600" s="140" t="s">
        <v>3719</v>
      </c>
      <c r="E600" s="140" t="s">
        <v>279</v>
      </c>
      <c r="F600" s="5" t="s">
        <v>36</v>
      </c>
      <c r="G600" s="5" t="s">
        <v>1000</v>
      </c>
      <c r="H600" s="140" t="s">
        <v>3771</v>
      </c>
      <c r="I600" s="30" t="s">
        <v>3781</v>
      </c>
      <c r="J600" s="140" t="s">
        <v>3782</v>
      </c>
      <c r="K600" s="119">
        <v>39805</v>
      </c>
      <c r="L600" s="119">
        <v>39934</v>
      </c>
      <c r="M600" s="140" t="s">
        <v>3783</v>
      </c>
      <c r="N600" s="287">
        <v>25299</v>
      </c>
      <c r="O600" s="287">
        <v>26421</v>
      </c>
      <c r="P600" s="119">
        <v>39948</v>
      </c>
      <c r="Q600" s="119">
        <v>41053</v>
      </c>
      <c r="R600" s="119">
        <v>41029</v>
      </c>
      <c r="S600" s="119">
        <v>41194</v>
      </c>
      <c r="T600" s="190">
        <v>98.391054612135491</v>
      </c>
      <c r="U600" s="287"/>
      <c r="V600" s="140"/>
      <c r="W600" s="87"/>
      <c r="X600" s="96"/>
      <c r="Y600" s="89"/>
      <c r="Z600" s="89"/>
      <c r="AA600" s="89"/>
      <c r="AB600" s="89"/>
      <c r="AC600" s="89"/>
      <c r="AD600" s="89"/>
      <c r="AE600" s="89"/>
      <c r="AF600" s="89"/>
      <c r="AG600" s="89"/>
      <c r="AH600" s="89"/>
      <c r="AI600" s="89"/>
      <c r="AJ600" s="89"/>
      <c r="AK600" s="89"/>
      <c r="AL600" s="89"/>
      <c r="AM600" s="89"/>
      <c r="AN600" s="89"/>
      <c r="AO600" s="89"/>
      <c r="AP600" s="89"/>
      <c r="AQ600" s="89"/>
      <c r="AR600" s="89"/>
      <c r="AS600" s="89"/>
      <c r="AT600" s="89"/>
      <c r="AU600" s="89"/>
      <c r="AV600" s="89"/>
      <c r="AW600" s="89"/>
      <c r="AX600" s="89"/>
      <c r="AY600" s="89"/>
      <c r="AZ600" s="89"/>
      <c r="BA600" s="89"/>
      <c r="BB600" s="89"/>
      <c r="BC600" s="89"/>
      <c r="BD600" s="89"/>
      <c r="BE600" s="89"/>
      <c r="BF600" s="89"/>
      <c r="BG600" s="89"/>
      <c r="BH600" s="89"/>
      <c r="BI600" s="89"/>
      <c r="BJ600" s="89"/>
      <c r="BK600" s="89"/>
      <c r="BL600" s="89"/>
      <c r="BM600" s="89"/>
      <c r="BN600" s="89"/>
      <c r="BO600" s="89"/>
      <c r="BP600" s="89"/>
      <c r="BQ600" s="89"/>
      <c r="BR600" s="89"/>
      <c r="BS600" s="89"/>
      <c r="BT600" s="89"/>
      <c r="BU600" s="89"/>
      <c r="BV600" s="89"/>
      <c r="BW600" s="89"/>
      <c r="BX600" s="89"/>
      <c r="BY600" s="89"/>
      <c r="BZ600" s="89"/>
      <c r="CA600" s="89"/>
      <c r="CB600" s="89"/>
      <c r="CC600" s="89"/>
      <c r="CD600" s="89"/>
      <c r="CE600" s="89"/>
      <c r="CF600" s="89"/>
      <c r="CG600" s="89"/>
      <c r="CH600" s="89"/>
      <c r="CI600" s="89"/>
      <c r="CJ600" s="89"/>
      <c r="CK600" s="89"/>
      <c r="CL600" s="89"/>
      <c r="CM600" s="89"/>
      <c r="CN600" s="89"/>
      <c r="CO600" s="89"/>
      <c r="CP600" s="89"/>
      <c r="CQ600" s="89"/>
      <c r="CR600" s="89"/>
      <c r="CS600" s="89"/>
      <c r="CT600" s="89"/>
      <c r="CU600" s="89"/>
      <c r="CV600" s="89"/>
      <c r="CW600" s="89"/>
      <c r="CX600" s="89"/>
      <c r="CY600" s="89"/>
      <c r="CZ600" s="89"/>
      <c r="DA600" s="89"/>
      <c r="DB600" s="89"/>
      <c r="DC600" s="89"/>
      <c r="DD600" s="89"/>
      <c r="DE600" s="89"/>
      <c r="DF600" s="89"/>
      <c r="DG600" s="89"/>
      <c r="DH600" s="89"/>
      <c r="DI600" s="89"/>
      <c r="DJ600" s="89"/>
      <c r="DK600" s="89"/>
      <c r="DL600" s="89"/>
      <c r="DM600" s="89"/>
      <c r="DN600" s="89"/>
      <c r="DO600" s="89"/>
      <c r="DP600" s="89"/>
      <c r="DQ600" s="89"/>
      <c r="DR600" s="89"/>
      <c r="DS600" s="89"/>
      <c r="DT600" s="89"/>
      <c r="DU600" s="89"/>
      <c r="DV600" s="89"/>
      <c r="DW600" s="89"/>
      <c r="DX600" s="89"/>
      <c r="DY600" s="89"/>
      <c r="DZ600" s="89"/>
      <c r="EA600" s="89"/>
      <c r="EB600" s="89"/>
      <c r="EC600" s="89"/>
      <c r="ED600" s="89"/>
      <c r="EE600" s="89"/>
      <c r="EF600" s="89"/>
      <c r="EG600" s="89"/>
      <c r="EH600" s="89"/>
      <c r="EI600" s="89"/>
      <c r="EJ600" s="89"/>
      <c r="EK600" s="89"/>
      <c r="EL600" s="89"/>
      <c r="EM600" s="89"/>
      <c r="EN600" s="89"/>
      <c r="EO600" s="89"/>
      <c r="EP600" s="89"/>
      <c r="EQ600" s="89"/>
      <c r="ER600" s="89"/>
      <c r="ES600" s="89"/>
      <c r="ET600" s="89"/>
      <c r="EU600" s="89"/>
      <c r="EV600" s="89"/>
      <c r="EW600" s="89"/>
      <c r="EX600" s="89"/>
      <c r="EY600" s="89"/>
      <c r="EZ600" s="89"/>
      <c r="FA600" s="89"/>
      <c r="FB600" s="89"/>
      <c r="FC600" s="89"/>
      <c r="FD600" s="89"/>
      <c r="FE600" s="89"/>
      <c r="FF600" s="89"/>
      <c r="FG600" s="89"/>
      <c r="FH600" s="89"/>
      <c r="FI600" s="89"/>
      <c r="FJ600" s="89"/>
      <c r="FK600" s="89"/>
      <c r="FL600" s="89"/>
      <c r="FM600" s="89"/>
      <c r="FN600" s="89"/>
      <c r="FO600" s="89"/>
      <c r="FP600" s="89"/>
      <c r="FQ600" s="89"/>
      <c r="FR600" s="89"/>
      <c r="FS600" s="89"/>
      <c r="FT600" s="89"/>
      <c r="FU600" s="89"/>
      <c r="FV600" s="89"/>
      <c r="FW600" s="89"/>
      <c r="FX600" s="89"/>
      <c r="FY600" s="89"/>
      <c r="FZ600" s="89"/>
      <c r="GA600" s="89"/>
      <c r="GB600" s="89"/>
      <c r="GC600" s="89"/>
      <c r="GD600" s="89"/>
      <c r="GE600" s="89"/>
      <c r="GF600" s="89"/>
      <c r="GG600" s="89"/>
      <c r="GH600" s="89"/>
      <c r="GI600" s="89"/>
      <c r="GJ600" s="89"/>
      <c r="GK600" s="89"/>
      <c r="GL600" s="89"/>
      <c r="GM600" s="89"/>
      <c r="GN600" s="89"/>
      <c r="GO600" s="89"/>
      <c r="GP600" s="89"/>
      <c r="GQ600" s="89"/>
      <c r="GR600" s="89"/>
      <c r="GS600" s="89"/>
      <c r="GT600" s="89"/>
      <c r="GU600" s="89"/>
      <c r="GV600" s="89"/>
      <c r="GW600" s="89"/>
      <c r="GX600" s="89"/>
      <c r="GY600" s="89"/>
      <c r="GZ600" s="89"/>
      <c r="HA600" s="89"/>
      <c r="HB600" s="89"/>
      <c r="HC600" s="89"/>
      <c r="HD600" s="89"/>
      <c r="HE600" s="89"/>
      <c r="HF600" s="89"/>
      <c r="HG600" s="89"/>
      <c r="HH600" s="89"/>
      <c r="HI600" s="89"/>
      <c r="HJ600" s="89"/>
      <c r="HK600" s="89"/>
      <c r="HL600" s="89"/>
      <c r="HM600" s="89"/>
    </row>
    <row r="601" spans="1:221" s="191" customFormat="1" ht="30" customHeight="1" x14ac:dyDescent="0.25">
      <c r="A601" s="193">
        <v>41455</v>
      </c>
      <c r="B601" s="194">
        <v>41457</v>
      </c>
      <c r="C601" s="189" t="s">
        <v>282</v>
      </c>
      <c r="D601" s="140" t="s">
        <v>3719</v>
      </c>
      <c r="E601" s="140" t="s">
        <v>279</v>
      </c>
      <c r="F601" s="5" t="s">
        <v>36</v>
      </c>
      <c r="G601" s="5" t="s">
        <v>1000</v>
      </c>
      <c r="H601" s="140" t="s">
        <v>3771</v>
      </c>
      <c r="I601" s="30" t="s">
        <v>3784</v>
      </c>
      <c r="J601" s="140" t="s">
        <v>3785</v>
      </c>
      <c r="K601" s="119">
        <v>39805</v>
      </c>
      <c r="L601" s="119">
        <v>39934</v>
      </c>
      <c r="M601" s="140" t="s">
        <v>3783</v>
      </c>
      <c r="N601" s="287">
        <v>24624</v>
      </c>
      <c r="O601" s="287">
        <v>25140</v>
      </c>
      <c r="P601" s="119">
        <v>39948</v>
      </c>
      <c r="Q601" s="119">
        <v>41053</v>
      </c>
      <c r="R601" s="119">
        <v>41029</v>
      </c>
      <c r="S601" s="119">
        <v>41194</v>
      </c>
      <c r="T601" s="190">
        <v>99.958203258603092</v>
      </c>
      <c r="U601" s="287"/>
      <c r="V601" s="140"/>
      <c r="W601" s="87"/>
      <c r="X601" s="96"/>
      <c r="Y601" s="89"/>
      <c r="Z601" s="89"/>
      <c r="AA601" s="89"/>
      <c r="AB601" s="89"/>
      <c r="AC601" s="89"/>
      <c r="AD601" s="89"/>
      <c r="AE601" s="89"/>
      <c r="AF601" s="89"/>
      <c r="AG601" s="89"/>
      <c r="AH601" s="89"/>
      <c r="AI601" s="89"/>
      <c r="AJ601" s="89"/>
      <c r="AK601" s="89"/>
      <c r="AL601" s="89"/>
      <c r="AM601" s="89"/>
      <c r="AN601" s="89"/>
      <c r="AO601" s="89"/>
      <c r="AP601" s="89"/>
      <c r="AQ601" s="89"/>
      <c r="AR601" s="89"/>
      <c r="AS601" s="89"/>
      <c r="AT601" s="89"/>
      <c r="AU601" s="89"/>
      <c r="AV601" s="89"/>
      <c r="AW601" s="89"/>
      <c r="AX601" s="89"/>
      <c r="AY601" s="89"/>
      <c r="AZ601" s="89"/>
      <c r="BA601" s="89"/>
      <c r="BB601" s="89"/>
      <c r="BC601" s="89"/>
      <c r="BD601" s="89"/>
      <c r="BE601" s="89"/>
      <c r="BF601" s="89"/>
      <c r="BG601" s="89"/>
      <c r="BH601" s="89"/>
      <c r="BI601" s="89"/>
      <c r="BJ601" s="89"/>
      <c r="BK601" s="89"/>
      <c r="BL601" s="89"/>
      <c r="BM601" s="89"/>
      <c r="BN601" s="89"/>
      <c r="BO601" s="89"/>
      <c r="BP601" s="89"/>
      <c r="BQ601" s="89"/>
      <c r="BR601" s="89"/>
      <c r="BS601" s="89"/>
      <c r="BT601" s="89"/>
      <c r="BU601" s="89"/>
      <c r="BV601" s="89"/>
      <c r="BW601" s="89"/>
      <c r="BX601" s="89"/>
      <c r="BY601" s="89"/>
      <c r="BZ601" s="89"/>
      <c r="CA601" s="89"/>
      <c r="CB601" s="89"/>
      <c r="CC601" s="89"/>
      <c r="CD601" s="89"/>
      <c r="CE601" s="89"/>
      <c r="CF601" s="89"/>
      <c r="CG601" s="89"/>
      <c r="CH601" s="89"/>
      <c r="CI601" s="89"/>
      <c r="CJ601" s="89"/>
      <c r="CK601" s="89"/>
      <c r="CL601" s="89"/>
      <c r="CM601" s="89"/>
      <c r="CN601" s="89"/>
      <c r="CO601" s="89"/>
      <c r="CP601" s="89"/>
      <c r="CQ601" s="89"/>
      <c r="CR601" s="89"/>
      <c r="CS601" s="89"/>
      <c r="CT601" s="89"/>
      <c r="CU601" s="89"/>
      <c r="CV601" s="89"/>
      <c r="CW601" s="89"/>
      <c r="CX601" s="89"/>
      <c r="CY601" s="89"/>
      <c r="CZ601" s="89"/>
      <c r="DA601" s="89"/>
      <c r="DB601" s="89"/>
      <c r="DC601" s="89"/>
      <c r="DD601" s="89"/>
      <c r="DE601" s="89"/>
      <c r="DF601" s="89"/>
      <c r="DG601" s="89"/>
      <c r="DH601" s="89"/>
      <c r="DI601" s="89"/>
      <c r="DJ601" s="89"/>
      <c r="DK601" s="89"/>
      <c r="DL601" s="89"/>
      <c r="DM601" s="89"/>
      <c r="DN601" s="89"/>
      <c r="DO601" s="89"/>
      <c r="DP601" s="89"/>
      <c r="DQ601" s="89"/>
      <c r="DR601" s="89"/>
      <c r="DS601" s="89"/>
      <c r="DT601" s="89"/>
      <c r="DU601" s="89"/>
      <c r="DV601" s="89"/>
      <c r="DW601" s="89"/>
      <c r="DX601" s="89"/>
      <c r="DY601" s="89"/>
      <c r="DZ601" s="89"/>
      <c r="EA601" s="89"/>
      <c r="EB601" s="89"/>
      <c r="EC601" s="89"/>
      <c r="ED601" s="89"/>
      <c r="EE601" s="89"/>
      <c r="EF601" s="89"/>
      <c r="EG601" s="89"/>
      <c r="EH601" s="89"/>
      <c r="EI601" s="89"/>
      <c r="EJ601" s="89"/>
      <c r="EK601" s="89"/>
      <c r="EL601" s="89"/>
      <c r="EM601" s="89"/>
      <c r="EN601" s="89"/>
      <c r="EO601" s="89"/>
      <c r="EP601" s="89"/>
      <c r="EQ601" s="89"/>
      <c r="ER601" s="89"/>
      <c r="ES601" s="89"/>
      <c r="ET601" s="89"/>
      <c r="EU601" s="89"/>
      <c r="EV601" s="89"/>
      <c r="EW601" s="89"/>
      <c r="EX601" s="89"/>
      <c r="EY601" s="89"/>
      <c r="EZ601" s="89"/>
      <c r="FA601" s="89"/>
      <c r="FB601" s="89"/>
      <c r="FC601" s="89"/>
      <c r="FD601" s="89"/>
      <c r="FE601" s="89"/>
      <c r="FF601" s="89"/>
      <c r="FG601" s="89"/>
      <c r="FH601" s="89"/>
      <c r="FI601" s="89"/>
      <c r="FJ601" s="89"/>
      <c r="FK601" s="89"/>
      <c r="FL601" s="89"/>
      <c r="FM601" s="89"/>
      <c r="FN601" s="89"/>
      <c r="FO601" s="89"/>
      <c r="FP601" s="89"/>
      <c r="FQ601" s="89"/>
      <c r="FR601" s="89"/>
      <c r="FS601" s="89"/>
      <c r="FT601" s="89"/>
      <c r="FU601" s="89"/>
      <c r="FV601" s="89"/>
      <c r="FW601" s="89"/>
      <c r="FX601" s="89"/>
      <c r="FY601" s="89"/>
      <c r="FZ601" s="89"/>
      <c r="GA601" s="89"/>
      <c r="GB601" s="89"/>
      <c r="GC601" s="89"/>
      <c r="GD601" s="89"/>
      <c r="GE601" s="89"/>
      <c r="GF601" s="89"/>
      <c r="GG601" s="89"/>
      <c r="GH601" s="89"/>
      <c r="GI601" s="89"/>
      <c r="GJ601" s="89"/>
      <c r="GK601" s="89"/>
      <c r="GL601" s="89"/>
      <c r="GM601" s="89"/>
      <c r="GN601" s="89"/>
      <c r="GO601" s="89"/>
      <c r="GP601" s="89"/>
      <c r="GQ601" s="89"/>
      <c r="GR601" s="89"/>
      <c r="GS601" s="89"/>
      <c r="GT601" s="89"/>
      <c r="GU601" s="89"/>
      <c r="GV601" s="89"/>
      <c r="GW601" s="89"/>
      <c r="GX601" s="89"/>
      <c r="GY601" s="89"/>
      <c r="GZ601" s="89"/>
      <c r="HA601" s="89"/>
      <c r="HB601" s="89"/>
      <c r="HC601" s="89"/>
      <c r="HD601" s="89"/>
      <c r="HE601" s="89"/>
      <c r="HF601" s="89"/>
      <c r="HG601" s="89"/>
      <c r="HH601" s="89"/>
      <c r="HI601" s="89"/>
      <c r="HJ601" s="89"/>
      <c r="HK601" s="89"/>
      <c r="HL601" s="89"/>
      <c r="HM601" s="89"/>
    </row>
    <row r="602" spans="1:221" s="191" customFormat="1" ht="30" customHeight="1" x14ac:dyDescent="0.25">
      <c r="A602" s="193">
        <v>41455</v>
      </c>
      <c r="B602" s="194">
        <v>41457</v>
      </c>
      <c r="C602" s="189" t="s">
        <v>282</v>
      </c>
      <c r="D602" s="140" t="s">
        <v>3719</v>
      </c>
      <c r="E602" s="140" t="s">
        <v>279</v>
      </c>
      <c r="F602" s="5" t="s">
        <v>36</v>
      </c>
      <c r="G602" s="5" t="s">
        <v>1000</v>
      </c>
      <c r="H602" s="140" t="s">
        <v>3771</v>
      </c>
      <c r="I602" s="30" t="s">
        <v>3786</v>
      </c>
      <c r="J602" s="140" t="s">
        <v>3787</v>
      </c>
      <c r="K602" s="119">
        <v>40016</v>
      </c>
      <c r="L602" s="119">
        <v>40177</v>
      </c>
      <c r="M602" s="140" t="s">
        <v>3774</v>
      </c>
      <c r="N602" s="287">
        <v>5581</v>
      </c>
      <c r="O602" s="287">
        <v>5555</v>
      </c>
      <c r="P602" s="119">
        <v>40191</v>
      </c>
      <c r="Q602" s="119">
        <v>41323</v>
      </c>
      <c r="R602" s="119">
        <v>40754</v>
      </c>
      <c r="S602" s="119">
        <v>41362</v>
      </c>
      <c r="T602" s="190">
        <v>99.540973466660901</v>
      </c>
      <c r="U602" s="287"/>
      <c r="V602" s="140"/>
      <c r="W602" s="87"/>
      <c r="X602" s="96"/>
      <c r="Y602" s="89"/>
      <c r="Z602" s="89"/>
      <c r="AA602" s="89"/>
      <c r="AB602" s="89"/>
      <c r="AC602" s="89"/>
      <c r="AD602" s="89"/>
      <c r="AE602" s="89"/>
      <c r="AF602" s="89"/>
      <c r="AG602" s="89"/>
      <c r="AH602" s="89"/>
      <c r="AI602" s="89"/>
      <c r="AJ602" s="89"/>
      <c r="AK602" s="89"/>
      <c r="AL602" s="89"/>
      <c r="AM602" s="89"/>
      <c r="AN602" s="89"/>
      <c r="AO602" s="89"/>
      <c r="AP602" s="89"/>
      <c r="AQ602" s="89"/>
      <c r="AR602" s="89"/>
      <c r="AS602" s="89"/>
      <c r="AT602" s="89"/>
      <c r="AU602" s="89"/>
      <c r="AV602" s="89"/>
      <c r="AW602" s="89"/>
      <c r="AX602" s="89"/>
      <c r="AY602" s="89"/>
      <c r="AZ602" s="89"/>
      <c r="BA602" s="89"/>
      <c r="BB602" s="89"/>
      <c r="BC602" s="89"/>
      <c r="BD602" s="89"/>
      <c r="BE602" s="89"/>
      <c r="BF602" s="89"/>
      <c r="BG602" s="89"/>
      <c r="BH602" s="89"/>
      <c r="BI602" s="89"/>
      <c r="BJ602" s="89"/>
      <c r="BK602" s="89"/>
      <c r="BL602" s="89"/>
      <c r="BM602" s="89"/>
      <c r="BN602" s="89"/>
      <c r="BO602" s="89"/>
      <c r="BP602" s="89"/>
      <c r="BQ602" s="89"/>
      <c r="BR602" s="89"/>
      <c r="BS602" s="89"/>
      <c r="BT602" s="89"/>
      <c r="BU602" s="89"/>
      <c r="BV602" s="89"/>
      <c r="BW602" s="89"/>
      <c r="BX602" s="89"/>
      <c r="BY602" s="89"/>
      <c r="BZ602" s="89"/>
      <c r="CA602" s="89"/>
      <c r="CB602" s="89"/>
      <c r="CC602" s="89"/>
      <c r="CD602" s="89"/>
      <c r="CE602" s="89"/>
      <c r="CF602" s="89"/>
      <c r="CG602" s="89"/>
      <c r="CH602" s="89"/>
      <c r="CI602" s="89"/>
      <c r="CJ602" s="89"/>
      <c r="CK602" s="89"/>
      <c r="CL602" s="89"/>
      <c r="CM602" s="89"/>
      <c r="CN602" s="89"/>
      <c r="CO602" s="89"/>
      <c r="CP602" s="89"/>
      <c r="CQ602" s="89"/>
      <c r="CR602" s="89"/>
      <c r="CS602" s="89"/>
      <c r="CT602" s="89"/>
      <c r="CU602" s="89"/>
      <c r="CV602" s="89"/>
      <c r="CW602" s="89"/>
      <c r="CX602" s="89"/>
      <c r="CY602" s="89"/>
      <c r="CZ602" s="89"/>
      <c r="DA602" s="89"/>
      <c r="DB602" s="89"/>
      <c r="DC602" s="89"/>
      <c r="DD602" s="89"/>
      <c r="DE602" s="89"/>
      <c r="DF602" s="89"/>
      <c r="DG602" s="89"/>
      <c r="DH602" s="89"/>
      <c r="DI602" s="89"/>
      <c r="DJ602" s="89"/>
      <c r="DK602" s="89"/>
      <c r="DL602" s="89"/>
      <c r="DM602" s="89"/>
      <c r="DN602" s="89"/>
      <c r="DO602" s="89"/>
      <c r="DP602" s="89"/>
      <c r="DQ602" s="89"/>
      <c r="DR602" s="89"/>
      <c r="DS602" s="89"/>
      <c r="DT602" s="89"/>
      <c r="DU602" s="89"/>
      <c r="DV602" s="89"/>
      <c r="DW602" s="89"/>
      <c r="DX602" s="89"/>
      <c r="DY602" s="89"/>
      <c r="DZ602" s="89"/>
      <c r="EA602" s="89"/>
      <c r="EB602" s="89"/>
      <c r="EC602" s="89"/>
      <c r="ED602" s="89"/>
      <c r="EE602" s="89"/>
      <c r="EF602" s="89"/>
      <c r="EG602" s="89"/>
      <c r="EH602" s="89"/>
      <c r="EI602" s="89"/>
      <c r="EJ602" s="89"/>
      <c r="EK602" s="89"/>
      <c r="EL602" s="89"/>
      <c r="EM602" s="89"/>
      <c r="EN602" s="89"/>
      <c r="EO602" s="89"/>
      <c r="EP602" s="89"/>
      <c r="EQ602" s="89"/>
      <c r="ER602" s="89"/>
      <c r="ES602" s="89"/>
      <c r="ET602" s="89"/>
      <c r="EU602" s="89"/>
      <c r="EV602" s="89"/>
      <c r="EW602" s="89"/>
      <c r="EX602" s="89"/>
      <c r="EY602" s="89"/>
      <c r="EZ602" s="89"/>
      <c r="FA602" s="89"/>
      <c r="FB602" s="89"/>
      <c r="FC602" s="89"/>
      <c r="FD602" s="89"/>
      <c r="FE602" s="89"/>
      <c r="FF602" s="89"/>
      <c r="FG602" s="89"/>
      <c r="FH602" s="89"/>
      <c r="FI602" s="89"/>
      <c r="FJ602" s="89"/>
      <c r="FK602" s="89"/>
      <c r="FL602" s="89"/>
      <c r="FM602" s="89"/>
      <c r="FN602" s="89"/>
      <c r="FO602" s="89"/>
      <c r="FP602" s="89"/>
      <c r="FQ602" s="89"/>
      <c r="FR602" s="89"/>
      <c r="FS602" s="89"/>
      <c r="FT602" s="89"/>
      <c r="FU602" s="89"/>
      <c r="FV602" s="89"/>
      <c r="FW602" s="89"/>
      <c r="FX602" s="89"/>
      <c r="FY602" s="89"/>
      <c r="FZ602" s="89"/>
      <c r="GA602" s="89"/>
      <c r="GB602" s="89"/>
      <c r="GC602" s="89"/>
      <c r="GD602" s="89"/>
      <c r="GE602" s="89"/>
      <c r="GF602" s="89"/>
      <c r="GG602" s="89"/>
      <c r="GH602" s="89"/>
      <c r="GI602" s="89"/>
      <c r="GJ602" s="89"/>
      <c r="GK602" s="89"/>
      <c r="GL602" s="89"/>
      <c r="GM602" s="89"/>
      <c r="GN602" s="89"/>
      <c r="GO602" s="89"/>
      <c r="GP602" s="89"/>
      <c r="GQ602" s="89"/>
      <c r="GR602" s="89"/>
      <c r="GS602" s="89"/>
      <c r="GT602" s="89"/>
      <c r="GU602" s="89"/>
      <c r="GV602" s="89"/>
      <c r="GW602" s="89"/>
      <c r="GX602" s="89"/>
      <c r="GY602" s="89"/>
      <c r="GZ602" s="89"/>
      <c r="HA602" s="89"/>
      <c r="HB602" s="89"/>
      <c r="HC602" s="89"/>
      <c r="HD602" s="89"/>
      <c r="HE602" s="89"/>
      <c r="HF602" s="89"/>
      <c r="HG602" s="89"/>
      <c r="HH602" s="89"/>
      <c r="HI602" s="89"/>
      <c r="HJ602" s="89"/>
      <c r="HK602" s="89"/>
      <c r="HL602" s="89"/>
      <c r="HM602" s="89"/>
    </row>
    <row r="603" spans="1:221" s="191" customFormat="1" ht="30" customHeight="1" x14ac:dyDescent="0.25">
      <c r="A603" s="193">
        <v>41455</v>
      </c>
      <c r="B603" s="194">
        <v>41457</v>
      </c>
      <c r="C603" s="189" t="s">
        <v>282</v>
      </c>
      <c r="D603" s="140" t="s">
        <v>3719</v>
      </c>
      <c r="E603" s="140" t="s">
        <v>279</v>
      </c>
      <c r="F603" s="5" t="s">
        <v>36</v>
      </c>
      <c r="G603" s="5" t="s">
        <v>1000</v>
      </c>
      <c r="H603" s="140" t="s">
        <v>3771</v>
      </c>
      <c r="I603" s="30" t="s">
        <v>3788</v>
      </c>
      <c r="J603" s="140" t="s">
        <v>3743</v>
      </c>
      <c r="K603" s="119">
        <v>40164</v>
      </c>
      <c r="L603" s="119">
        <v>40308</v>
      </c>
      <c r="M603" s="140" t="s">
        <v>3789</v>
      </c>
      <c r="N603" s="287">
        <v>16587</v>
      </c>
      <c r="O603" s="287">
        <v>17184</v>
      </c>
      <c r="P603" s="119">
        <v>40322</v>
      </c>
      <c r="Q603" s="119">
        <v>41305</v>
      </c>
      <c r="R603" s="119">
        <v>40862</v>
      </c>
      <c r="S603" s="119">
        <v>41185</v>
      </c>
      <c r="T603" s="190">
        <v>98.995614429230102</v>
      </c>
      <c r="U603" s="287"/>
      <c r="V603" s="140"/>
      <c r="W603" s="87"/>
      <c r="X603" s="96"/>
      <c r="Y603" s="89"/>
      <c r="Z603" s="89"/>
      <c r="AA603" s="89"/>
      <c r="AB603" s="89"/>
      <c r="AC603" s="89"/>
      <c r="AD603" s="89"/>
      <c r="AE603" s="89"/>
      <c r="AF603" s="89"/>
      <c r="AG603" s="89"/>
      <c r="AH603" s="89"/>
      <c r="AI603" s="89"/>
      <c r="AJ603" s="89"/>
      <c r="AK603" s="89"/>
      <c r="AL603" s="89"/>
      <c r="AM603" s="89"/>
      <c r="AN603" s="89"/>
      <c r="AO603" s="89"/>
      <c r="AP603" s="89"/>
      <c r="AQ603" s="89"/>
      <c r="AR603" s="89"/>
      <c r="AS603" s="89"/>
      <c r="AT603" s="89"/>
      <c r="AU603" s="89"/>
      <c r="AV603" s="89"/>
      <c r="AW603" s="89"/>
      <c r="AX603" s="89"/>
      <c r="AY603" s="89"/>
      <c r="AZ603" s="89"/>
      <c r="BA603" s="89"/>
      <c r="BB603" s="89"/>
      <c r="BC603" s="89"/>
      <c r="BD603" s="89"/>
      <c r="BE603" s="89"/>
      <c r="BF603" s="89"/>
      <c r="BG603" s="89"/>
      <c r="BH603" s="89"/>
      <c r="BI603" s="89"/>
      <c r="BJ603" s="89"/>
      <c r="BK603" s="89"/>
      <c r="BL603" s="89"/>
      <c r="BM603" s="89"/>
      <c r="BN603" s="89"/>
      <c r="BO603" s="89"/>
      <c r="BP603" s="89"/>
      <c r="BQ603" s="89"/>
      <c r="BR603" s="89"/>
      <c r="BS603" s="89"/>
      <c r="BT603" s="89"/>
      <c r="BU603" s="89"/>
      <c r="BV603" s="89"/>
      <c r="BW603" s="89"/>
      <c r="BX603" s="89"/>
      <c r="BY603" s="89"/>
      <c r="BZ603" s="89"/>
      <c r="CA603" s="89"/>
      <c r="CB603" s="89"/>
      <c r="CC603" s="89"/>
      <c r="CD603" s="89"/>
      <c r="CE603" s="89"/>
      <c r="CF603" s="89"/>
      <c r="CG603" s="89"/>
      <c r="CH603" s="89"/>
      <c r="CI603" s="89"/>
      <c r="CJ603" s="89"/>
      <c r="CK603" s="89"/>
      <c r="CL603" s="89"/>
      <c r="CM603" s="89"/>
      <c r="CN603" s="89"/>
      <c r="CO603" s="89"/>
      <c r="CP603" s="89"/>
      <c r="CQ603" s="89"/>
      <c r="CR603" s="89"/>
      <c r="CS603" s="89"/>
      <c r="CT603" s="89"/>
      <c r="CU603" s="89"/>
      <c r="CV603" s="89"/>
      <c r="CW603" s="89"/>
      <c r="CX603" s="89"/>
      <c r="CY603" s="89"/>
      <c r="CZ603" s="89"/>
      <c r="DA603" s="89"/>
      <c r="DB603" s="89"/>
      <c r="DC603" s="89"/>
      <c r="DD603" s="89"/>
      <c r="DE603" s="89"/>
      <c r="DF603" s="89"/>
      <c r="DG603" s="89"/>
      <c r="DH603" s="89"/>
      <c r="DI603" s="89"/>
      <c r="DJ603" s="89"/>
      <c r="DK603" s="89"/>
      <c r="DL603" s="89"/>
      <c r="DM603" s="89"/>
      <c r="DN603" s="89"/>
      <c r="DO603" s="89"/>
      <c r="DP603" s="89"/>
      <c r="DQ603" s="89"/>
      <c r="DR603" s="89"/>
      <c r="DS603" s="89"/>
      <c r="DT603" s="89"/>
      <c r="DU603" s="89"/>
      <c r="DV603" s="89"/>
      <c r="DW603" s="89"/>
      <c r="DX603" s="89"/>
      <c r="DY603" s="89"/>
      <c r="DZ603" s="89"/>
      <c r="EA603" s="89"/>
      <c r="EB603" s="89"/>
      <c r="EC603" s="89"/>
      <c r="ED603" s="89"/>
      <c r="EE603" s="89"/>
      <c r="EF603" s="89"/>
      <c r="EG603" s="89"/>
      <c r="EH603" s="89"/>
      <c r="EI603" s="89"/>
      <c r="EJ603" s="89"/>
      <c r="EK603" s="89"/>
      <c r="EL603" s="89"/>
      <c r="EM603" s="89"/>
      <c r="EN603" s="89"/>
      <c r="EO603" s="89"/>
      <c r="EP603" s="89"/>
      <c r="EQ603" s="89"/>
      <c r="ER603" s="89"/>
      <c r="ES603" s="89"/>
      <c r="ET603" s="89"/>
      <c r="EU603" s="89"/>
      <c r="EV603" s="89"/>
      <c r="EW603" s="89"/>
      <c r="EX603" s="89"/>
      <c r="EY603" s="89"/>
      <c r="EZ603" s="89"/>
      <c r="FA603" s="89"/>
      <c r="FB603" s="89"/>
      <c r="FC603" s="89"/>
      <c r="FD603" s="89"/>
      <c r="FE603" s="89"/>
      <c r="FF603" s="89"/>
      <c r="FG603" s="89"/>
      <c r="FH603" s="89"/>
      <c r="FI603" s="89"/>
      <c r="FJ603" s="89"/>
      <c r="FK603" s="89"/>
      <c r="FL603" s="89"/>
      <c r="FM603" s="89"/>
      <c r="FN603" s="89"/>
      <c r="FO603" s="89"/>
      <c r="FP603" s="89"/>
      <c r="FQ603" s="89"/>
      <c r="FR603" s="89"/>
      <c r="FS603" s="89"/>
      <c r="FT603" s="89"/>
      <c r="FU603" s="89"/>
      <c r="FV603" s="89"/>
      <c r="FW603" s="89"/>
      <c r="FX603" s="89"/>
      <c r="FY603" s="89"/>
      <c r="FZ603" s="89"/>
      <c r="GA603" s="89"/>
      <c r="GB603" s="89"/>
      <c r="GC603" s="89"/>
      <c r="GD603" s="89"/>
      <c r="GE603" s="89"/>
      <c r="GF603" s="89"/>
      <c r="GG603" s="89"/>
      <c r="GH603" s="89"/>
      <c r="GI603" s="89"/>
      <c r="GJ603" s="89"/>
      <c r="GK603" s="89"/>
      <c r="GL603" s="89"/>
      <c r="GM603" s="89"/>
      <c r="GN603" s="89"/>
      <c r="GO603" s="89"/>
      <c r="GP603" s="89"/>
      <c r="GQ603" s="89"/>
      <c r="GR603" s="89"/>
      <c r="GS603" s="89"/>
      <c r="GT603" s="89"/>
      <c r="GU603" s="89"/>
      <c r="GV603" s="89"/>
      <c r="GW603" s="89"/>
      <c r="GX603" s="89"/>
      <c r="GY603" s="89"/>
      <c r="GZ603" s="89"/>
      <c r="HA603" s="89"/>
      <c r="HB603" s="89"/>
      <c r="HC603" s="89"/>
      <c r="HD603" s="89"/>
      <c r="HE603" s="89"/>
      <c r="HF603" s="89"/>
      <c r="HG603" s="89"/>
      <c r="HH603" s="89"/>
      <c r="HI603" s="89"/>
      <c r="HJ603" s="89"/>
      <c r="HK603" s="89"/>
      <c r="HL603" s="89"/>
      <c r="HM603" s="89"/>
    </row>
    <row r="604" spans="1:221" s="191" customFormat="1" ht="30" customHeight="1" x14ac:dyDescent="0.25">
      <c r="A604" s="193">
        <v>41455</v>
      </c>
      <c r="B604" s="194">
        <v>41457</v>
      </c>
      <c r="C604" s="189" t="s">
        <v>282</v>
      </c>
      <c r="D604" s="140" t="s">
        <v>3719</v>
      </c>
      <c r="E604" s="140" t="s">
        <v>279</v>
      </c>
      <c r="F604" s="5" t="s">
        <v>36</v>
      </c>
      <c r="G604" s="5" t="s">
        <v>1000</v>
      </c>
      <c r="H604" s="140" t="s">
        <v>3771</v>
      </c>
      <c r="I604" s="30" t="s">
        <v>3790</v>
      </c>
      <c r="J604" s="140" t="s">
        <v>3791</v>
      </c>
      <c r="K604" s="119">
        <v>39805</v>
      </c>
      <c r="L604" s="119">
        <v>39934</v>
      </c>
      <c r="M604" s="140" t="s">
        <v>3783</v>
      </c>
      <c r="N604" s="287">
        <v>6207</v>
      </c>
      <c r="O604" s="287">
        <v>6383</v>
      </c>
      <c r="P604" s="119">
        <v>39948</v>
      </c>
      <c r="Q604" s="119">
        <v>41053</v>
      </c>
      <c r="R604" s="119">
        <v>41029</v>
      </c>
      <c r="S604" s="119">
        <v>41194</v>
      </c>
      <c r="T604" s="190">
        <v>99.334641661833402</v>
      </c>
      <c r="U604" s="287"/>
      <c r="V604" s="140"/>
      <c r="W604" s="87"/>
      <c r="X604" s="96"/>
      <c r="Y604" s="89"/>
      <c r="Z604" s="89"/>
      <c r="AA604" s="89"/>
      <c r="AB604" s="89"/>
      <c r="AC604" s="89"/>
      <c r="AD604" s="89"/>
      <c r="AE604" s="89"/>
      <c r="AF604" s="89"/>
      <c r="AG604" s="89"/>
      <c r="AH604" s="89"/>
      <c r="AI604" s="89"/>
      <c r="AJ604" s="89"/>
      <c r="AK604" s="89"/>
      <c r="AL604" s="89"/>
      <c r="AM604" s="89"/>
      <c r="AN604" s="89"/>
      <c r="AO604" s="89"/>
      <c r="AP604" s="89"/>
      <c r="AQ604" s="89"/>
      <c r="AR604" s="89"/>
      <c r="AS604" s="89"/>
      <c r="AT604" s="89"/>
      <c r="AU604" s="89"/>
      <c r="AV604" s="89"/>
      <c r="AW604" s="89"/>
      <c r="AX604" s="89"/>
      <c r="AY604" s="89"/>
      <c r="AZ604" s="89"/>
      <c r="BA604" s="89"/>
      <c r="BB604" s="89"/>
      <c r="BC604" s="89"/>
      <c r="BD604" s="89"/>
      <c r="BE604" s="89"/>
      <c r="BF604" s="89"/>
      <c r="BG604" s="89"/>
      <c r="BH604" s="89"/>
      <c r="BI604" s="89"/>
      <c r="BJ604" s="89"/>
      <c r="BK604" s="89"/>
      <c r="BL604" s="89"/>
      <c r="BM604" s="89"/>
      <c r="BN604" s="89"/>
      <c r="BO604" s="89"/>
      <c r="BP604" s="89"/>
      <c r="BQ604" s="89"/>
      <c r="BR604" s="89"/>
      <c r="BS604" s="89"/>
      <c r="BT604" s="89"/>
      <c r="BU604" s="89"/>
      <c r="BV604" s="89"/>
      <c r="BW604" s="89"/>
      <c r="BX604" s="89"/>
      <c r="BY604" s="89"/>
      <c r="BZ604" s="89"/>
      <c r="CA604" s="89"/>
      <c r="CB604" s="89"/>
      <c r="CC604" s="89"/>
      <c r="CD604" s="89"/>
      <c r="CE604" s="89"/>
      <c r="CF604" s="89"/>
      <c r="CG604" s="89"/>
      <c r="CH604" s="89"/>
      <c r="CI604" s="89"/>
      <c r="CJ604" s="89"/>
      <c r="CK604" s="89"/>
      <c r="CL604" s="89"/>
      <c r="CM604" s="89"/>
      <c r="CN604" s="89"/>
      <c r="CO604" s="89"/>
      <c r="CP604" s="89"/>
      <c r="CQ604" s="89"/>
      <c r="CR604" s="89"/>
      <c r="CS604" s="89"/>
      <c r="CT604" s="89"/>
      <c r="CU604" s="89"/>
      <c r="CV604" s="89"/>
      <c r="CW604" s="89"/>
      <c r="CX604" s="89"/>
      <c r="CY604" s="89"/>
      <c r="CZ604" s="89"/>
      <c r="DA604" s="89"/>
      <c r="DB604" s="89"/>
      <c r="DC604" s="89"/>
      <c r="DD604" s="89"/>
      <c r="DE604" s="89"/>
      <c r="DF604" s="89"/>
      <c r="DG604" s="89"/>
      <c r="DH604" s="89"/>
      <c r="DI604" s="89"/>
      <c r="DJ604" s="89"/>
      <c r="DK604" s="89"/>
      <c r="DL604" s="89"/>
      <c r="DM604" s="89"/>
      <c r="DN604" s="89"/>
      <c r="DO604" s="89"/>
      <c r="DP604" s="89"/>
      <c r="DQ604" s="89"/>
      <c r="DR604" s="89"/>
      <c r="DS604" s="89"/>
      <c r="DT604" s="89"/>
      <c r="DU604" s="89"/>
      <c r="DV604" s="89"/>
      <c r="DW604" s="89"/>
      <c r="DX604" s="89"/>
      <c r="DY604" s="89"/>
      <c r="DZ604" s="89"/>
      <c r="EA604" s="89"/>
      <c r="EB604" s="89"/>
      <c r="EC604" s="89"/>
      <c r="ED604" s="89"/>
      <c r="EE604" s="89"/>
      <c r="EF604" s="89"/>
      <c r="EG604" s="89"/>
      <c r="EH604" s="89"/>
      <c r="EI604" s="89"/>
      <c r="EJ604" s="89"/>
      <c r="EK604" s="89"/>
      <c r="EL604" s="89"/>
      <c r="EM604" s="89"/>
      <c r="EN604" s="89"/>
      <c r="EO604" s="89"/>
      <c r="EP604" s="89"/>
      <c r="EQ604" s="89"/>
      <c r="ER604" s="89"/>
      <c r="ES604" s="89"/>
      <c r="ET604" s="89"/>
      <c r="EU604" s="89"/>
      <c r="EV604" s="89"/>
      <c r="EW604" s="89"/>
      <c r="EX604" s="89"/>
      <c r="EY604" s="89"/>
      <c r="EZ604" s="89"/>
      <c r="FA604" s="89"/>
      <c r="FB604" s="89"/>
      <c r="FC604" s="89"/>
      <c r="FD604" s="89"/>
      <c r="FE604" s="89"/>
      <c r="FF604" s="89"/>
      <c r="FG604" s="89"/>
      <c r="FH604" s="89"/>
      <c r="FI604" s="89"/>
      <c r="FJ604" s="89"/>
      <c r="FK604" s="89"/>
      <c r="FL604" s="89"/>
      <c r="FM604" s="89"/>
      <c r="FN604" s="89"/>
      <c r="FO604" s="89"/>
      <c r="FP604" s="89"/>
      <c r="FQ604" s="89"/>
      <c r="FR604" s="89"/>
      <c r="FS604" s="89"/>
      <c r="FT604" s="89"/>
      <c r="FU604" s="89"/>
      <c r="FV604" s="89"/>
      <c r="FW604" s="89"/>
      <c r="FX604" s="89"/>
      <c r="FY604" s="89"/>
      <c r="FZ604" s="89"/>
      <c r="GA604" s="89"/>
      <c r="GB604" s="89"/>
      <c r="GC604" s="89"/>
      <c r="GD604" s="89"/>
      <c r="GE604" s="89"/>
      <c r="GF604" s="89"/>
      <c r="GG604" s="89"/>
      <c r="GH604" s="89"/>
      <c r="GI604" s="89"/>
      <c r="GJ604" s="89"/>
      <c r="GK604" s="89"/>
      <c r="GL604" s="89"/>
      <c r="GM604" s="89"/>
      <c r="GN604" s="89"/>
      <c r="GO604" s="89"/>
      <c r="GP604" s="89"/>
      <c r="GQ604" s="89"/>
      <c r="GR604" s="89"/>
      <c r="GS604" s="89"/>
      <c r="GT604" s="89"/>
      <c r="GU604" s="89"/>
      <c r="GV604" s="89"/>
      <c r="GW604" s="89"/>
      <c r="GX604" s="89"/>
      <c r="GY604" s="89"/>
      <c r="GZ604" s="89"/>
      <c r="HA604" s="89"/>
      <c r="HB604" s="89"/>
      <c r="HC604" s="89"/>
      <c r="HD604" s="89"/>
      <c r="HE604" s="89"/>
      <c r="HF604" s="89"/>
      <c r="HG604" s="89"/>
      <c r="HH604" s="89"/>
      <c r="HI604" s="89"/>
      <c r="HJ604" s="89"/>
      <c r="HK604" s="89"/>
      <c r="HL604" s="89"/>
      <c r="HM604" s="89"/>
    </row>
    <row r="605" spans="1:221" s="191" customFormat="1" ht="30" customHeight="1" x14ac:dyDescent="0.25">
      <c r="A605" s="193">
        <v>41455</v>
      </c>
      <c r="B605" s="194">
        <v>41457</v>
      </c>
      <c r="C605" s="189" t="s">
        <v>282</v>
      </c>
      <c r="D605" s="140" t="s">
        <v>3719</v>
      </c>
      <c r="E605" s="140" t="s">
        <v>279</v>
      </c>
      <c r="F605" s="5" t="s">
        <v>36</v>
      </c>
      <c r="G605" s="5" t="s">
        <v>1000</v>
      </c>
      <c r="H605" s="140" t="s">
        <v>3771</v>
      </c>
      <c r="I605" s="30" t="s">
        <v>3792</v>
      </c>
      <c r="J605" s="140" t="s">
        <v>3793</v>
      </c>
      <c r="K605" s="119">
        <v>39498</v>
      </c>
      <c r="L605" s="119">
        <v>39659</v>
      </c>
      <c r="M605" s="140" t="s">
        <v>3794</v>
      </c>
      <c r="N605" s="287">
        <v>207745</v>
      </c>
      <c r="O605" s="287">
        <v>210718</v>
      </c>
      <c r="P605" s="119">
        <v>39673</v>
      </c>
      <c r="Q605" s="119">
        <v>40535</v>
      </c>
      <c r="R605" s="119">
        <v>40513</v>
      </c>
      <c r="S605" s="119">
        <v>40535</v>
      </c>
      <c r="T605" s="190">
        <v>99.779377282721498</v>
      </c>
      <c r="U605" s="287"/>
      <c r="V605" s="140"/>
      <c r="W605" s="87"/>
      <c r="X605" s="96"/>
      <c r="Y605" s="89"/>
      <c r="Z605" s="89"/>
      <c r="AA605" s="89"/>
      <c r="AB605" s="89"/>
      <c r="AC605" s="89"/>
      <c r="AD605" s="89"/>
      <c r="AE605" s="89"/>
      <c r="AF605" s="89"/>
      <c r="AG605" s="89"/>
      <c r="AH605" s="89"/>
      <c r="AI605" s="89"/>
      <c r="AJ605" s="89"/>
      <c r="AK605" s="89"/>
      <c r="AL605" s="89"/>
      <c r="AM605" s="89"/>
      <c r="AN605" s="89"/>
      <c r="AO605" s="89"/>
      <c r="AP605" s="89"/>
      <c r="AQ605" s="89"/>
      <c r="AR605" s="89"/>
      <c r="AS605" s="89"/>
      <c r="AT605" s="89"/>
      <c r="AU605" s="89"/>
      <c r="AV605" s="89"/>
      <c r="AW605" s="89"/>
      <c r="AX605" s="89"/>
      <c r="AY605" s="89"/>
      <c r="AZ605" s="89"/>
      <c r="BA605" s="89"/>
      <c r="BB605" s="89"/>
      <c r="BC605" s="89"/>
      <c r="BD605" s="89"/>
      <c r="BE605" s="89"/>
      <c r="BF605" s="89"/>
      <c r="BG605" s="89"/>
      <c r="BH605" s="89"/>
      <c r="BI605" s="89"/>
      <c r="BJ605" s="89"/>
      <c r="BK605" s="89"/>
      <c r="BL605" s="89"/>
      <c r="BM605" s="89"/>
      <c r="BN605" s="89"/>
      <c r="BO605" s="89"/>
      <c r="BP605" s="89"/>
      <c r="BQ605" s="89"/>
      <c r="BR605" s="89"/>
      <c r="BS605" s="89"/>
      <c r="BT605" s="89"/>
      <c r="BU605" s="89"/>
      <c r="BV605" s="89"/>
      <c r="BW605" s="89"/>
      <c r="BX605" s="89"/>
      <c r="BY605" s="89"/>
      <c r="BZ605" s="89"/>
      <c r="CA605" s="89"/>
      <c r="CB605" s="89"/>
      <c r="CC605" s="89"/>
      <c r="CD605" s="89"/>
      <c r="CE605" s="89"/>
      <c r="CF605" s="89"/>
      <c r="CG605" s="89"/>
      <c r="CH605" s="89"/>
      <c r="CI605" s="89"/>
      <c r="CJ605" s="89"/>
      <c r="CK605" s="89"/>
      <c r="CL605" s="89"/>
      <c r="CM605" s="89"/>
      <c r="CN605" s="89"/>
      <c r="CO605" s="89"/>
      <c r="CP605" s="89"/>
      <c r="CQ605" s="89"/>
      <c r="CR605" s="89"/>
      <c r="CS605" s="89"/>
      <c r="CT605" s="89"/>
      <c r="CU605" s="89"/>
      <c r="CV605" s="89"/>
      <c r="CW605" s="89"/>
      <c r="CX605" s="89"/>
      <c r="CY605" s="89"/>
      <c r="CZ605" s="89"/>
      <c r="DA605" s="89"/>
      <c r="DB605" s="89"/>
      <c r="DC605" s="89"/>
      <c r="DD605" s="89"/>
      <c r="DE605" s="89"/>
      <c r="DF605" s="89"/>
      <c r="DG605" s="89"/>
      <c r="DH605" s="89"/>
      <c r="DI605" s="89"/>
      <c r="DJ605" s="89"/>
      <c r="DK605" s="89"/>
      <c r="DL605" s="89"/>
      <c r="DM605" s="89"/>
      <c r="DN605" s="89"/>
      <c r="DO605" s="89"/>
      <c r="DP605" s="89"/>
      <c r="DQ605" s="89"/>
      <c r="DR605" s="89"/>
      <c r="DS605" s="89"/>
      <c r="DT605" s="89"/>
      <c r="DU605" s="89"/>
      <c r="DV605" s="89"/>
      <c r="DW605" s="89"/>
      <c r="DX605" s="89"/>
      <c r="DY605" s="89"/>
      <c r="DZ605" s="89"/>
      <c r="EA605" s="89"/>
      <c r="EB605" s="89"/>
      <c r="EC605" s="89"/>
      <c r="ED605" s="89"/>
      <c r="EE605" s="89"/>
      <c r="EF605" s="89"/>
      <c r="EG605" s="89"/>
      <c r="EH605" s="89"/>
      <c r="EI605" s="89"/>
      <c r="EJ605" s="89"/>
      <c r="EK605" s="89"/>
      <c r="EL605" s="89"/>
      <c r="EM605" s="89"/>
      <c r="EN605" s="89"/>
      <c r="EO605" s="89"/>
      <c r="EP605" s="89"/>
      <c r="EQ605" s="89"/>
      <c r="ER605" s="89"/>
      <c r="ES605" s="89"/>
      <c r="ET605" s="89"/>
      <c r="EU605" s="89"/>
      <c r="EV605" s="89"/>
      <c r="EW605" s="89"/>
      <c r="EX605" s="89"/>
      <c r="EY605" s="89"/>
      <c r="EZ605" s="89"/>
      <c r="FA605" s="89"/>
      <c r="FB605" s="89"/>
      <c r="FC605" s="89"/>
      <c r="FD605" s="89"/>
      <c r="FE605" s="89"/>
      <c r="FF605" s="89"/>
      <c r="FG605" s="89"/>
      <c r="FH605" s="89"/>
      <c r="FI605" s="89"/>
      <c r="FJ605" s="89"/>
      <c r="FK605" s="89"/>
      <c r="FL605" s="89"/>
      <c r="FM605" s="89"/>
      <c r="FN605" s="89"/>
      <c r="FO605" s="89"/>
      <c r="FP605" s="89"/>
      <c r="FQ605" s="89"/>
      <c r="FR605" s="89"/>
      <c r="FS605" s="89"/>
      <c r="FT605" s="89"/>
      <c r="FU605" s="89"/>
      <c r="FV605" s="89"/>
      <c r="FW605" s="89"/>
      <c r="FX605" s="89"/>
      <c r="FY605" s="89"/>
      <c r="FZ605" s="89"/>
      <c r="GA605" s="89"/>
      <c r="GB605" s="89"/>
      <c r="GC605" s="89"/>
      <c r="GD605" s="89"/>
      <c r="GE605" s="89"/>
      <c r="GF605" s="89"/>
      <c r="GG605" s="89"/>
      <c r="GH605" s="89"/>
      <c r="GI605" s="89"/>
      <c r="GJ605" s="89"/>
      <c r="GK605" s="89"/>
      <c r="GL605" s="89"/>
      <c r="GM605" s="89"/>
      <c r="GN605" s="89"/>
      <c r="GO605" s="89"/>
      <c r="GP605" s="89"/>
      <c r="GQ605" s="89"/>
      <c r="GR605" s="89"/>
      <c r="GS605" s="89"/>
      <c r="GT605" s="89"/>
      <c r="GU605" s="89"/>
      <c r="GV605" s="89"/>
      <c r="GW605" s="89"/>
      <c r="GX605" s="89"/>
      <c r="GY605" s="89"/>
      <c r="GZ605" s="89"/>
      <c r="HA605" s="89"/>
      <c r="HB605" s="89"/>
      <c r="HC605" s="89"/>
      <c r="HD605" s="89"/>
      <c r="HE605" s="89"/>
      <c r="HF605" s="89"/>
      <c r="HG605" s="89"/>
      <c r="HH605" s="89"/>
      <c r="HI605" s="89"/>
      <c r="HJ605" s="89"/>
      <c r="HK605" s="89"/>
      <c r="HL605" s="89"/>
      <c r="HM605" s="89"/>
    </row>
    <row r="606" spans="1:221" s="191" customFormat="1" ht="30" customHeight="1" x14ac:dyDescent="0.25">
      <c r="A606" s="193">
        <v>41455</v>
      </c>
      <c r="B606" s="194">
        <v>41457</v>
      </c>
      <c r="C606" s="189" t="s">
        <v>282</v>
      </c>
      <c r="D606" s="140" t="s">
        <v>3719</v>
      </c>
      <c r="E606" s="140" t="s">
        <v>279</v>
      </c>
      <c r="F606" s="5" t="s">
        <v>36</v>
      </c>
      <c r="G606" s="5" t="s">
        <v>1000</v>
      </c>
      <c r="H606" s="140" t="s">
        <v>3771</v>
      </c>
      <c r="I606" s="30" t="s">
        <v>3795</v>
      </c>
      <c r="J606" s="140" t="s">
        <v>3796</v>
      </c>
      <c r="K606" s="119">
        <v>39801</v>
      </c>
      <c r="L606" s="119">
        <v>39940</v>
      </c>
      <c r="M606" s="140" t="s">
        <v>3780</v>
      </c>
      <c r="N606" s="287">
        <v>17752</v>
      </c>
      <c r="O606" s="287">
        <v>18364</v>
      </c>
      <c r="P606" s="119">
        <v>39954</v>
      </c>
      <c r="Q606" s="119">
        <v>40912</v>
      </c>
      <c r="R606" s="119">
        <v>40609</v>
      </c>
      <c r="S606" s="119">
        <v>40912</v>
      </c>
      <c r="T606" s="190">
        <v>99.470312989774001</v>
      </c>
      <c r="U606" s="287">
        <v>-11720</v>
      </c>
      <c r="V606" s="140"/>
      <c r="W606" s="87"/>
      <c r="X606" s="96"/>
      <c r="Y606" s="89"/>
      <c r="Z606" s="89"/>
      <c r="AA606" s="89"/>
      <c r="AB606" s="89"/>
      <c r="AC606" s="89"/>
      <c r="AD606" s="89"/>
      <c r="AE606" s="89"/>
      <c r="AF606" s="89"/>
      <c r="AG606" s="89"/>
      <c r="AH606" s="89"/>
      <c r="AI606" s="89"/>
      <c r="AJ606" s="89"/>
      <c r="AK606" s="89"/>
      <c r="AL606" s="89"/>
      <c r="AM606" s="89"/>
      <c r="AN606" s="89"/>
      <c r="AO606" s="89"/>
      <c r="AP606" s="89"/>
      <c r="AQ606" s="89"/>
      <c r="AR606" s="89"/>
      <c r="AS606" s="89"/>
      <c r="AT606" s="89"/>
      <c r="AU606" s="89"/>
      <c r="AV606" s="89"/>
      <c r="AW606" s="89"/>
      <c r="AX606" s="89"/>
      <c r="AY606" s="89"/>
      <c r="AZ606" s="89"/>
      <c r="BA606" s="89"/>
      <c r="BB606" s="89"/>
      <c r="BC606" s="89"/>
      <c r="BD606" s="89"/>
      <c r="BE606" s="89"/>
      <c r="BF606" s="89"/>
      <c r="BG606" s="89"/>
      <c r="BH606" s="89"/>
      <c r="BI606" s="89"/>
      <c r="BJ606" s="89"/>
      <c r="BK606" s="89"/>
      <c r="BL606" s="89"/>
      <c r="BM606" s="89"/>
      <c r="BN606" s="89"/>
      <c r="BO606" s="89"/>
      <c r="BP606" s="89"/>
      <c r="BQ606" s="89"/>
      <c r="BR606" s="89"/>
      <c r="BS606" s="89"/>
      <c r="BT606" s="89"/>
      <c r="BU606" s="89"/>
      <c r="BV606" s="89"/>
      <c r="BW606" s="89"/>
      <c r="BX606" s="89"/>
      <c r="BY606" s="89"/>
      <c r="BZ606" s="89"/>
      <c r="CA606" s="89"/>
      <c r="CB606" s="89"/>
      <c r="CC606" s="89"/>
      <c r="CD606" s="89"/>
      <c r="CE606" s="89"/>
      <c r="CF606" s="89"/>
      <c r="CG606" s="89"/>
      <c r="CH606" s="89"/>
      <c r="CI606" s="89"/>
      <c r="CJ606" s="89"/>
      <c r="CK606" s="89"/>
      <c r="CL606" s="89"/>
      <c r="CM606" s="89"/>
      <c r="CN606" s="89"/>
      <c r="CO606" s="89"/>
      <c r="CP606" s="89"/>
      <c r="CQ606" s="89"/>
      <c r="CR606" s="89"/>
      <c r="CS606" s="89"/>
      <c r="CT606" s="89"/>
      <c r="CU606" s="89"/>
      <c r="CV606" s="89"/>
      <c r="CW606" s="89"/>
      <c r="CX606" s="89"/>
      <c r="CY606" s="89"/>
      <c r="CZ606" s="89"/>
      <c r="DA606" s="89"/>
      <c r="DB606" s="89"/>
      <c r="DC606" s="89"/>
      <c r="DD606" s="89"/>
      <c r="DE606" s="89"/>
      <c r="DF606" s="89"/>
      <c r="DG606" s="89"/>
      <c r="DH606" s="89"/>
      <c r="DI606" s="89"/>
      <c r="DJ606" s="89"/>
      <c r="DK606" s="89"/>
      <c r="DL606" s="89"/>
      <c r="DM606" s="89"/>
      <c r="DN606" s="89"/>
      <c r="DO606" s="89"/>
      <c r="DP606" s="89"/>
      <c r="DQ606" s="89"/>
      <c r="DR606" s="89"/>
      <c r="DS606" s="89"/>
      <c r="DT606" s="89"/>
      <c r="DU606" s="89"/>
      <c r="DV606" s="89"/>
      <c r="DW606" s="89"/>
      <c r="DX606" s="89"/>
      <c r="DY606" s="89"/>
      <c r="DZ606" s="89"/>
      <c r="EA606" s="89"/>
      <c r="EB606" s="89"/>
      <c r="EC606" s="89"/>
      <c r="ED606" s="89"/>
      <c r="EE606" s="89"/>
      <c r="EF606" s="89"/>
      <c r="EG606" s="89"/>
      <c r="EH606" s="89"/>
      <c r="EI606" s="89"/>
      <c r="EJ606" s="89"/>
      <c r="EK606" s="89"/>
      <c r="EL606" s="89"/>
      <c r="EM606" s="89"/>
      <c r="EN606" s="89"/>
      <c r="EO606" s="89"/>
      <c r="EP606" s="89"/>
      <c r="EQ606" s="89"/>
      <c r="ER606" s="89"/>
      <c r="ES606" s="89"/>
      <c r="ET606" s="89"/>
      <c r="EU606" s="89"/>
      <c r="EV606" s="89"/>
      <c r="EW606" s="89"/>
      <c r="EX606" s="89"/>
      <c r="EY606" s="89"/>
      <c r="EZ606" s="89"/>
      <c r="FA606" s="89"/>
      <c r="FB606" s="89"/>
      <c r="FC606" s="89"/>
      <c r="FD606" s="89"/>
      <c r="FE606" s="89"/>
      <c r="FF606" s="89"/>
      <c r="FG606" s="89"/>
      <c r="FH606" s="89"/>
      <c r="FI606" s="89"/>
      <c r="FJ606" s="89"/>
      <c r="FK606" s="89"/>
      <c r="FL606" s="89"/>
      <c r="FM606" s="89"/>
      <c r="FN606" s="89"/>
      <c r="FO606" s="89"/>
      <c r="FP606" s="89"/>
      <c r="FQ606" s="89"/>
      <c r="FR606" s="89"/>
      <c r="FS606" s="89"/>
      <c r="FT606" s="89"/>
      <c r="FU606" s="89"/>
      <c r="FV606" s="89"/>
      <c r="FW606" s="89"/>
      <c r="FX606" s="89"/>
      <c r="FY606" s="89"/>
      <c r="FZ606" s="89"/>
      <c r="GA606" s="89"/>
      <c r="GB606" s="89"/>
      <c r="GC606" s="89"/>
      <c r="GD606" s="89"/>
      <c r="GE606" s="89"/>
      <c r="GF606" s="89"/>
      <c r="GG606" s="89"/>
      <c r="GH606" s="89"/>
      <c r="GI606" s="89"/>
      <c r="GJ606" s="89"/>
      <c r="GK606" s="89"/>
      <c r="GL606" s="89"/>
      <c r="GM606" s="89"/>
      <c r="GN606" s="89"/>
      <c r="GO606" s="89"/>
      <c r="GP606" s="89"/>
      <c r="GQ606" s="89"/>
      <c r="GR606" s="89"/>
      <c r="GS606" s="89"/>
      <c r="GT606" s="89"/>
      <c r="GU606" s="89"/>
      <c r="GV606" s="89"/>
      <c r="GW606" s="89"/>
      <c r="GX606" s="89"/>
      <c r="GY606" s="89"/>
      <c r="GZ606" s="89"/>
      <c r="HA606" s="89"/>
      <c r="HB606" s="89"/>
      <c r="HC606" s="89"/>
      <c r="HD606" s="89"/>
      <c r="HE606" s="89"/>
      <c r="HF606" s="89"/>
      <c r="HG606" s="89"/>
      <c r="HH606" s="89"/>
      <c r="HI606" s="89"/>
      <c r="HJ606" s="89"/>
      <c r="HK606" s="89"/>
      <c r="HL606" s="89"/>
      <c r="HM606" s="89"/>
    </row>
    <row r="607" spans="1:221" s="191" customFormat="1" ht="30" customHeight="1" x14ac:dyDescent="0.25">
      <c r="A607" s="193">
        <v>41455</v>
      </c>
      <c r="B607" s="194">
        <v>41457</v>
      </c>
      <c r="C607" s="189" t="s">
        <v>282</v>
      </c>
      <c r="D607" s="140" t="s">
        <v>3719</v>
      </c>
      <c r="E607" s="140" t="s">
        <v>279</v>
      </c>
      <c r="F607" s="5" t="s">
        <v>99</v>
      </c>
      <c r="G607" s="5" t="s">
        <v>415</v>
      </c>
      <c r="H607" s="140" t="s">
        <v>3797</v>
      </c>
      <c r="I607" s="30" t="s">
        <v>3798</v>
      </c>
      <c r="J607" s="140" t="s">
        <v>3799</v>
      </c>
      <c r="K607" s="119">
        <v>39766</v>
      </c>
      <c r="L607" s="119">
        <v>39934</v>
      </c>
      <c r="M607" s="140" t="s">
        <v>3800</v>
      </c>
      <c r="N607" s="287">
        <v>42264</v>
      </c>
      <c r="O607" s="287">
        <v>50775</v>
      </c>
      <c r="P607" s="119">
        <v>39948</v>
      </c>
      <c r="Q607" s="119">
        <v>40802</v>
      </c>
      <c r="R607" s="119">
        <v>40630</v>
      </c>
      <c r="S607" s="119">
        <v>40775</v>
      </c>
      <c r="T607" s="190">
        <v>99.792206787312594</v>
      </c>
      <c r="U607" s="287"/>
      <c r="V607" s="140"/>
      <c r="W607" s="87"/>
      <c r="X607" s="96"/>
      <c r="Y607" s="89"/>
      <c r="Z607" s="89"/>
      <c r="AA607" s="89"/>
      <c r="AB607" s="89"/>
      <c r="AC607" s="89"/>
      <c r="AD607" s="89"/>
      <c r="AE607" s="89"/>
      <c r="AF607" s="89"/>
      <c r="AG607" s="89"/>
      <c r="AH607" s="89"/>
      <c r="AI607" s="89"/>
      <c r="AJ607" s="89"/>
      <c r="AK607" s="89"/>
      <c r="AL607" s="89"/>
      <c r="AM607" s="89"/>
      <c r="AN607" s="89"/>
      <c r="AO607" s="89"/>
      <c r="AP607" s="89"/>
      <c r="AQ607" s="89"/>
      <c r="AR607" s="89"/>
      <c r="AS607" s="89"/>
      <c r="AT607" s="89"/>
      <c r="AU607" s="89"/>
      <c r="AV607" s="89"/>
      <c r="AW607" s="89"/>
      <c r="AX607" s="89"/>
      <c r="AY607" s="89"/>
      <c r="AZ607" s="89"/>
      <c r="BA607" s="89"/>
      <c r="BB607" s="89"/>
      <c r="BC607" s="89"/>
      <c r="BD607" s="89"/>
      <c r="BE607" s="89"/>
      <c r="BF607" s="89"/>
      <c r="BG607" s="89"/>
      <c r="BH607" s="89"/>
      <c r="BI607" s="89"/>
      <c r="BJ607" s="89"/>
      <c r="BK607" s="89"/>
      <c r="BL607" s="89"/>
      <c r="BM607" s="89"/>
      <c r="BN607" s="89"/>
      <c r="BO607" s="89"/>
      <c r="BP607" s="89"/>
      <c r="BQ607" s="89"/>
      <c r="BR607" s="89"/>
      <c r="BS607" s="89"/>
      <c r="BT607" s="89"/>
      <c r="BU607" s="89"/>
      <c r="BV607" s="89"/>
      <c r="BW607" s="89"/>
      <c r="BX607" s="89"/>
      <c r="BY607" s="89"/>
      <c r="BZ607" s="89"/>
      <c r="CA607" s="89"/>
      <c r="CB607" s="89"/>
      <c r="CC607" s="89"/>
      <c r="CD607" s="89"/>
      <c r="CE607" s="89"/>
      <c r="CF607" s="89"/>
      <c r="CG607" s="89"/>
      <c r="CH607" s="89"/>
      <c r="CI607" s="89"/>
      <c r="CJ607" s="89"/>
      <c r="CK607" s="89"/>
      <c r="CL607" s="89"/>
      <c r="CM607" s="89"/>
      <c r="CN607" s="89"/>
      <c r="CO607" s="89"/>
      <c r="CP607" s="89"/>
      <c r="CQ607" s="89"/>
      <c r="CR607" s="89"/>
      <c r="CS607" s="89"/>
      <c r="CT607" s="89"/>
      <c r="CU607" s="89"/>
      <c r="CV607" s="89"/>
      <c r="CW607" s="89"/>
      <c r="CX607" s="89"/>
      <c r="CY607" s="89"/>
      <c r="CZ607" s="89"/>
      <c r="DA607" s="89"/>
      <c r="DB607" s="89"/>
      <c r="DC607" s="89"/>
      <c r="DD607" s="89"/>
      <c r="DE607" s="89"/>
      <c r="DF607" s="89"/>
      <c r="DG607" s="89"/>
      <c r="DH607" s="89"/>
      <c r="DI607" s="89"/>
      <c r="DJ607" s="89"/>
      <c r="DK607" s="89"/>
      <c r="DL607" s="89"/>
      <c r="DM607" s="89"/>
      <c r="DN607" s="89"/>
      <c r="DO607" s="89"/>
      <c r="DP607" s="89"/>
      <c r="DQ607" s="89"/>
      <c r="DR607" s="89"/>
      <c r="DS607" s="89"/>
      <c r="DT607" s="89"/>
      <c r="DU607" s="89"/>
      <c r="DV607" s="89"/>
      <c r="DW607" s="89"/>
      <c r="DX607" s="89"/>
      <c r="DY607" s="89"/>
      <c r="DZ607" s="89"/>
      <c r="EA607" s="89"/>
      <c r="EB607" s="89"/>
      <c r="EC607" s="89"/>
      <c r="ED607" s="89"/>
      <c r="EE607" s="89"/>
      <c r="EF607" s="89"/>
      <c r="EG607" s="89"/>
      <c r="EH607" s="89"/>
      <c r="EI607" s="89"/>
      <c r="EJ607" s="89"/>
      <c r="EK607" s="89"/>
      <c r="EL607" s="89"/>
      <c r="EM607" s="89"/>
      <c r="EN607" s="89"/>
      <c r="EO607" s="89"/>
      <c r="EP607" s="89"/>
      <c r="EQ607" s="89"/>
      <c r="ER607" s="89"/>
      <c r="ES607" s="89"/>
      <c r="ET607" s="89"/>
      <c r="EU607" s="89"/>
      <c r="EV607" s="89"/>
      <c r="EW607" s="89"/>
      <c r="EX607" s="89"/>
      <c r="EY607" s="89"/>
      <c r="EZ607" s="89"/>
      <c r="FA607" s="89"/>
      <c r="FB607" s="89"/>
      <c r="FC607" s="89"/>
      <c r="FD607" s="89"/>
      <c r="FE607" s="89"/>
      <c r="FF607" s="89"/>
      <c r="FG607" s="89"/>
      <c r="FH607" s="89"/>
      <c r="FI607" s="89"/>
      <c r="FJ607" s="89"/>
      <c r="FK607" s="89"/>
      <c r="FL607" s="89"/>
      <c r="FM607" s="89"/>
      <c r="FN607" s="89"/>
      <c r="FO607" s="89"/>
      <c r="FP607" s="89"/>
      <c r="FQ607" s="89"/>
      <c r="FR607" s="89"/>
      <c r="FS607" s="89"/>
      <c r="FT607" s="89"/>
      <c r="FU607" s="89"/>
      <c r="FV607" s="89"/>
      <c r="FW607" s="89"/>
      <c r="FX607" s="89"/>
      <c r="FY607" s="89"/>
      <c r="FZ607" s="89"/>
      <c r="GA607" s="89"/>
      <c r="GB607" s="89"/>
      <c r="GC607" s="89"/>
      <c r="GD607" s="89"/>
      <c r="GE607" s="89"/>
      <c r="GF607" s="89"/>
      <c r="GG607" s="89"/>
      <c r="GH607" s="89"/>
      <c r="GI607" s="89"/>
      <c r="GJ607" s="89"/>
      <c r="GK607" s="89"/>
      <c r="GL607" s="89"/>
      <c r="GM607" s="89"/>
      <c r="GN607" s="89"/>
      <c r="GO607" s="89"/>
      <c r="GP607" s="89"/>
      <c r="GQ607" s="89"/>
      <c r="GR607" s="89"/>
      <c r="GS607" s="89"/>
      <c r="GT607" s="89"/>
      <c r="GU607" s="89"/>
      <c r="GV607" s="89"/>
      <c r="GW607" s="89"/>
      <c r="GX607" s="89"/>
      <c r="GY607" s="89"/>
      <c r="GZ607" s="89"/>
      <c r="HA607" s="89"/>
      <c r="HB607" s="89"/>
      <c r="HC607" s="89"/>
      <c r="HD607" s="89"/>
      <c r="HE607" s="89"/>
      <c r="HF607" s="89"/>
      <c r="HG607" s="89"/>
      <c r="HH607" s="89"/>
      <c r="HI607" s="89"/>
      <c r="HJ607" s="89"/>
      <c r="HK607" s="89"/>
      <c r="HL607" s="89"/>
      <c r="HM607" s="89"/>
    </row>
    <row r="608" spans="1:221" s="191" customFormat="1" ht="30" customHeight="1" x14ac:dyDescent="0.25">
      <c r="A608" s="193">
        <v>41455</v>
      </c>
      <c r="B608" s="194">
        <v>41457</v>
      </c>
      <c r="C608" s="189" t="s">
        <v>282</v>
      </c>
      <c r="D608" s="140" t="s">
        <v>3719</v>
      </c>
      <c r="E608" s="140" t="s">
        <v>279</v>
      </c>
      <c r="F608" s="5" t="s">
        <v>99</v>
      </c>
      <c r="G608" s="5" t="s">
        <v>415</v>
      </c>
      <c r="H608" s="140" t="s">
        <v>3797</v>
      </c>
      <c r="I608" s="30" t="s">
        <v>3801</v>
      </c>
      <c r="J608" s="140" t="s">
        <v>3802</v>
      </c>
      <c r="K608" s="119">
        <v>39766</v>
      </c>
      <c r="L608" s="119">
        <v>39934</v>
      </c>
      <c r="M608" s="140" t="s">
        <v>3800</v>
      </c>
      <c r="N608" s="287">
        <v>31267</v>
      </c>
      <c r="O608" s="287">
        <v>35141</v>
      </c>
      <c r="P608" s="119">
        <v>39948</v>
      </c>
      <c r="Q608" s="119">
        <v>40802</v>
      </c>
      <c r="R608" s="119">
        <v>40630</v>
      </c>
      <c r="S608" s="119">
        <v>40775</v>
      </c>
      <c r="T608" s="190">
        <v>99.671810987914199</v>
      </c>
      <c r="U608" s="287"/>
      <c r="V608" s="140"/>
      <c r="W608" s="87"/>
      <c r="X608" s="96"/>
      <c r="Y608" s="89"/>
      <c r="Z608" s="89"/>
      <c r="AA608" s="89"/>
      <c r="AB608" s="89"/>
      <c r="AC608" s="89"/>
      <c r="AD608" s="89"/>
      <c r="AE608" s="89"/>
      <c r="AF608" s="89"/>
      <c r="AG608" s="89"/>
      <c r="AH608" s="89"/>
      <c r="AI608" s="89"/>
      <c r="AJ608" s="89"/>
      <c r="AK608" s="89"/>
      <c r="AL608" s="89"/>
      <c r="AM608" s="89"/>
      <c r="AN608" s="89"/>
      <c r="AO608" s="89"/>
      <c r="AP608" s="89"/>
      <c r="AQ608" s="89"/>
      <c r="AR608" s="89"/>
      <c r="AS608" s="89"/>
      <c r="AT608" s="89"/>
      <c r="AU608" s="89"/>
      <c r="AV608" s="89"/>
      <c r="AW608" s="89"/>
      <c r="AX608" s="89"/>
      <c r="AY608" s="89"/>
      <c r="AZ608" s="89"/>
      <c r="BA608" s="89"/>
      <c r="BB608" s="89"/>
      <c r="BC608" s="89"/>
      <c r="BD608" s="89"/>
      <c r="BE608" s="89"/>
      <c r="BF608" s="89"/>
      <c r="BG608" s="89"/>
      <c r="BH608" s="89"/>
      <c r="BI608" s="89"/>
      <c r="BJ608" s="89"/>
      <c r="BK608" s="89"/>
      <c r="BL608" s="89"/>
      <c r="BM608" s="89"/>
      <c r="BN608" s="89"/>
      <c r="BO608" s="89"/>
      <c r="BP608" s="89"/>
      <c r="BQ608" s="89"/>
      <c r="BR608" s="89"/>
      <c r="BS608" s="89"/>
      <c r="BT608" s="89"/>
      <c r="BU608" s="89"/>
      <c r="BV608" s="89"/>
      <c r="BW608" s="89"/>
      <c r="BX608" s="89"/>
      <c r="BY608" s="89"/>
      <c r="BZ608" s="89"/>
      <c r="CA608" s="89"/>
      <c r="CB608" s="89"/>
      <c r="CC608" s="89"/>
      <c r="CD608" s="89"/>
      <c r="CE608" s="89"/>
      <c r="CF608" s="89"/>
      <c r="CG608" s="89"/>
      <c r="CH608" s="89"/>
      <c r="CI608" s="89"/>
      <c r="CJ608" s="89"/>
      <c r="CK608" s="89"/>
      <c r="CL608" s="89"/>
      <c r="CM608" s="89"/>
      <c r="CN608" s="89"/>
      <c r="CO608" s="89"/>
      <c r="CP608" s="89"/>
      <c r="CQ608" s="89"/>
      <c r="CR608" s="89"/>
      <c r="CS608" s="89"/>
      <c r="CT608" s="89"/>
      <c r="CU608" s="89"/>
      <c r="CV608" s="89"/>
      <c r="CW608" s="89"/>
      <c r="CX608" s="89"/>
      <c r="CY608" s="89"/>
      <c r="CZ608" s="89"/>
      <c r="DA608" s="89"/>
      <c r="DB608" s="89"/>
      <c r="DC608" s="89"/>
      <c r="DD608" s="89"/>
      <c r="DE608" s="89"/>
      <c r="DF608" s="89"/>
      <c r="DG608" s="89"/>
      <c r="DH608" s="89"/>
      <c r="DI608" s="89"/>
      <c r="DJ608" s="89"/>
      <c r="DK608" s="89"/>
      <c r="DL608" s="89"/>
      <c r="DM608" s="89"/>
      <c r="DN608" s="89"/>
      <c r="DO608" s="89"/>
      <c r="DP608" s="89"/>
      <c r="DQ608" s="89"/>
      <c r="DR608" s="89"/>
      <c r="DS608" s="89"/>
      <c r="DT608" s="89"/>
      <c r="DU608" s="89"/>
      <c r="DV608" s="89"/>
      <c r="DW608" s="89"/>
      <c r="DX608" s="89"/>
      <c r="DY608" s="89"/>
      <c r="DZ608" s="89"/>
      <c r="EA608" s="89"/>
      <c r="EB608" s="89"/>
      <c r="EC608" s="89"/>
      <c r="ED608" s="89"/>
      <c r="EE608" s="89"/>
      <c r="EF608" s="89"/>
      <c r="EG608" s="89"/>
      <c r="EH608" s="89"/>
      <c r="EI608" s="89"/>
      <c r="EJ608" s="89"/>
      <c r="EK608" s="89"/>
      <c r="EL608" s="89"/>
      <c r="EM608" s="89"/>
      <c r="EN608" s="89"/>
      <c r="EO608" s="89"/>
      <c r="EP608" s="89"/>
      <c r="EQ608" s="89"/>
      <c r="ER608" s="89"/>
      <c r="ES608" s="89"/>
      <c r="ET608" s="89"/>
      <c r="EU608" s="89"/>
      <c r="EV608" s="89"/>
      <c r="EW608" s="89"/>
      <c r="EX608" s="89"/>
      <c r="EY608" s="89"/>
      <c r="EZ608" s="89"/>
      <c r="FA608" s="89"/>
      <c r="FB608" s="89"/>
      <c r="FC608" s="89"/>
      <c r="FD608" s="89"/>
      <c r="FE608" s="89"/>
      <c r="FF608" s="89"/>
      <c r="FG608" s="89"/>
      <c r="FH608" s="89"/>
      <c r="FI608" s="89"/>
      <c r="FJ608" s="89"/>
      <c r="FK608" s="89"/>
      <c r="FL608" s="89"/>
      <c r="FM608" s="89"/>
      <c r="FN608" s="89"/>
      <c r="FO608" s="89"/>
      <c r="FP608" s="89"/>
      <c r="FQ608" s="89"/>
      <c r="FR608" s="89"/>
      <c r="FS608" s="89"/>
      <c r="FT608" s="89"/>
      <c r="FU608" s="89"/>
      <c r="FV608" s="89"/>
      <c r="FW608" s="89"/>
      <c r="FX608" s="89"/>
      <c r="FY608" s="89"/>
      <c r="FZ608" s="89"/>
      <c r="GA608" s="89"/>
      <c r="GB608" s="89"/>
      <c r="GC608" s="89"/>
      <c r="GD608" s="89"/>
      <c r="GE608" s="89"/>
      <c r="GF608" s="89"/>
      <c r="GG608" s="89"/>
      <c r="GH608" s="89"/>
      <c r="GI608" s="89"/>
      <c r="GJ608" s="89"/>
      <c r="GK608" s="89"/>
      <c r="GL608" s="89"/>
      <c r="GM608" s="89"/>
      <c r="GN608" s="89"/>
      <c r="GO608" s="89"/>
      <c r="GP608" s="89"/>
      <c r="GQ608" s="89"/>
      <c r="GR608" s="89"/>
      <c r="GS608" s="89"/>
      <c r="GT608" s="89"/>
      <c r="GU608" s="89"/>
      <c r="GV608" s="89"/>
      <c r="GW608" s="89"/>
      <c r="GX608" s="89"/>
      <c r="GY608" s="89"/>
      <c r="GZ608" s="89"/>
      <c r="HA608" s="89"/>
      <c r="HB608" s="89"/>
      <c r="HC608" s="89"/>
      <c r="HD608" s="89"/>
      <c r="HE608" s="89"/>
      <c r="HF608" s="89"/>
      <c r="HG608" s="89"/>
      <c r="HH608" s="89"/>
      <c r="HI608" s="89"/>
      <c r="HJ608" s="89"/>
      <c r="HK608" s="89"/>
      <c r="HL608" s="89"/>
      <c r="HM608" s="89"/>
    </row>
    <row r="609" spans="1:221" s="191" customFormat="1" ht="30" customHeight="1" x14ac:dyDescent="0.25">
      <c r="A609" s="193">
        <v>41455</v>
      </c>
      <c r="B609" s="194">
        <v>41457</v>
      </c>
      <c r="C609" s="189" t="s">
        <v>282</v>
      </c>
      <c r="D609" s="140" t="s">
        <v>3719</v>
      </c>
      <c r="E609" s="140" t="s">
        <v>279</v>
      </c>
      <c r="F609" s="5" t="s">
        <v>99</v>
      </c>
      <c r="G609" s="5" t="s">
        <v>415</v>
      </c>
      <c r="H609" s="140" t="s">
        <v>3797</v>
      </c>
      <c r="I609" s="30" t="s">
        <v>3726</v>
      </c>
      <c r="J609" s="140" t="s">
        <v>3802</v>
      </c>
      <c r="K609" s="119">
        <v>39766</v>
      </c>
      <c r="L609" s="119">
        <v>39934</v>
      </c>
      <c r="M609" s="140" t="s">
        <v>3800</v>
      </c>
      <c r="N609" s="287">
        <v>31492</v>
      </c>
      <c r="O609" s="287">
        <v>35025</v>
      </c>
      <c r="P609" s="119">
        <v>39948</v>
      </c>
      <c r="Q609" s="119">
        <v>40802</v>
      </c>
      <c r="R609" s="119">
        <v>40630</v>
      </c>
      <c r="S609" s="119">
        <v>40775</v>
      </c>
      <c r="T609" s="190">
        <v>99.698978286167389</v>
      </c>
      <c r="U609" s="287"/>
      <c r="V609" s="140"/>
      <c r="W609" s="87"/>
      <c r="X609" s="96"/>
      <c r="Y609" s="89"/>
      <c r="Z609" s="89"/>
      <c r="AA609" s="89"/>
      <c r="AB609" s="89"/>
      <c r="AC609" s="89"/>
      <c r="AD609" s="89"/>
      <c r="AE609" s="89"/>
      <c r="AF609" s="89"/>
      <c r="AG609" s="89"/>
      <c r="AH609" s="89"/>
      <c r="AI609" s="89"/>
      <c r="AJ609" s="89"/>
      <c r="AK609" s="89"/>
      <c r="AL609" s="89"/>
      <c r="AM609" s="89"/>
      <c r="AN609" s="89"/>
      <c r="AO609" s="89"/>
      <c r="AP609" s="89"/>
      <c r="AQ609" s="89"/>
      <c r="AR609" s="89"/>
      <c r="AS609" s="89"/>
      <c r="AT609" s="89"/>
      <c r="AU609" s="89"/>
      <c r="AV609" s="89"/>
      <c r="AW609" s="89"/>
      <c r="AX609" s="89"/>
      <c r="AY609" s="89"/>
      <c r="AZ609" s="89"/>
      <c r="BA609" s="89"/>
      <c r="BB609" s="89"/>
      <c r="BC609" s="89"/>
      <c r="BD609" s="89"/>
      <c r="BE609" s="89"/>
      <c r="BF609" s="89"/>
      <c r="BG609" s="89"/>
      <c r="BH609" s="89"/>
      <c r="BI609" s="89"/>
      <c r="BJ609" s="89"/>
      <c r="BK609" s="89"/>
      <c r="BL609" s="89"/>
      <c r="BM609" s="89"/>
      <c r="BN609" s="89"/>
      <c r="BO609" s="89"/>
      <c r="BP609" s="89"/>
      <c r="BQ609" s="89"/>
      <c r="BR609" s="89"/>
      <c r="BS609" s="89"/>
      <c r="BT609" s="89"/>
      <c r="BU609" s="89"/>
      <c r="BV609" s="89"/>
      <c r="BW609" s="89"/>
      <c r="BX609" s="89"/>
      <c r="BY609" s="89"/>
      <c r="BZ609" s="89"/>
      <c r="CA609" s="89"/>
      <c r="CB609" s="89"/>
      <c r="CC609" s="89"/>
      <c r="CD609" s="89"/>
      <c r="CE609" s="89"/>
      <c r="CF609" s="89"/>
      <c r="CG609" s="89"/>
      <c r="CH609" s="89"/>
      <c r="CI609" s="89"/>
      <c r="CJ609" s="89"/>
      <c r="CK609" s="89"/>
      <c r="CL609" s="89"/>
      <c r="CM609" s="89"/>
      <c r="CN609" s="89"/>
      <c r="CO609" s="89"/>
      <c r="CP609" s="89"/>
      <c r="CQ609" s="89"/>
      <c r="CR609" s="89"/>
      <c r="CS609" s="89"/>
      <c r="CT609" s="89"/>
      <c r="CU609" s="89"/>
      <c r="CV609" s="89"/>
      <c r="CW609" s="89"/>
      <c r="CX609" s="89"/>
      <c r="CY609" s="89"/>
      <c r="CZ609" s="89"/>
      <c r="DA609" s="89"/>
      <c r="DB609" s="89"/>
      <c r="DC609" s="89"/>
      <c r="DD609" s="89"/>
      <c r="DE609" s="89"/>
      <c r="DF609" s="89"/>
      <c r="DG609" s="89"/>
      <c r="DH609" s="89"/>
      <c r="DI609" s="89"/>
      <c r="DJ609" s="89"/>
      <c r="DK609" s="89"/>
      <c r="DL609" s="89"/>
      <c r="DM609" s="89"/>
      <c r="DN609" s="89"/>
      <c r="DO609" s="89"/>
      <c r="DP609" s="89"/>
      <c r="DQ609" s="89"/>
      <c r="DR609" s="89"/>
      <c r="DS609" s="89"/>
      <c r="DT609" s="89"/>
      <c r="DU609" s="89"/>
      <c r="DV609" s="89"/>
      <c r="DW609" s="89"/>
      <c r="DX609" s="89"/>
      <c r="DY609" s="89"/>
      <c r="DZ609" s="89"/>
      <c r="EA609" s="89"/>
      <c r="EB609" s="89"/>
      <c r="EC609" s="89"/>
      <c r="ED609" s="89"/>
      <c r="EE609" s="89"/>
      <c r="EF609" s="89"/>
      <c r="EG609" s="89"/>
      <c r="EH609" s="89"/>
      <c r="EI609" s="89"/>
      <c r="EJ609" s="89"/>
      <c r="EK609" s="89"/>
      <c r="EL609" s="89"/>
      <c r="EM609" s="89"/>
      <c r="EN609" s="89"/>
      <c r="EO609" s="89"/>
      <c r="EP609" s="89"/>
      <c r="EQ609" s="89"/>
      <c r="ER609" s="89"/>
      <c r="ES609" s="89"/>
      <c r="ET609" s="89"/>
      <c r="EU609" s="89"/>
      <c r="EV609" s="89"/>
      <c r="EW609" s="89"/>
      <c r="EX609" s="89"/>
      <c r="EY609" s="89"/>
      <c r="EZ609" s="89"/>
      <c r="FA609" s="89"/>
      <c r="FB609" s="89"/>
      <c r="FC609" s="89"/>
      <c r="FD609" s="89"/>
      <c r="FE609" s="89"/>
      <c r="FF609" s="89"/>
      <c r="FG609" s="89"/>
      <c r="FH609" s="89"/>
      <c r="FI609" s="89"/>
      <c r="FJ609" s="89"/>
      <c r="FK609" s="89"/>
      <c r="FL609" s="89"/>
      <c r="FM609" s="89"/>
      <c r="FN609" s="89"/>
      <c r="FO609" s="89"/>
      <c r="FP609" s="89"/>
      <c r="FQ609" s="89"/>
      <c r="FR609" s="89"/>
      <c r="FS609" s="89"/>
      <c r="FT609" s="89"/>
      <c r="FU609" s="89"/>
      <c r="FV609" s="89"/>
      <c r="FW609" s="89"/>
      <c r="FX609" s="89"/>
      <c r="FY609" s="89"/>
      <c r="FZ609" s="89"/>
      <c r="GA609" s="89"/>
      <c r="GB609" s="89"/>
      <c r="GC609" s="89"/>
      <c r="GD609" s="89"/>
      <c r="GE609" s="89"/>
      <c r="GF609" s="89"/>
      <c r="GG609" s="89"/>
      <c r="GH609" s="89"/>
      <c r="GI609" s="89"/>
      <c r="GJ609" s="89"/>
      <c r="GK609" s="89"/>
      <c r="GL609" s="89"/>
      <c r="GM609" s="89"/>
      <c r="GN609" s="89"/>
      <c r="GO609" s="89"/>
      <c r="GP609" s="89"/>
      <c r="GQ609" s="89"/>
      <c r="GR609" s="89"/>
      <c r="GS609" s="89"/>
      <c r="GT609" s="89"/>
      <c r="GU609" s="89"/>
      <c r="GV609" s="89"/>
      <c r="GW609" s="89"/>
      <c r="GX609" s="89"/>
      <c r="GY609" s="89"/>
      <c r="GZ609" s="89"/>
      <c r="HA609" s="89"/>
      <c r="HB609" s="89"/>
      <c r="HC609" s="89"/>
      <c r="HD609" s="89"/>
      <c r="HE609" s="89"/>
      <c r="HF609" s="89"/>
      <c r="HG609" s="89"/>
      <c r="HH609" s="89"/>
      <c r="HI609" s="89"/>
      <c r="HJ609" s="89"/>
      <c r="HK609" s="89"/>
      <c r="HL609" s="89"/>
      <c r="HM609" s="89"/>
    </row>
    <row r="610" spans="1:221" s="191" customFormat="1" ht="30" customHeight="1" x14ac:dyDescent="0.25">
      <c r="A610" s="193">
        <v>41455</v>
      </c>
      <c r="B610" s="194">
        <v>41457</v>
      </c>
      <c r="C610" s="189" t="s">
        <v>282</v>
      </c>
      <c r="D610" s="140" t="s">
        <v>3719</v>
      </c>
      <c r="E610" s="140" t="s">
        <v>279</v>
      </c>
      <c r="F610" s="5" t="s">
        <v>99</v>
      </c>
      <c r="G610" s="5" t="s">
        <v>415</v>
      </c>
      <c r="H610" s="140" t="s">
        <v>3797</v>
      </c>
      <c r="I610" s="30" t="s">
        <v>3803</v>
      </c>
      <c r="J610" s="140" t="s">
        <v>3804</v>
      </c>
      <c r="K610" s="119">
        <v>40018</v>
      </c>
      <c r="L610" s="119">
        <v>40084</v>
      </c>
      <c r="M610" s="140" t="s">
        <v>3805</v>
      </c>
      <c r="N610" s="287">
        <v>8844</v>
      </c>
      <c r="O610" s="287">
        <v>9755</v>
      </c>
      <c r="P610" s="119">
        <v>40098</v>
      </c>
      <c r="Q610" s="119">
        <v>41414</v>
      </c>
      <c r="R610" s="119">
        <v>40639</v>
      </c>
      <c r="S610" s="119">
        <v>40639</v>
      </c>
      <c r="T610" s="190">
        <v>100.360271810312</v>
      </c>
      <c r="U610" s="287"/>
      <c r="V610" s="140"/>
      <c r="W610" s="87"/>
      <c r="X610" s="96"/>
      <c r="Y610" s="89"/>
      <c r="Z610" s="89"/>
      <c r="AA610" s="89"/>
      <c r="AB610" s="89"/>
      <c r="AC610" s="89"/>
      <c r="AD610" s="89"/>
      <c r="AE610" s="89"/>
      <c r="AF610" s="89"/>
      <c r="AG610" s="89"/>
      <c r="AH610" s="89"/>
      <c r="AI610" s="89"/>
      <c r="AJ610" s="89"/>
      <c r="AK610" s="89"/>
      <c r="AL610" s="89"/>
      <c r="AM610" s="89"/>
      <c r="AN610" s="89"/>
      <c r="AO610" s="89"/>
      <c r="AP610" s="89"/>
      <c r="AQ610" s="89"/>
      <c r="AR610" s="89"/>
      <c r="AS610" s="89"/>
      <c r="AT610" s="89"/>
      <c r="AU610" s="89"/>
      <c r="AV610" s="89"/>
      <c r="AW610" s="89"/>
      <c r="AX610" s="89"/>
      <c r="AY610" s="89"/>
      <c r="AZ610" s="89"/>
      <c r="BA610" s="89"/>
      <c r="BB610" s="89"/>
      <c r="BC610" s="89"/>
      <c r="BD610" s="89"/>
      <c r="BE610" s="89"/>
      <c r="BF610" s="89"/>
      <c r="BG610" s="89"/>
      <c r="BH610" s="89"/>
      <c r="BI610" s="89"/>
      <c r="BJ610" s="89"/>
      <c r="BK610" s="89"/>
      <c r="BL610" s="89"/>
      <c r="BM610" s="89"/>
      <c r="BN610" s="89"/>
      <c r="BO610" s="89"/>
      <c r="BP610" s="89"/>
      <c r="BQ610" s="89"/>
      <c r="BR610" s="89"/>
      <c r="BS610" s="89"/>
      <c r="BT610" s="89"/>
      <c r="BU610" s="89"/>
      <c r="BV610" s="89"/>
      <c r="BW610" s="89"/>
      <c r="BX610" s="89"/>
      <c r="BY610" s="89"/>
      <c r="BZ610" s="89"/>
      <c r="CA610" s="89"/>
      <c r="CB610" s="89"/>
      <c r="CC610" s="89"/>
      <c r="CD610" s="89"/>
      <c r="CE610" s="89"/>
      <c r="CF610" s="89"/>
      <c r="CG610" s="89"/>
      <c r="CH610" s="89"/>
      <c r="CI610" s="89"/>
      <c r="CJ610" s="89"/>
      <c r="CK610" s="89"/>
      <c r="CL610" s="89"/>
      <c r="CM610" s="89"/>
      <c r="CN610" s="89"/>
      <c r="CO610" s="89"/>
      <c r="CP610" s="89"/>
      <c r="CQ610" s="89"/>
      <c r="CR610" s="89"/>
      <c r="CS610" s="89"/>
      <c r="CT610" s="89"/>
      <c r="CU610" s="89"/>
      <c r="CV610" s="89"/>
      <c r="CW610" s="89"/>
      <c r="CX610" s="89"/>
      <c r="CY610" s="89"/>
      <c r="CZ610" s="89"/>
      <c r="DA610" s="89"/>
      <c r="DB610" s="89"/>
      <c r="DC610" s="89"/>
      <c r="DD610" s="89"/>
      <c r="DE610" s="89"/>
      <c r="DF610" s="89"/>
      <c r="DG610" s="89"/>
      <c r="DH610" s="89"/>
      <c r="DI610" s="89"/>
      <c r="DJ610" s="89"/>
      <c r="DK610" s="89"/>
      <c r="DL610" s="89"/>
      <c r="DM610" s="89"/>
      <c r="DN610" s="89"/>
      <c r="DO610" s="89"/>
      <c r="DP610" s="89"/>
      <c r="DQ610" s="89"/>
      <c r="DR610" s="89"/>
      <c r="DS610" s="89"/>
      <c r="DT610" s="89"/>
      <c r="DU610" s="89"/>
      <c r="DV610" s="89"/>
      <c r="DW610" s="89"/>
      <c r="DX610" s="89"/>
      <c r="DY610" s="89"/>
      <c r="DZ610" s="89"/>
      <c r="EA610" s="89"/>
      <c r="EB610" s="89"/>
      <c r="EC610" s="89"/>
      <c r="ED610" s="89"/>
      <c r="EE610" s="89"/>
      <c r="EF610" s="89"/>
      <c r="EG610" s="89"/>
      <c r="EH610" s="89"/>
      <c r="EI610" s="89"/>
      <c r="EJ610" s="89"/>
      <c r="EK610" s="89"/>
      <c r="EL610" s="89"/>
      <c r="EM610" s="89"/>
      <c r="EN610" s="89"/>
      <c r="EO610" s="89"/>
      <c r="EP610" s="89"/>
      <c r="EQ610" s="89"/>
      <c r="ER610" s="89"/>
      <c r="ES610" s="89"/>
      <c r="ET610" s="89"/>
      <c r="EU610" s="89"/>
      <c r="EV610" s="89"/>
      <c r="EW610" s="89"/>
      <c r="EX610" s="89"/>
      <c r="EY610" s="89"/>
      <c r="EZ610" s="89"/>
      <c r="FA610" s="89"/>
      <c r="FB610" s="89"/>
      <c r="FC610" s="89"/>
      <c r="FD610" s="89"/>
      <c r="FE610" s="89"/>
      <c r="FF610" s="89"/>
      <c r="FG610" s="89"/>
      <c r="FH610" s="89"/>
      <c r="FI610" s="89"/>
      <c r="FJ610" s="89"/>
      <c r="FK610" s="89"/>
      <c r="FL610" s="89"/>
      <c r="FM610" s="89"/>
      <c r="FN610" s="89"/>
      <c r="FO610" s="89"/>
      <c r="FP610" s="89"/>
      <c r="FQ610" s="89"/>
      <c r="FR610" s="89"/>
      <c r="FS610" s="89"/>
      <c r="FT610" s="89"/>
      <c r="FU610" s="89"/>
      <c r="FV610" s="89"/>
      <c r="FW610" s="89"/>
      <c r="FX610" s="89"/>
      <c r="FY610" s="89"/>
      <c r="FZ610" s="89"/>
      <c r="GA610" s="89"/>
      <c r="GB610" s="89"/>
      <c r="GC610" s="89"/>
      <c r="GD610" s="89"/>
      <c r="GE610" s="89"/>
      <c r="GF610" s="89"/>
      <c r="GG610" s="89"/>
      <c r="GH610" s="89"/>
      <c r="GI610" s="89"/>
      <c r="GJ610" s="89"/>
      <c r="GK610" s="89"/>
      <c r="GL610" s="89"/>
      <c r="GM610" s="89"/>
      <c r="GN610" s="89"/>
      <c r="GO610" s="89"/>
      <c r="GP610" s="89"/>
      <c r="GQ610" s="89"/>
      <c r="GR610" s="89"/>
      <c r="GS610" s="89"/>
      <c r="GT610" s="89"/>
      <c r="GU610" s="89"/>
      <c r="GV610" s="89"/>
      <c r="GW610" s="89"/>
      <c r="GX610" s="89"/>
      <c r="GY610" s="89"/>
      <c r="GZ610" s="89"/>
      <c r="HA610" s="89"/>
      <c r="HB610" s="89"/>
      <c r="HC610" s="89"/>
      <c r="HD610" s="89"/>
      <c r="HE610" s="89"/>
      <c r="HF610" s="89"/>
      <c r="HG610" s="89"/>
      <c r="HH610" s="89"/>
      <c r="HI610" s="89"/>
      <c r="HJ610" s="89"/>
      <c r="HK610" s="89"/>
      <c r="HL610" s="89"/>
      <c r="HM610" s="89"/>
    </row>
    <row r="611" spans="1:221" s="191" customFormat="1" ht="30" customHeight="1" x14ac:dyDescent="0.25">
      <c r="A611" s="193">
        <v>41455</v>
      </c>
      <c r="B611" s="194">
        <v>41457</v>
      </c>
      <c r="C611" s="189" t="s">
        <v>282</v>
      </c>
      <c r="D611" s="140" t="s">
        <v>3719</v>
      </c>
      <c r="E611" s="140" t="s">
        <v>279</v>
      </c>
      <c r="F611" s="5" t="s">
        <v>99</v>
      </c>
      <c r="G611" s="5" t="s">
        <v>415</v>
      </c>
      <c r="H611" s="140" t="s">
        <v>3797</v>
      </c>
      <c r="I611" s="30" t="s">
        <v>3806</v>
      </c>
      <c r="J611" s="140" t="s">
        <v>3807</v>
      </c>
      <c r="K611" s="119">
        <v>39875</v>
      </c>
      <c r="L611" s="119">
        <v>39996</v>
      </c>
      <c r="M611" s="140" t="s">
        <v>3808</v>
      </c>
      <c r="N611" s="287">
        <v>19891</v>
      </c>
      <c r="O611" s="287">
        <v>20954</v>
      </c>
      <c r="P611" s="119">
        <v>40010</v>
      </c>
      <c r="Q611" s="119">
        <v>41213</v>
      </c>
      <c r="R611" s="119">
        <v>40360</v>
      </c>
      <c r="S611" s="119">
        <v>41212</v>
      </c>
      <c r="T611" s="190">
        <v>99.999995227550301</v>
      </c>
      <c r="U611" s="287"/>
      <c r="V611" s="140"/>
      <c r="W611" s="87"/>
      <c r="X611" s="96"/>
      <c r="Y611" s="89"/>
      <c r="Z611" s="89"/>
      <c r="AA611" s="89"/>
      <c r="AB611" s="89"/>
      <c r="AC611" s="89"/>
      <c r="AD611" s="89"/>
      <c r="AE611" s="89"/>
      <c r="AF611" s="89"/>
      <c r="AG611" s="89"/>
      <c r="AH611" s="89"/>
      <c r="AI611" s="89"/>
      <c r="AJ611" s="89"/>
      <c r="AK611" s="89"/>
      <c r="AL611" s="89"/>
      <c r="AM611" s="89"/>
      <c r="AN611" s="89"/>
      <c r="AO611" s="89"/>
      <c r="AP611" s="89"/>
      <c r="AQ611" s="89"/>
      <c r="AR611" s="89"/>
      <c r="AS611" s="89"/>
      <c r="AT611" s="89"/>
      <c r="AU611" s="89"/>
      <c r="AV611" s="89"/>
      <c r="AW611" s="89"/>
      <c r="AX611" s="89"/>
      <c r="AY611" s="89"/>
      <c r="AZ611" s="89"/>
      <c r="BA611" s="89"/>
      <c r="BB611" s="89"/>
      <c r="BC611" s="89"/>
      <c r="BD611" s="89"/>
      <c r="BE611" s="89"/>
      <c r="BF611" s="89"/>
      <c r="BG611" s="89"/>
      <c r="BH611" s="89"/>
      <c r="BI611" s="89"/>
      <c r="BJ611" s="89"/>
      <c r="BK611" s="89"/>
      <c r="BL611" s="89"/>
      <c r="BM611" s="89"/>
      <c r="BN611" s="89"/>
      <c r="BO611" s="89"/>
      <c r="BP611" s="89"/>
      <c r="BQ611" s="89"/>
      <c r="BR611" s="89"/>
      <c r="BS611" s="89"/>
      <c r="BT611" s="89"/>
      <c r="BU611" s="89"/>
      <c r="BV611" s="89"/>
      <c r="BW611" s="89"/>
      <c r="BX611" s="89"/>
      <c r="BY611" s="89"/>
      <c r="BZ611" s="89"/>
      <c r="CA611" s="89"/>
      <c r="CB611" s="89"/>
      <c r="CC611" s="89"/>
      <c r="CD611" s="89"/>
      <c r="CE611" s="89"/>
      <c r="CF611" s="89"/>
      <c r="CG611" s="89"/>
      <c r="CH611" s="89"/>
      <c r="CI611" s="89"/>
      <c r="CJ611" s="89"/>
      <c r="CK611" s="89"/>
      <c r="CL611" s="89"/>
      <c r="CM611" s="89"/>
      <c r="CN611" s="89"/>
      <c r="CO611" s="89"/>
      <c r="CP611" s="89"/>
      <c r="CQ611" s="89"/>
      <c r="CR611" s="89"/>
      <c r="CS611" s="89"/>
      <c r="CT611" s="89"/>
      <c r="CU611" s="89"/>
      <c r="CV611" s="89"/>
      <c r="CW611" s="89"/>
      <c r="CX611" s="89"/>
      <c r="CY611" s="89"/>
      <c r="CZ611" s="89"/>
      <c r="DA611" s="89"/>
      <c r="DB611" s="89"/>
      <c r="DC611" s="89"/>
      <c r="DD611" s="89"/>
      <c r="DE611" s="89"/>
      <c r="DF611" s="89"/>
      <c r="DG611" s="89"/>
      <c r="DH611" s="89"/>
      <c r="DI611" s="89"/>
      <c r="DJ611" s="89"/>
      <c r="DK611" s="89"/>
      <c r="DL611" s="89"/>
      <c r="DM611" s="89"/>
      <c r="DN611" s="89"/>
      <c r="DO611" s="89"/>
      <c r="DP611" s="89"/>
      <c r="DQ611" s="89"/>
      <c r="DR611" s="89"/>
      <c r="DS611" s="89"/>
      <c r="DT611" s="89"/>
      <c r="DU611" s="89"/>
      <c r="DV611" s="89"/>
      <c r="DW611" s="89"/>
      <c r="DX611" s="89"/>
      <c r="DY611" s="89"/>
      <c r="DZ611" s="89"/>
      <c r="EA611" s="89"/>
      <c r="EB611" s="89"/>
      <c r="EC611" s="89"/>
      <c r="ED611" s="89"/>
      <c r="EE611" s="89"/>
      <c r="EF611" s="89"/>
      <c r="EG611" s="89"/>
      <c r="EH611" s="89"/>
      <c r="EI611" s="89"/>
      <c r="EJ611" s="89"/>
      <c r="EK611" s="89"/>
      <c r="EL611" s="89"/>
      <c r="EM611" s="89"/>
      <c r="EN611" s="89"/>
      <c r="EO611" s="89"/>
      <c r="EP611" s="89"/>
      <c r="EQ611" s="89"/>
      <c r="ER611" s="89"/>
      <c r="ES611" s="89"/>
      <c r="ET611" s="89"/>
      <c r="EU611" s="89"/>
      <c r="EV611" s="89"/>
      <c r="EW611" s="89"/>
      <c r="EX611" s="89"/>
      <c r="EY611" s="89"/>
      <c r="EZ611" s="89"/>
      <c r="FA611" s="89"/>
      <c r="FB611" s="89"/>
      <c r="FC611" s="89"/>
      <c r="FD611" s="89"/>
      <c r="FE611" s="89"/>
      <c r="FF611" s="89"/>
      <c r="FG611" s="89"/>
      <c r="FH611" s="89"/>
      <c r="FI611" s="89"/>
      <c r="FJ611" s="89"/>
      <c r="FK611" s="89"/>
      <c r="FL611" s="89"/>
      <c r="FM611" s="89"/>
      <c r="FN611" s="89"/>
      <c r="FO611" s="89"/>
      <c r="FP611" s="89"/>
      <c r="FQ611" s="89"/>
      <c r="FR611" s="89"/>
      <c r="FS611" s="89"/>
      <c r="FT611" s="89"/>
      <c r="FU611" s="89"/>
      <c r="FV611" s="89"/>
      <c r="FW611" s="89"/>
      <c r="FX611" s="89"/>
      <c r="FY611" s="89"/>
      <c r="FZ611" s="89"/>
      <c r="GA611" s="89"/>
      <c r="GB611" s="89"/>
      <c r="GC611" s="89"/>
      <c r="GD611" s="89"/>
      <c r="GE611" s="89"/>
      <c r="GF611" s="89"/>
      <c r="GG611" s="89"/>
      <c r="GH611" s="89"/>
      <c r="GI611" s="89"/>
      <c r="GJ611" s="89"/>
      <c r="GK611" s="89"/>
      <c r="GL611" s="89"/>
      <c r="GM611" s="89"/>
      <c r="GN611" s="89"/>
      <c r="GO611" s="89"/>
      <c r="GP611" s="89"/>
      <c r="GQ611" s="89"/>
      <c r="GR611" s="89"/>
      <c r="GS611" s="89"/>
      <c r="GT611" s="89"/>
      <c r="GU611" s="89"/>
      <c r="GV611" s="89"/>
      <c r="GW611" s="89"/>
      <c r="GX611" s="89"/>
      <c r="GY611" s="89"/>
      <c r="GZ611" s="89"/>
      <c r="HA611" s="89"/>
      <c r="HB611" s="89"/>
      <c r="HC611" s="89"/>
      <c r="HD611" s="89"/>
      <c r="HE611" s="89"/>
      <c r="HF611" s="89"/>
      <c r="HG611" s="89"/>
      <c r="HH611" s="89"/>
      <c r="HI611" s="89"/>
      <c r="HJ611" s="89"/>
      <c r="HK611" s="89"/>
      <c r="HL611" s="89"/>
      <c r="HM611" s="89"/>
    </row>
    <row r="612" spans="1:221" s="191" customFormat="1" ht="30" customHeight="1" x14ac:dyDescent="0.25">
      <c r="A612" s="193">
        <v>41455</v>
      </c>
      <c r="B612" s="194">
        <v>41457</v>
      </c>
      <c r="C612" s="189" t="s">
        <v>282</v>
      </c>
      <c r="D612" s="140" t="s">
        <v>3719</v>
      </c>
      <c r="E612" s="140" t="s">
        <v>279</v>
      </c>
      <c r="F612" s="5" t="s">
        <v>758</v>
      </c>
      <c r="G612" s="5" t="s">
        <v>759</v>
      </c>
      <c r="H612" s="140" t="s">
        <v>3809</v>
      </c>
      <c r="I612" s="30" t="s">
        <v>3810</v>
      </c>
      <c r="J612" s="140" t="s">
        <v>3811</v>
      </c>
      <c r="K612" s="119">
        <v>39766</v>
      </c>
      <c r="L612" s="119">
        <v>39878</v>
      </c>
      <c r="M612" s="140" t="s">
        <v>3812</v>
      </c>
      <c r="N612" s="287">
        <v>5540</v>
      </c>
      <c r="O612" s="287">
        <v>7022</v>
      </c>
      <c r="P612" s="119">
        <v>39892</v>
      </c>
      <c r="Q612" s="119">
        <v>40815</v>
      </c>
      <c r="R612" s="119">
        <v>40433</v>
      </c>
      <c r="S612" s="119">
        <v>40763</v>
      </c>
      <c r="T612" s="190">
        <v>100</v>
      </c>
      <c r="U612" s="287"/>
      <c r="V612" s="140"/>
      <c r="W612" s="87"/>
      <c r="X612" s="96"/>
      <c r="Y612" s="89"/>
      <c r="Z612" s="89"/>
      <c r="AA612" s="89"/>
      <c r="AB612" s="89"/>
      <c r="AC612" s="89"/>
      <c r="AD612" s="89"/>
      <c r="AE612" s="89"/>
      <c r="AF612" s="89"/>
      <c r="AG612" s="89"/>
      <c r="AH612" s="89"/>
      <c r="AI612" s="89"/>
      <c r="AJ612" s="89"/>
      <c r="AK612" s="89"/>
      <c r="AL612" s="89"/>
      <c r="AM612" s="89"/>
      <c r="AN612" s="89"/>
      <c r="AO612" s="89"/>
      <c r="AP612" s="89"/>
      <c r="AQ612" s="89"/>
      <c r="AR612" s="89"/>
      <c r="AS612" s="89"/>
      <c r="AT612" s="89"/>
      <c r="AU612" s="89"/>
      <c r="AV612" s="89"/>
      <c r="AW612" s="89"/>
      <c r="AX612" s="89"/>
      <c r="AY612" s="89"/>
      <c r="AZ612" s="89"/>
      <c r="BA612" s="89"/>
      <c r="BB612" s="89"/>
      <c r="BC612" s="89"/>
      <c r="BD612" s="89"/>
      <c r="BE612" s="89"/>
      <c r="BF612" s="89"/>
      <c r="BG612" s="89"/>
      <c r="BH612" s="89"/>
      <c r="BI612" s="89"/>
      <c r="BJ612" s="89"/>
      <c r="BK612" s="89"/>
      <c r="BL612" s="89"/>
      <c r="BM612" s="89"/>
      <c r="BN612" s="89"/>
      <c r="BO612" s="89"/>
      <c r="BP612" s="89"/>
      <c r="BQ612" s="89"/>
      <c r="BR612" s="89"/>
      <c r="BS612" s="89"/>
      <c r="BT612" s="89"/>
      <c r="BU612" s="89"/>
      <c r="BV612" s="89"/>
      <c r="BW612" s="89"/>
      <c r="BX612" s="89"/>
      <c r="BY612" s="89"/>
      <c r="BZ612" s="89"/>
      <c r="CA612" s="89"/>
      <c r="CB612" s="89"/>
      <c r="CC612" s="89"/>
      <c r="CD612" s="89"/>
      <c r="CE612" s="89"/>
      <c r="CF612" s="89"/>
      <c r="CG612" s="89"/>
      <c r="CH612" s="89"/>
      <c r="CI612" s="89"/>
      <c r="CJ612" s="89"/>
      <c r="CK612" s="89"/>
      <c r="CL612" s="89"/>
      <c r="CM612" s="89"/>
      <c r="CN612" s="89"/>
      <c r="CO612" s="89"/>
      <c r="CP612" s="89"/>
      <c r="CQ612" s="89"/>
      <c r="CR612" s="89"/>
      <c r="CS612" s="89"/>
      <c r="CT612" s="89"/>
      <c r="CU612" s="89"/>
      <c r="CV612" s="89"/>
      <c r="CW612" s="89"/>
      <c r="CX612" s="89"/>
      <c r="CY612" s="89"/>
      <c r="CZ612" s="89"/>
      <c r="DA612" s="89"/>
      <c r="DB612" s="89"/>
      <c r="DC612" s="89"/>
      <c r="DD612" s="89"/>
      <c r="DE612" s="89"/>
      <c r="DF612" s="89"/>
      <c r="DG612" s="89"/>
      <c r="DH612" s="89"/>
      <c r="DI612" s="89"/>
      <c r="DJ612" s="89"/>
      <c r="DK612" s="89"/>
      <c r="DL612" s="89"/>
      <c r="DM612" s="89"/>
      <c r="DN612" s="89"/>
      <c r="DO612" s="89"/>
      <c r="DP612" s="89"/>
      <c r="DQ612" s="89"/>
      <c r="DR612" s="89"/>
      <c r="DS612" s="89"/>
      <c r="DT612" s="89"/>
      <c r="DU612" s="89"/>
      <c r="DV612" s="89"/>
      <c r="DW612" s="89"/>
      <c r="DX612" s="89"/>
      <c r="DY612" s="89"/>
      <c r="DZ612" s="89"/>
      <c r="EA612" s="89"/>
      <c r="EB612" s="89"/>
      <c r="EC612" s="89"/>
      <c r="ED612" s="89"/>
      <c r="EE612" s="89"/>
      <c r="EF612" s="89"/>
      <c r="EG612" s="89"/>
      <c r="EH612" s="89"/>
      <c r="EI612" s="89"/>
      <c r="EJ612" s="89"/>
      <c r="EK612" s="89"/>
      <c r="EL612" s="89"/>
      <c r="EM612" s="89"/>
      <c r="EN612" s="89"/>
      <c r="EO612" s="89"/>
      <c r="EP612" s="89"/>
      <c r="EQ612" s="89"/>
      <c r="ER612" s="89"/>
      <c r="ES612" s="89"/>
      <c r="ET612" s="89"/>
      <c r="EU612" s="89"/>
      <c r="EV612" s="89"/>
      <c r="EW612" s="89"/>
      <c r="EX612" s="89"/>
      <c r="EY612" s="89"/>
      <c r="EZ612" s="89"/>
      <c r="FA612" s="89"/>
      <c r="FB612" s="89"/>
      <c r="FC612" s="89"/>
      <c r="FD612" s="89"/>
      <c r="FE612" s="89"/>
      <c r="FF612" s="89"/>
      <c r="FG612" s="89"/>
      <c r="FH612" s="89"/>
      <c r="FI612" s="89"/>
      <c r="FJ612" s="89"/>
      <c r="FK612" s="89"/>
      <c r="FL612" s="89"/>
      <c r="FM612" s="89"/>
      <c r="FN612" s="89"/>
      <c r="FO612" s="89"/>
      <c r="FP612" s="89"/>
      <c r="FQ612" s="89"/>
      <c r="FR612" s="89"/>
      <c r="FS612" s="89"/>
      <c r="FT612" s="89"/>
      <c r="FU612" s="89"/>
      <c r="FV612" s="89"/>
      <c r="FW612" s="89"/>
      <c r="FX612" s="89"/>
      <c r="FY612" s="89"/>
      <c r="FZ612" s="89"/>
      <c r="GA612" s="89"/>
      <c r="GB612" s="89"/>
      <c r="GC612" s="89"/>
      <c r="GD612" s="89"/>
      <c r="GE612" s="89"/>
      <c r="GF612" s="89"/>
      <c r="GG612" s="89"/>
      <c r="GH612" s="89"/>
      <c r="GI612" s="89"/>
      <c r="GJ612" s="89"/>
      <c r="GK612" s="89"/>
      <c r="GL612" s="89"/>
      <c r="GM612" s="89"/>
      <c r="GN612" s="89"/>
      <c r="GO612" s="89"/>
      <c r="GP612" s="89"/>
      <c r="GQ612" s="89"/>
      <c r="GR612" s="89"/>
      <c r="GS612" s="89"/>
      <c r="GT612" s="89"/>
      <c r="GU612" s="89"/>
      <c r="GV612" s="89"/>
      <c r="GW612" s="89"/>
      <c r="GX612" s="89"/>
      <c r="GY612" s="89"/>
      <c r="GZ612" s="89"/>
      <c r="HA612" s="89"/>
      <c r="HB612" s="89"/>
      <c r="HC612" s="89"/>
      <c r="HD612" s="89"/>
      <c r="HE612" s="89"/>
      <c r="HF612" s="89"/>
      <c r="HG612" s="89"/>
      <c r="HH612" s="89"/>
      <c r="HI612" s="89"/>
      <c r="HJ612" s="89"/>
      <c r="HK612" s="89"/>
      <c r="HL612" s="89"/>
      <c r="HM612" s="89"/>
    </row>
    <row r="613" spans="1:221" s="191" customFormat="1" ht="30" customHeight="1" x14ac:dyDescent="0.25">
      <c r="A613" s="193">
        <v>41455</v>
      </c>
      <c r="B613" s="194">
        <v>41457</v>
      </c>
      <c r="C613" s="189" t="s">
        <v>282</v>
      </c>
      <c r="D613" s="140" t="s">
        <v>3719</v>
      </c>
      <c r="E613" s="140" t="s">
        <v>279</v>
      </c>
      <c r="F613" s="5" t="s">
        <v>55</v>
      </c>
      <c r="G613" s="5" t="s">
        <v>355</v>
      </c>
      <c r="H613" s="140" t="s">
        <v>3813</v>
      </c>
      <c r="I613" s="30" t="s">
        <v>3814</v>
      </c>
      <c r="J613" s="140" t="s">
        <v>3802</v>
      </c>
      <c r="K613" s="119">
        <v>39766</v>
      </c>
      <c r="L613" s="119">
        <v>39898</v>
      </c>
      <c r="M613" s="140" t="s">
        <v>3815</v>
      </c>
      <c r="N613" s="287">
        <v>26167</v>
      </c>
      <c r="O613" s="287">
        <v>25945</v>
      </c>
      <c r="P613" s="119">
        <v>39912</v>
      </c>
      <c r="Q613" s="119">
        <v>40619</v>
      </c>
      <c r="R613" s="119">
        <v>40568</v>
      </c>
      <c r="S613" s="119">
        <v>40795</v>
      </c>
      <c r="T613" s="190">
        <v>99.549805986182506</v>
      </c>
      <c r="U613" s="287">
        <v>-1900</v>
      </c>
      <c r="V613" s="140"/>
      <c r="W613" s="87"/>
      <c r="X613" s="96"/>
      <c r="Y613" s="89"/>
      <c r="Z613" s="89"/>
      <c r="AA613" s="89"/>
      <c r="AB613" s="89"/>
      <c r="AC613" s="89"/>
      <c r="AD613" s="89"/>
      <c r="AE613" s="89"/>
      <c r="AF613" s="89"/>
      <c r="AG613" s="89"/>
      <c r="AH613" s="89"/>
      <c r="AI613" s="89"/>
      <c r="AJ613" s="89"/>
      <c r="AK613" s="89"/>
      <c r="AL613" s="89"/>
      <c r="AM613" s="89"/>
      <c r="AN613" s="89"/>
      <c r="AO613" s="89"/>
      <c r="AP613" s="89"/>
      <c r="AQ613" s="89"/>
      <c r="AR613" s="89"/>
      <c r="AS613" s="89"/>
      <c r="AT613" s="89"/>
      <c r="AU613" s="89"/>
      <c r="AV613" s="89"/>
      <c r="AW613" s="89"/>
      <c r="AX613" s="89"/>
      <c r="AY613" s="89"/>
      <c r="AZ613" s="89"/>
      <c r="BA613" s="89"/>
      <c r="BB613" s="89"/>
      <c r="BC613" s="89"/>
      <c r="BD613" s="89"/>
      <c r="BE613" s="89"/>
      <c r="BF613" s="89"/>
      <c r="BG613" s="89"/>
      <c r="BH613" s="89"/>
      <c r="BI613" s="89"/>
      <c r="BJ613" s="89"/>
      <c r="BK613" s="89"/>
      <c r="BL613" s="89"/>
      <c r="BM613" s="89"/>
      <c r="BN613" s="89"/>
      <c r="BO613" s="89"/>
      <c r="BP613" s="89"/>
      <c r="BQ613" s="89"/>
      <c r="BR613" s="89"/>
      <c r="BS613" s="89"/>
      <c r="BT613" s="89"/>
      <c r="BU613" s="89"/>
      <c r="BV613" s="89"/>
      <c r="BW613" s="89"/>
      <c r="BX613" s="89"/>
      <c r="BY613" s="89"/>
      <c r="BZ613" s="89"/>
      <c r="CA613" s="89"/>
      <c r="CB613" s="89"/>
      <c r="CC613" s="89"/>
      <c r="CD613" s="89"/>
      <c r="CE613" s="89"/>
      <c r="CF613" s="89"/>
      <c r="CG613" s="89"/>
      <c r="CH613" s="89"/>
      <c r="CI613" s="89"/>
      <c r="CJ613" s="89"/>
      <c r="CK613" s="89"/>
      <c r="CL613" s="89"/>
      <c r="CM613" s="89"/>
      <c r="CN613" s="89"/>
      <c r="CO613" s="89"/>
      <c r="CP613" s="89"/>
      <c r="CQ613" s="89"/>
      <c r="CR613" s="89"/>
      <c r="CS613" s="89"/>
      <c r="CT613" s="89"/>
      <c r="CU613" s="89"/>
      <c r="CV613" s="89"/>
      <c r="CW613" s="89"/>
      <c r="CX613" s="89"/>
      <c r="CY613" s="89"/>
      <c r="CZ613" s="89"/>
      <c r="DA613" s="89"/>
      <c r="DB613" s="89"/>
      <c r="DC613" s="89"/>
      <c r="DD613" s="89"/>
      <c r="DE613" s="89"/>
      <c r="DF613" s="89"/>
      <c r="DG613" s="89"/>
      <c r="DH613" s="89"/>
      <c r="DI613" s="89"/>
      <c r="DJ613" s="89"/>
      <c r="DK613" s="89"/>
      <c r="DL613" s="89"/>
      <c r="DM613" s="89"/>
      <c r="DN613" s="89"/>
      <c r="DO613" s="89"/>
      <c r="DP613" s="89"/>
      <c r="DQ613" s="89"/>
      <c r="DR613" s="89"/>
      <c r="DS613" s="89"/>
      <c r="DT613" s="89"/>
      <c r="DU613" s="89"/>
      <c r="DV613" s="89"/>
      <c r="DW613" s="89"/>
      <c r="DX613" s="89"/>
      <c r="DY613" s="89"/>
      <c r="DZ613" s="89"/>
      <c r="EA613" s="89"/>
      <c r="EB613" s="89"/>
      <c r="EC613" s="89"/>
      <c r="ED613" s="89"/>
      <c r="EE613" s="89"/>
      <c r="EF613" s="89"/>
      <c r="EG613" s="89"/>
      <c r="EH613" s="89"/>
      <c r="EI613" s="89"/>
      <c r="EJ613" s="89"/>
      <c r="EK613" s="89"/>
      <c r="EL613" s="89"/>
      <c r="EM613" s="89"/>
      <c r="EN613" s="89"/>
      <c r="EO613" s="89"/>
      <c r="EP613" s="89"/>
      <c r="EQ613" s="89"/>
      <c r="ER613" s="89"/>
      <c r="ES613" s="89"/>
      <c r="ET613" s="89"/>
      <c r="EU613" s="89"/>
      <c r="EV613" s="89"/>
      <c r="EW613" s="89"/>
      <c r="EX613" s="89"/>
      <c r="EY613" s="89"/>
      <c r="EZ613" s="89"/>
      <c r="FA613" s="89"/>
      <c r="FB613" s="89"/>
      <c r="FC613" s="89"/>
      <c r="FD613" s="89"/>
      <c r="FE613" s="89"/>
      <c r="FF613" s="89"/>
      <c r="FG613" s="89"/>
      <c r="FH613" s="89"/>
      <c r="FI613" s="89"/>
      <c r="FJ613" s="89"/>
      <c r="FK613" s="89"/>
      <c r="FL613" s="89"/>
      <c r="FM613" s="89"/>
      <c r="FN613" s="89"/>
      <c r="FO613" s="89"/>
      <c r="FP613" s="89"/>
      <c r="FQ613" s="89"/>
      <c r="FR613" s="89"/>
      <c r="FS613" s="89"/>
      <c r="FT613" s="89"/>
      <c r="FU613" s="89"/>
      <c r="FV613" s="89"/>
      <c r="FW613" s="89"/>
      <c r="FX613" s="89"/>
      <c r="FY613" s="89"/>
      <c r="FZ613" s="89"/>
      <c r="GA613" s="89"/>
      <c r="GB613" s="89"/>
      <c r="GC613" s="89"/>
      <c r="GD613" s="89"/>
      <c r="GE613" s="89"/>
      <c r="GF613" s="89"/>
      <c r="GG613" s="89"/>
      <c r="GH613" s="89"/>
      <c r="GI613" s="89"/>
      <c r="GJ613" s="89"/>
      <c r="GK613" s="89"/>
      <c r="GL613" s="89"/>
      <c r="GM613" s="89"/>
      <c r="GN613" s="89"/>
      <c r="GO613" s="89"/>
      <c r="GP613" s="89"/>
      <c r="GQ613" s="89"/>
      <c r="GR613" s="89"/>
      <c r="GS613" s="89"/>
      <c r="GT613" s="89"/>
      <c r="GU613" s="89"/>
      <c r="GV613" s="89"/>
      <c r="GW613" s="89"/>
      <c r="GX613" s="89"/>
      <c r="GY613" s="89"/>
      <c r="GZ613" s="89"/>
      <c r="HA613" s="89"/>
      <c r="HB613" s="89"/>
      <c r="HC613" s="89"/>
      <c r="HD613" s="89"/>
      <c r="HE613" s="89"/>
      <c r="HF613" s="89"/>
      <c r="HG613" s="89"/>
      <c r="HH613" s="89"/>
      <c r="HI613" s="89"/>
      <c r="HJ613" s="89"/>
      <c r="HK613" s="89"/>
      <c r="HL613" s="89"/>
      <c r="HM613" s="89"/>
    </row>
    <row r="614" spans="1:221" s="191" customFormat="1" ht="30" customHeight="1" x14ac:dyDescent="0.25">
      <c r="A614" s="193">
        <v>41455</v>
      </c>
      <c r="B614" s="194">
        <v>41457</v>
      </c>
      <c r="C614" s="189" t="s">
        <v>282</v>
      </c>
      <c r="D614" s="140" t="s">
        <v>3719</v>
      </c>
      <c r="E614" s="140" t="s">
        <v>279</v>
      </c>
      <c r="F614" s="5" t="s">
        <v>55</v>
      </c>
      <c r="G614" s="5" t="s">
        <v>355</v>
      </c>
      <c r="H614" s="140" t="s">
        <v>3813</v>
      </c>
      <c r="I614" s="30" t="s">
        <v>3816</v>
      </c>
      <c r="J614" s="140" t="s">
        <v>3817</v>
      </c>
      <c r="K614" s="119">
        <v>39883</v>
      </c>
      <c r="L614" s="119">
        <v>39979</v>
      </c>
      <c r="M614" s="140" t="s">
        <v>3818</v>
      </c>
      <c r="N614" s="287">
        <v>16280</v>
      </c>
      <c r="O614" s="287">
        <v>20043</v>
      </c>
      <c r="P614" s="119">
        <v>39993</v>
      </c>
      <c r="Q614" s="119">
        <v>40619</v>
      </c>
      <c r="R614" s="119">
        <v>40669</v>
      </c>
      <c r="S614" s="119">
        <v>40742</v>
      </c>
      <c r="T614" s="190">
        <v>98.537050144173293</v>
      </c>
      <c r="U614" s="287"/>
      <c r="V614" s="140"/>
      <c r="W614" s="87"/>
      <c r="X614" s="96"/>
      <c r="Y614" s="89"/>
      <c r="Z614" s="89"/>
      <c r="AA614" s="89"/>
      <c r="AB614" s="89"/>
      <c r="AC614" s="89"/>
      <c r="AD614" s="89"/>
      <c r="AE614" s="89"/>
      <c r="AF614" s="89"/>
      <c r="AG614" s="89"/>
      <c r="AH614" s="89"/>
      <c r="AI614" s="89"/>
      <c r="AJ614" s="89"/>
      <c r="AK614" s="89"/>
      <c r="AL614" s="89"/>
      <c r="AM614" s="89"/>
      <c r="AN614" s="89"/>
      <c r="AO614" s="89"/>
      <c r="AP614" s="89"/>
      <c r="AQ614" s="89"/>
      <c r="AR614" s="89"/>
      <c r="AS614" s="89"/>
      <c r="AT614" s="89"/>
      <c r="AU614" s="89"/>
      <c r="AV614" s="89"/>
      <c r="AW614" s="89"/>
      <c r="AX614" s="89"/>
      <c r="AY614" s="89"/>
      <c r="AZ614" s="89"/>
      <c r="BA614" s="89"/>
      <c r="BB614" s="89"/>
      <c r="BC614" s="89"/>
      <c r="BD614" s="89"/>
      <c r="BE614" s="89"/>
      <c r="BF614" s="89"/>
      <c r="BG614" s="89"/>
      <c r="BH614" s="89"/>
      <c r="BI614" s="89"/>
      <c r="BJ614" s="89"/>
      <c r="BK614" s="89"/>
      <c r="BL614" s="89"/>
      <c r="BM614" s="89"/>
      <c r="BN614" s="89"/>
      <c r="BO614" s="89"/>
      <c r="BP614" s="89"/>
      <c r="BQ614" s="89"/>
      <c r="BR614" s="89"/>
      <c r="BS614" s="89"/>
      <c r="BT614" s="89"/>
      <c r="BU614" s="89"/>
      <c r="BV614" s="89"/>
      <c r="BW614" s="89"/>
      <c r="BX614" s="89"/>
      <c r="BY614" s="89"/>
      <c r="BZ614" s="89"/>
      <c r="CA614" s="89"/>
      <c r="CB614" s="89"/>
      <c r="CC614" s="89"/>
      <c r="CD614" s="89"/>
      <c r="CE614" s="89"/>
      <c r="CF614" s="89"/>
      <c r="CG614" s="89"/>
      <c r="CH614" s="89"/>
      <c r="CI614" s="89"/>
      <c r="CJ614" s="89"/>
      <c r="CK614" s="89"/>
      <c r="CL614" s="89"/>
      <c r="CM614" s="89"/>
      <c r="CN614" s="89"/>
      <c r="CO614" s="89"/>
      <c r="CP614" s="89"/>
      <c r="CQ614" s="89"/>
      <c r="CR614" s="89"/>
      <c r="CS614" s="89"/>
      <c r="CT614" s="89"/>
      <c r="CU614" s="89"/>
      <c r="CV614" s="89"/>
      <c r="CW614" s="89"/>
      <c r="CX614" s="89"/>
      <c r="CY614" s="89"/>
      <c r="CZ614" s="89"/>
      <c r="DA614" s="89"/>
      <c r="DB614" s="89"/>
      <c r="DC614" s="89"/>
      <c r="DD614" s="89"/>
      <c r="DE614" s="89"/>
      <c r="DF614" s="89"/>
      <c r="DG614" s="89"/>
      <c r="DH614" s="89"/>
      <c r="DI614" s="89"/>
      <c r="DJ614" s="89"/>
      <c r="DK614" s="89"/>
      <c r="DL614" s="89"/>
      <c r="DM614" s="89"/>
      <c r="DN614" s="89"/>
      <c r="DO614" s="89"/>
      <c r="DP614" s="89"/>
      <c r="DQ614" s="89"/>
      <c r="DR614" s="89"/>
      <c r="DS614" s="89"/>
      <c r="DT614" s="89"/>
      <c r="DU614" s="89"/>
      <c r="DV614" s="89"/>
      <c r="DW614" s="89"/>
      <c r="DX614" s="89"/>
      <c r="DY614" s="89"/>
      <c r="DZ614" s="89"/>
      <c r="EA614" s="89"/>
      <c r="EB614" s="89"/>
      <c r="EC614" s="89"/>
      <c r="ED614" s="89"/>
      <c r="EE614" s="89"/>
      <c r="EF614" s="89"/>
      <c r="EG614" s="89"/>
      <c r="EH614" s="89"/>
      <c r="EI614" s="89"/>
      <c r="EJ614" s="89"/>
      <c r="EK614" s="89"/>
      <c r="EL614" s="89"/>
      <c r="EM614" s="89"/>
      <c r="EN614" s="89"/>
      <c r="EO614" s="89"/>
      <c r="EP614" s="89"/>
      <c r="EQ614" s="89"/>
      <c r="ER614" s="89"/>
      <c r="ES614" s="89"/>
      <c r="ET614" s="89"/>
      <c r="EU614" s="89"/>
      <c r="EV614" s="89"/>
      <c r="EW614" s="89"/>
      <c r="EX614" s="89"/>
      <c r="EY614" s="89"/>
      <c r="EZ614" s="89"/>
      <c r="FA614" s="89"/>
      <c r="FB614" s="89"/>
      <c r="FC614" s="89"/>
      <c r="FD614" s="89"/>
      <c r="FE614" s="89"/>
      <c r="FF614" s="89"/>
      <c r="FG614" s="89"/>
      <c r="FH614" s="89"/>
      <c r="FI614" s="89"/>
      <c r="FJ614" s="89"/>
      <c r="FK614" s="89"/>
      <c r="FL614" s="89"/>
      <c r="FM614" s="89"/>
      <c r="FN614" s="89"/>
      <c r="FO614" s="89"/>
      <c r="FP614" s="89"/>
      <c r="FQ614" s="89"/>
      <c r="FR614" s="89"/>
      <c r="FS614" s="89"/>
      <c r="FT614" s="89"/>
      <c r="FU614" s="89"/>
      <c r="FV614" s="89"/>
      <c r="FW614" s="89"/>
      <c r="FX614" s="89"/>
      <c r="FY614" s="89"/>
      <c r="FZ614" s="89"/>
      <c r="GA614" s="89"/>
      <c r="GB614" s="89"/>
      <c r="GC614" s="89"/>
      <c r="GD614" s="89"/>
      <c r="GE614" s="89"/>
      <c r="GF614" s="89"/>
      <c r="GG614" s="89"/>
      <c r="GH614" s="89"/>
      <c r="GI614" s="89"/>
      <c r="GJ614" s="89"/>
      <c r="GK614" s="89"/>
      <c r="GL614" s="89"/>
      <c r="GM614" s="89"/>
      <c r="GN614" s="89"/>
      <c r="GO614" s="89"/>
      <c r="GP614" s="89"/>
      <c r="GQ614" s="89"/>
      <c r="GR614" s="89"/>
      <c r="GS614" s="89"/>
      <c r="GT614" s="89"/>
      <c r="GU614" s="89"/>
      <c r="GV614" s="89"/>
      <c r="GW614" s="89"/>
      <c r="GX614" s="89"/>
      <c r="GY614" s="89"/>
      <c r="GZ614" s="89"/>
      <c r="HA614" s="89"/>
      <c r="HB614" s="89"/>
      <c r="HC614" s="89"/>
      <c r="HD614" s="89"/>
      <c r="HE614" s="89"/>
      <c r="HF614" s="89"/>
      <c r="HG614" s="89"/>
      <c r="HH614" s="89"/>
      <c r="HI614" s="89"/>
      <c r="HJ614" s="89"/>
      <c r="HK614" s="89"/>
      <c r="HL614" s="89"/>
      <c r="HM614" s="89"/>
    </row>
    <row r="615" spans="1:221" s="191" customFormat="1" ht="30" customHeight="1" x14ac:dyDescent="0.25">
      <c r="A615" s="193">
        <v>41455</v>
      </c>
      <c r="B615" s="194">
        <v>41457</v>
      </c>
      <c r="C615" s="189" t="s">
        <v>282</v>
      </c>
      <c r="D615" s="140" t="s">
        <v>3719</v>
      </c>
      <c r="E615" s="140" t="s">
        <v>279</v>
      </c>
      <c r="F615" s="5" t="s">
        <v>55</v>
      </c>
      <c r="G615" s="5" t="s">
        <v>355</v>
      </c>
      <c r="H615" s="140" t="s">
        <v>3813</v>
      </c>
      <c r="I615" s="30" t="s">
        <v>3819</v>
      </c>
      <c r="J615" s="140" t="s">
        <v>3820</v>
      </c>
      <c r="K615" s="119">
        <v>39743</v>
      </c>
      <c r="L615" s="119">
        <v>39854</v>
      </c>
      <c r="M615" s="140" t="s">
        <v>3815</v>
      </c>
      <c r="N615" s="287">
        <v>16801</v>
      </c>
      <c r="O615" s="287">
        <v>17571</v>
      </c>
      <c r="P615" s="119">
        <v>39868</v>
      </c>
      <c r="Q615" s="119">
        <v>40473</v>
      </c>
      <c r="R615" s="119">
        <v>40504</v>
      </c>
      <c r="S615" s="119">
        <v>40566</v>
      </c>
      <c r="T615" s="190">
        <v>99.899974773379697</v>
      </c>
      <c r="U615" s="287"/>
      <c r="V615" s="140"/>
      <c r="W615" s="87"/>
      <c r="X615" s="96"/>
      <c r="Y615" s="89"/>
      <c r="Z615" s="89"/>
      <c r="AA615" s="89"/>
      <c r="AB615" s="89"/>
      <c r="AC615" s="89"/>
      <c r="AD615" s="89"/>
      <c r="AE615" s="89"/>
      <c r="AF615" s="89"/>
      <c r="AG615" s="89"/>
      <c r="AH615" s="89"/>
      <c r="AI615" s="89"/>
      <c r="AJ615" s="89"/>
      <c r="AK615" s="89"/>
      <c r="AL615" s="89"/>
      <c r="AM615" s="89"/>
      <c r="AN615" s="89"/>
      <c r="AO615" s="89"/>
      <c r="AP615" s="89"/>
      <c r="AQ615" s="89"/>
      <c r="AR615" s="89"/>
      <c r="AS615" s="89"/>
      <c r="AT615" s="89"/>
      <c r="AU615" s="89"/>
      <c r="AV615" s="89"/>
      <c r="AW615" s="89"/>
      <c r="AX615" s="89"/>
      <c r="AY615" s="89"/>
      <c r="AZ615" s="89"/>
      <c r="BA615" s="89"/>
      <c r="BB615" s="89"/>
      <c r="BC615" s="89"/>
      <c r="BD615" s="89"/>
      <c r="BE615" s="89"/>
      <c r="BF615" s="89"/>
      <c r="BG615" s="89"/>
      <c r="BH615" s="89"/>
      <c r="BI615" s="89"/>
      <c r="BJ615" s="89"/>
      <c r="BK615" s="89"/>
      <c r="BL615" s="89"/>
      <c r="BM615" s="89"/>
      <c r="BN615" s="89"/>
      <c r="BO615" s="89"/>
      <c r="BP615" s="89"/>
      <c r="BQ615" s="89"/>
      <c r="BR615" s="89"/>
      <c r="BS615" s="89"/>
      <c r="BT615" s="89"/>
      <c r="BU615" s="89"/>
      <c r="BV615" s="89"/>
      <c r="BW615" s="89"/>
      <c r="BX615" s="89"/>
      <c r="BY615" s="89"/>
      <c r="BZ615" s="89"/>
      <c r="CA615" s="89"/>
      <c r="CB615" s="89"/>
      <c r="CC615" s="89"/>
      <c r="CD615" s="89"/>
      <c r="CE615" s="89"/>
      <c r="CF615" s="89"/>
      <c r="CG615" s="89"/>
      <c r="CH615" s="89"/>
      <c r="CI615" s="89"/>
      <c r="CJ615" s="89"/>
      <c r="CK615" s="89"/>
      <c r="CL615" s="89"/>
      <c r="CM615" s="89"/>
      <c r="CN615" s="89"/>
      <c r="CO615" s="89"/>
      <c r="CP615" s="89"/>
      <c r="CQ615" s="89"/>
      <c r="CR615" s="89"/>
      <c r="CS615" s="89"/>
      <c r="CT615" s="89"/>
      <c r="CU615" s="89"/>
      <c r="CV615" s="89"/>
      <c r="CW615" s="89"/>
      <c r="CX615" s="89"/>
      <c r="CY615" s="89"/>
      <c r="CZ615" s="89"/>
      <c r="DA615" s="89"/>
      <c r="DB615" s="89"/>
      <c r="DC615" s="89"/>
      <c r="DD615" s="89"/>
      <c r="DE615" s="89"/>
      <c r="DF615" s="89"/>
      <c r="DG615" s="89"/>
      <c r="DH615" s="89"/>
      <c r="DI615" s="89"/>
      <c r="DJ615" s="89"/>
      <c r="DK615" s="89"/>
      <c r="DL615" s="89"/>
      <c r="DM615" s="89"/>
      <c r="DN615" s="89"/>
      <c r="DO615" s="89"/>
      <c r="DP615" s="89"/>
      <c r="DQ615" s="89"/>
      <c r="DR615" s="89"/>
      <c r="DS615" s="89"/>
      <c r="DT615" s="89"/>
      <c r="DU615" s="89"/>
      <c r="DV615" s="89"/>
      <c r="DW615" s="89"/>
      <c r="DX615" s="89"/>
      <c r="DY615" s="89"/>
      <c r="DZ615" s="89"/>
      <c r="EA615" s="89"/>
      <c r="EB615" s="89"/>
      <c r="EC615" s="89"/>
      <c r="ED615" s="89"/>
      <c r="EE615" s="89"/>
      <c r="EF615" s="89"/>
      <c r="EG615" s="89"/>
      <c r="EH615" s="89"/>
      <c r="EI615" s="89"/>
      <c r="EJ615" s="89"/>
      <c r="EK615" s="89"/>
      <c r="EL615" s="89"/>
      <c r="EM615" s="89"/>
      <c r="EN615" s="89"/>
      <c r="EO615" s="89"/>
      <c r="EP615" s="89"/>
      <c r="EQ615" s="89"/>
      <c r="ER615" s="89"/>
      <c r="ES615" s="89"/>
      <c r="ET615" s="89"/>
      <c r="EU615" s="89"/>
      <c r="EV615" s="89"/>
      <c r="EW615" s="89"/>
      <c r="EX615" s="89"/>
      <c r="EY615" s="89"/>
      <c r="EZ615" s="89"/>
      <c r="FA615" s="89"/>
      <c r="FB615" s="89"/>
      <c r="FC615" s="89"/>
      <c r="FD615" s="89"/>
      <c r="FE615" s="89"/>
      <c r="FF615" s="89"/>
      <c r="FG615" s="89"/>
      <c r="FH615" s="89"/>
      <c r="FI615" s="89"/>
      <c r="FJ615" s="89"/>
      <c r="FK615" s="89"/>
      <c r="FL615" s="89"/>
      <c r="FM615" s="89"/>
      <c r="FN615" s="89"/>
      <c r="FO615" s="89"/>
      <c r="FP615" s="89"/>
      <c r="FQ615" s="89"/>
      <c r="FR615" s="89"/>
      <c r="FS615" s="89"/>
      <c r="FT615" s="89"/>
      <c r="FU615" s="89"/>
      <c r="FV615" s="89"/>
      <c r="FW615" s="89"/>
      <c r="FX615" s="89"/>
      <c r="FY615" s="89"/>
      <c r="FZ615" s="89"/>
      <c r="GA615" s="89"/>
      <c r="GB615" s="89"/>
      <c r="GC615" s="89"/>
      <c r="GD615" s="89"/>
      <c r="GE615" s="89"/>
      <c r="GF615" s="89"/>
      <c r="GG615" s="89"/>
      <c r="GH615" s="89"/>
      <c r="GI615" s="89"/>
      <c r="GJ615" s="89"/>
      <c r="GK615" s="89"/>
      <c r="GL615" s="89"/>
      <c r="GM615" s="89"/>
      <c r="GN615" s="89"/>
      <c r="GO615" s="89"/>
      <c r="GP615" s="89"/>
      <c r="GQ615" s="89"/>
      <c r="GR615" s="89"/>
      <c r="GS615" s="89"/>
      <c r="GT615" s="89"/>
      <c r="GU615" s="89"/>
      <c r="GV615" s="89"/>
      <c r="GW615" s="89"/>
      <c r="GX615" s="89"/>
      <c r="GY615" s="89"/>
      <c r="GZ615" s="89"/>
      <c r="HA615" s="89"/>
      <c r="HB615" s="89"/>
      <c r="HC615" s="89"/>
      <c r="HD615" s="89"/>
      <c r="HE615" s="89"/>
      <c r="HF615" s="89"/>
      <c r="HG615" s="89"/>
      <c r="HH615" s="89"/>
      <c r="HI615" s="89"/>
      <c r="HJ615" s="89"/>
      <c r="HK615" s="89"/>
      <c r="HL615" s="89"/>
      <c r="HM615" s="89"/>
    </row>
    <row r="616" spans="1:221" s="191" customFormat="1" ht="30" customHeight="1" x14ac:dyDescent="0.25">
      <c r="A616" s="193">
        <v>41455</v>
      </c>
      <c r="B616" s="194">
        <v>41457</v>
      </c>
      <c r="C616" s="189" t="s">
        <v>282</v>
      </c>
      <c r="D616" s="140" t="s">
        <v>3719</v>
      </c>
      <c r="E616" s="140" t="s">
        <v>279</v>
      </c>
      <c r="F616" s="5" t="s">
        <v>99</v>
      </c>
      <c r="G616" s="5" t="s">
        <v>415</v>
      </c>
      <c r="H616" s="140" t="s">
        <v>3821</v>
      </c>
      <c r="I616" s="30" t="s">
        <v>3822</v>
      </c>
      <c r="J616" s="140" t="s">
        <v>3823</v>
      </c>
      <c r="K616" s="119">
        <v>39860</v>
      </c>
      <c r="L616" s="119">
        <v>39909</v>
      </c>
      <c r="M616" s="140" t="s">
        <v>3824</v>
      </c>
      <c r="N616" s="287">
        <v>10320</v>
      </c>
      <c r="O616" s="287">
        <v>9901</v>
      </c>
      <c r="P616" s="119">
        <v>39923</v>
      </c>
      <c r="Q616" s="119">
        <v>40497</v>
      </c>
      <c r="R616" s="119">
        <v>40464</v>
      </c>
      <c r="S616" s="119">
        <v>40494</v>
      </c>
      <c r="T616" s="190">
        <v>99.568983976231294</v>
      </c>
      <c r="U616" s="287"/>
      <c r="V616" s="140"/>
      <c r="W616" s="87"/>
      <c r="X616" s="96"/>
      <c r="Y616" s="89"/>
      <c r="Z616" s="89"/>
      <c r="AA616" s="89"/>
      <c r="AB616" s="89"/>
      <c r="AC616" s="89"/>
      <c r="AD616" s="89"/>
      <c r="AE616" s="89"/>
      <c r="AF616" s="89"/>
      <c r="AG616" s="89"/>
      <c r="AH616" s="89"/>
      <c r="AI616" s="89"/>
      <c r="AJ616" s="89"/>
      <c r="AK616" s="89"/>
      <c r="AL616" s="89"/>
      <c r="AM616" s="89"/>
      <c r="AN616" s="89"/>
      <c r="AO616" s="89"/>
      <c r="AP616" s="89"/>
      <c r="AQ616" s="89"/>
      <c r="AR616" s="89"/>
      <c r="AS616" s="89"/>
      <c r="AT616" s="89"/>
      <c r="AU616" s="89"/>
      <c r="AV616" s="89"/>
      <c r="AW616" s="89"/>
      <c r="AX616" s="89"/>
      <c r="AY616" s="89"/>
      <c r="AZ616" s="89"/>
      <c r="BA616" s="89"/>
      <c r="BB616" s="89"/>
      <c r="BC616" s="89"/>
      <c r="BD616" s="89"/>
      <c r="BE616" s="89"/>
      <c r="BF616" s="89"/>
      <c r="BG616" s="89"/>
      <c r="BH616" s="89"/>
      <c r="BI616" s="89"/>
      <c r="BJ616" s="89"/>
      <c r="BK616" s="89"/>
      <c r="BL616" s="89"/>
      <c r="BM616" s="89"/>
      <c r="BN616" s="89"/>
      <c r="BO616" s="89"/>
      <c r="BP616" s="89"/>
      <c r="BQ616" s="89"/>
      <c r="BR616" s="89"/>
      <c r="BS616" s="89"/>
      <c r="BT616" s="89"/>
      <c r="BU616" s="89"/>
      <c r="BV616" s="89"/>
      <c r="BW616" s="89"/>
      <c r="BX616" s="89"/>
      <c r="BY616" s="89"/>
      <c r="BZ616" s="89"/>
      <c r="CA616" s="89"/>
      <c r="CB616" s="89"/>
      <c r="CC616" s="89"/>
      <c r="CD616" s="89"/>
      <c r="CE616" s="89"/>
      <c r="CF616" s="89"/>
      <c r="CG616" s="89"/>
      <c r="CH616" s="89"/>
      <c r="CI616" s="89"/>
      <c r="CJ616" s="89"/>
      <c r="CK616" s="89"/>
      <c r="CL616" s="89"/>
      <c r="CM616" s="89"/>
      <c r="CN616" s="89"/>
      <c r="CO616" s="89"/>
      <c r="CP616" s="89"/>
      <c r="CQ616" s="89"/>
      <c r="CR616" s="89"/>
      <c r="CS616" s="89"/>
      <c r="CT616" s="89"/>
      <c r="CU616" s="89"/>
      <c r="CV616" s="89"/>
      <c r="CW616" s="89"/>
      <c r="CX616" s="89"/>
      <c r="CY616" s="89"/>
      <c r="CZ616" s="89"/>
      <c r="DA616" s="89"/>
      <c r="DB616" s="89"/>
      <c r="DC616" s="89"/>
      <c r="DD616" s="89"/>
      <c r="DE616" s="89"/>
      <c r="DF616" s="89"/>
      <c r="DG616" s="89"/>
      <c r="DH616" s="89"/>
      <c r="DI616" s="89"/>
      <c r="DJ616" s="89"/>
      <c r="DK616" s="89"/>
      <c r="DL616" s="89"/>
      <c r="DM616" s="89"/>
      <c r="DN616" s="89"/>
      <c r="DO616" s="89"/>
      <c r="DP616" s="89"/>
      <c r="DQ616" s="89"/>
      <c r="DR616" s="89"/>
      <c r="DS616" s="89"/>
      <c r="DT616" s="89"/>
      <c r="DU616" s="89"/>
      <c r="DV616" s="89"/>
      <c r="DW616" s="89"/>
      <c r="DX616" s="89"/>
      <c r="DY616" s="89"/>
      <c r="DZ616" s="89"/>
      <c r="EA616" s="89"/>
      <c r="EB616" s="89"/>
      <c r="EC616" s="89"/>
      <c r="ED616" s="89"/>
      <c r="EE616" s="89"/>
      <c r="EF616" s="89"/>
      <c r="EG616" s="89"/>
      <c r="EH616" s="89"/>
      <c r="EI616" s="89"/>
      <c r="EJ616" s="89"/>
      <c r="EK616" s="89"/>
      <c r="EL616" s="89"/>
      <c r="EM616" s="89"/>
      <c r="EN616" s="89"/>
      <c r="EO616" s="89"/>
      <c r="EP616" s="89"/>
      <c r="EQ616" s="89"/>
      <c r="ER616" s="89"/>
      <c r="ES616" s="89"/>
      <c r="ET616" s="89"/>
      <c r="EU616" s="89"/>
      <c r="EV616" s="89"/>
      <c r="EW616" s="89"/>
      <c r="EX616" s="89"/>
      <c r="EY616" s="89"/>
      <c r="EZ616" s="89"/>
      <c r="FA616" s="89"/>
      <c r="FB616" s="89"/>
      <c r="FC616" s="89"/>
      <c r="FD616" s="89"/>
      <c r="FE616" s="89"/>
      <c r="FF616" s="89"/>
      <c r="FG616" s="89"/>
      <c r="FH616" s="89"/>
      <c r="FI616" s="89"/>
      <c r="FJ616" s="89"/>
      <c r="FK616" s="89"/>
      <c r="FL616" s="89"/>
      <c r="FM616" s="89"/>
      <c r="FN616" s="89"/>
      <c r="FO616" s="89"/>
      <c r="FP616" s="89"/>
      <c r="FQ616" s="89"/>
      <c r="FR616" s="89"/>
      <c r="FS616" s="89"/>
      <c r="FT616" s="89"/>
      <c r="FU616" s="89"/>
      <c r="FV616" s="89"/>
      <c r="FW616" s="89"/>
      <c r="FX616" s="89"/>
      <c r="FY616" s="89"/>
      <c r="FZ616" s="89"/>
      <c r="GA616" s="89"/>
      <c r="GB616" s="89"/>
      <c r="GC616" s="89"/>
      <c r="GD616" s="89"/>
      <c r="GE616" s="89"/>
      <c r="GF616" s="89"/>
      <c r="GG616" s="89"/>
      <c r="GH616" s="89"/>
      <c r="GI616" s="89"/>
      <c r="GJ616" s="89"/>
      <c r="GK616" s="89"/>
      <c r="GL616" s="89"/>
      <c r="GM616" s="89"/>
      <c r="GN616" s="89"/>
      <c r="GO616" s="89"/>
      <c r="GP616" s="89"/>
      <c r="GQ616" s="89"/>
      <c r="GR616" s="89"/>
      <c r="GS616" s="89"/>
      <c r="GT616" s="89"/>
      <c r="GU616" s="89"/>
      <c r="GV616" s="89"/>
      <c r="GW616" s="89"/>
      <c r="GX616" s="89"/>
      <c r="GY616" s="89"/>
      <c r="GZ616" s="89"/>
      <c r="HA616" s="89"/>
      <c r="HB616" s="89"/>
      <c r="HC616" s="89"/>
      <c r="HD616" s="89"/>
      <c r="HE616" s="89"/>
      <c r="HF616" s="89"/>
      <c r="HG616" s="89"/>
      <c r="HH616" s="89"/>
      <c r="HI616" s="89"/>
      <c r="HJ616" s="89"/>
      <c r="HK616" s="89"/>
      <c r="HL616" s="89"/>
      <c r="HM616" s="89"/>
    </row>
    <row r="617" spans="1:221" s="191" customFormat="1" ht="30" customHeight="1" x14ac:dyDescent="0.25">
      <c r="A617" s="193">
        <v>41455</v>
      </c>
      <c r="B617" s="194">
        <v>41457</v>
      </c>
      <c r="C617" s="189" t="s">
        <v>282</v>
      </c>
      <c r="D617" s="140" t="s">
        <v>3719</v>
      </c>
      <c r="E617" s="140" t="s">
        <v>279</v>
      </c>
      <c r="F617" s="5" t="s">
        <v>99</v>
      </c>
      <c r="G617" s="5" t="s">
        <v>415</v>
      </c>
      <c r="H617" s="140" t="s">
        <v>3821</v>
      </c>
      <c r="I617" s="30" t="s">
        <v>3825</v>
      </c>
      <c r="J617" s="140" t="s">
        <v>3826</v>
      </c>
      <c r="K617" s="119">
        <v>39967</v>
      </c>
      <c r="L617" s="119">
        <v>39993</v>
      </c>
      <c r="M617" s="140" t="s">
        <v>3805</v>
      </c>
      <c r="N617" s="287">
        <v>3702</v>
      </c>
      <c r="O617" s="287">
        <v>3868</v>
      </c>
      <c r="P617" s="119">
        <v>40007</v>
      </c>
      <c r="Q617" s="119">
        <v>40475</v>
      </c>
      <c r="R617" s="119">
        <v>40376</v>
      </c>
      <c r="S617" s="119">
        <v>40637</v>
      </c>
      <c r="T617" s="190">
        <v>100</v>
      </c>
      <c r="U617" s="287"/>
      <c r="V617" s="140"/>
      <c r="W617" s="87"/>
      <c r="X617" s="96"/>
      <c r="Y617" s="89"/>
      <c r="Z617" s="89"/>
      <c r="AA617" s="89"/>
      <c r="AB617" s="89"/>
      <c r="AC617" s="89"/>
      <c r="AD617" s="89"/>
      <c r="AE617" s="89"/>
      <c r="AF617" s="89"/>
      <c r="AG617" s="89"/>
      <c r="AH617" s="89"/>
      <c r="AI617" s="89"/>
      <c r="AJ617" s="89"/>
      <c r="AK617" s="89"/>
      <c r="AL617" s="89"/>
      <c r="AM617" s="89"/>
      <c r="AN617" s="89"/>
      <c r="AO617" s="89"/>
      <c r="AP617" s="89"/>
      <c r="AQ617" s="89"/>
      <c r="AR617" s="89"/>
      <c r="AS617" s="89"/>
      <c r="AT617" s="89"/>
      <c r="AU617" s="89"/>
      <c r="AV617" s="89"/>
      <c r="AW617" s="89"/>
      <c r="AX617" s="89"/>
      <c r="AY617" s="89"/>
      <c r="AZ617" s="89"/>
      <c r="BA617" s="89"/>
      <c r="BB617" s="89"/>
      <c r="BC617" s="89"/>
      <c r="BD617" s="89"/>
      <c r="BE617" s="89"/>
      <c r="BF617" s="89"/>
      <c r="BG617" s="89"/>
      <c r="BH617" s="89"/>
      <c r="BI617" s="89"/>
      <c r="BJ617" s="89"/>
      <c r="BK617" s="89"/>
      <c r="BL617" s="89"/>
      <c r="BM617" s="89"/>
      <c r="BN617" s="89"/>
      <c r="BO617" s="89"/>
      <c r="BP617" s="89"/>
      <c r="BQ617" s="89"/>
      <c r="BR617" s="89"/>
      <c r="BS617" s="89"/>
      <c r="BT617" s="89"/>
      <c r="BU617" s="89"/>
      <c r="BV617" s="89"/>
      <c r="BW617" s="89"/>
      <c r="BX617" s="89"/>
      <c r="BY617" s="89"/>
      <c r="BZ617" s="89"/>
      <c r="CA617" s="89"/>
      <c r="CB617" s="89"/>
      <c r="CC617" s="89"/>
      <c r="CD617" s="89"/>
      <c r="CE617" s="89"/>
      <c r="CF617" s="89"/>
      <c r="CG617" s="89"/>
      <c r="CH617" s="89"/>
      <c r="CI617" s="89"/>
      <c r="CJ617" s="89"/>
      <c r="CK617" s="89"/>
      <c r="CL617" s="89"/>
      <c r="CM617" s="89"/>
      <c r="CN617" s="89"/>
      <c r="CO617" s="89"/>
      <c r="CP617" s="89"/>
      <c r="CQ617" s="89"/>
      <c r="CR617" s="89"/>
      <c r="CS617" s="89"/>
      <c r="CT617" s="89"/>
      <c r="CU617" s="89"/>
      <c r="CV617" s="89"/>
      <c r="CW617" s="89"/>
      <c r="CX617" s="89"/>
      <c r="CY617" s="89"/>
      <c r="CZ617" s="89"/>
      <c r="DA617" s="89"/>
      <c r="DB617" s="89"/>
      <c r="DC617" s="89"/>
      <c r="DD617" s="89"/>
      <c r="DE617" s="89"/>
      <c r="DF617" s="89"/>
      <c r="DG617" s="89"/>
      <c r="DH617" s="89"/>
      <c r="DI617" s="89"/>
      <c r="DJ617" s="89"/>
      <c r="DK617" s="89"/>
      <c r="DL617" s="89"/>
      <c r="DM617" s="89"/>
      <c r="DN617" s="89"/>
      <c r="DO617" s="89"/>
      <c r="DP617" s="89"/>
      <c r="DQ617" s="89"/>
      <c r="DR617" s="89"/>
      <c r="DS617" s="89"/>
      <c r="DT617" s="89"/>
      <c r="DU617" s="89"/>
      <c r="DV617" s="89"/>
      <c r="DW617" s="89"/>
      <c r="DX617" s="89"/>
      <c r="DY617" s="89"/>
      <c r="DZ617" s="89"/>
      <c r="EA617" s="89"/>
      <c r="EB617" s="89"/>
      <c r="EC617" s="89"/>
      <c r="ED617" s="89"/>
      <c r="EE617" s="89"/>
      <c r="EF617" s="89"/>
      <c r="EG617" s="89"/>
      <c r="EH617" s="89"/>
      <c r="EI617" s="89"/>
      <c r="EJ617" s="89"/>
      <c r="EK617" s="89"/>
      <c r="EL617" s="89"/>
      <c r="EM617" s="89"/>
      <c r="EN617" s="89"/>
      <c r="EO617" s="89"/>
      <c r="EP617" s="89"/>
      <c r="EQ617" s="89"/>
      <c r="ER617" s="89"/>
      <c r="ES617" s="89"/>
      <c r="ET617" s="89"/>
      <c r="EU617" s="89"/>
      <c r="EV617" s="89"/>
      <c r="EW617" s="89"/>
      <c r="EX617" s="89"/>
      <c r="EY617" s="89"/>
      <c r="EZ617" s="89"/>
      <c r="FA617" s="89"/>
      <c r="FB617" s="89"/>
      <c r="FC617" s="89"/>
      <c r="FD617" s="89"/>
      <c r="FE617" s="89"/>
      <c r="FF617" s="89"/>
      <c r="FG617" s="89"/>
      <c r="FH617" s="89"/>
      <c r="FI617" s="89"/>
      <c r="FJ617" s="89"/>
      <c r="FK617" s="89"/>
      <c r="FL617" s="89"/>
      <c r="FM617" s="89"/>
      <c r="FN617" s="89"/>
      <c r="FO617" s="89"/>
      <c r="FP617" s="89"/>
      <c r="FQ617" s="89"/>
      <c r="FR617" s="89"/>
      <c r="FS617" s="89"/>
      <c r="FT617" s="89"/>
      <c r="FU617" s="89"/>
      <c r="FV617" s="89"/>
      <c r="FW617" s="89"/>
      <c r="FX617" s="89"/>
      <c r="FY617" s="89"/>
      <c r="FZ617" s="89"/>
      <c r="GA617" s="89"/>
      <c r="GB617" s="89"/>
      <c r="GC617" s="89"/>
      <c r="GD617" s="89"/>
      <c r="GE617" s="89"/>
      <c r="GF617" s="89"/>
      <c r="GG617" s="89"/>
      <c r="GH617" s="89"/>
      <c r="GI617" s="89"/>
      <c r="GJ617" s="89"/>
      <c r="GK617" s="89"/>
      <c r="GL617" s="89"/>
      <c r="GM617" s="89"/>
      <c r="GN617" s="89"/>
      <c r="GO617" s="89"/>
      <c r="GP617" s="89"/>
      <c r="GQ617" s="89"/>
      <c r="GR617" s="89"/>
      <c r="GS617" s="89"/>
      <c r="GT617" s="89"/>
      <c r="GU617" s="89"/>
      <c r="GV617" s="89"/>
      <c r="GW617" s="89"/>
      <c r="GX617" s="89"/>
      <c r="GY617" s="89"/>
      <c r="GZ617" s="89"/>
      <c r="HA617" s="89"/>
      <c r="HB617" s="89"/>
      <c r="HC617" s="89"/>
      <c r="HD617" s="89"/>
      <c r="HE617" s="89"/>
      <c r="HF617" s="89"/>
      <c r="HG617" s="89"/>
      <c r="HH617" s="89"/>
      <c r="HI617" s="89"/>
      <c r="HJ617" s="89"/>
      <c r="HK617" s="89"/>
      <c r="HL617" s="89"/>
      <c r="HM617" s="89"/>
    </row>
    <row r="618" spans="1:221" s="191" customFormat="1" ht="30" customHeight="1" x14ac:dyDescent="0.25">
      <c r="A618" s="193">
        <v>41455</v>
      </c>
      <c r="B618" s="194">
        <v>41457</v>
      </c>
      <c r="C618" s="189" t="s">
        <v>282</v>
      </c>
      <c r="D618" s="140" t="s">
        <v>3719</v>
      </c>
      <c r="E618" s="140" t="s">
        <v>279</v>
      </c>
      <c r="F618" s="5" t="s">
        <v>99</v>
      </c>
      <c r="G618" s="5" t="s">
        <v>415</v>
      </c>
      <c r="H618" s="140" t="s">
        <v>3821</v>
      </c>
      <c r="I618" s="30" t="s">
        <v>3827</v>
      </c>
      <c r="J618" s="140" t="s">
        <v>3828</v>
      </c>
      <c r="K618" s="119">
        <v>40214</v>
      </c>
      <c r="L618" s="119">
        <v>40268</v>
      </c>
      <c r="M618" s="140" t="s">
        <v>3829</v>
      </c>
      <c r="N618" s="287">
        <v>3509</v>
      </c>
      <c r="O618" s="287">
        <v>3224</v>
      </c>
      <c r="P618" s="119">
        <v>40282</v>
      </c>
      <c r="Q618" s="119">
        <v>40755</v>
      </c>
      <c r="R618" s="119">
        <v>40648</v>
      </c>
      <c r="S618" s="119">
        <v>40755</v>
      </c>
      <c r="T618" s="190">
        <v>99.514367577507798</v>
      </c>
      <c r="U618" s="287"/>
      <c r="V618" s="140"/>
      <c r="W618" s="87"/>
      <c r="X618" s="96"/>
      <c r="Y618" s="89"/>
      <c r="Z618" s="89"/>
      <c r="AA618" s="89"/>
      <c r="AB618" s="89"/>
      <c r="AC618" s="89"/>
      <c r="AD618" s="89"/>
      <c r="AE618" s="89"/>
      <c r="AF618" s="89"/>
      <c r="AG618" s="89"/>
      <c r="AH618" s="89"/>
      <c r="AI618" s="89"/>
      <c r="AJ618" s="89"/>
      <c r="AK618" s="89"/>
      <c r="AL618" s="89"/>
      <c r="AM618" s="89"/>
      <c r="AN618" s="89"/>
      <c r="AO618" s="89"/>
      <c r="AP618" s="89"/>
      <c r="AQ618" s="89"/>
      <c r="AR618" s="89"/>
      <c r="AS618" s="89"/>
      <c r="AT618" s="89"/>
      <c r="AU618" s="89"/>
      <c r="AV618" s="89"/>
      <c r="AW618" s="89"/>
      <c r="AX618" s="89"/>
      <c r="AY618" s="89"/>
      <c r="AZ618" s="89"/>
      <c r="BA618" s="89"/>
      <c r="BB618" s="89"/>
      <c r="BC618" s="89"/>
      <c r="BD618" s="89"/>
      <c r="BE618" s="89"/>
      <c r="BF618" s="89"/>
      <c r="BG618" s="89"/>
      <c r="BH618" s="89"/>
      <c r="BI618" s="89"/>
      <c r="BJ618" s="89"/>
      <c r="BK618" s="89"/>
      <c r="BL618" s="89"/>
      <c r="BM618" s="89"/>
      <c r="BN618" s="89"/>
      <c r="BO618" s="89"/>
      <c r="BP618" s="89"/>
      <c r="BQ618" s="89"/>
      <c r="BR618" s="89"/>
      <c r="BS618" s="89"/>
      <c r="BT618" s="89"/>
      <c r="BU618" s="89"/>
      <c r="BV618" s="89"/>
      <c r="BW618" s="89"/>
      <c r="BX618" s="89"/>
      <c r="BY618" s="89"/>
      <c r="BZ618" s="89"/>
      <c r="CA618" s="89"/>
      <c r="CB618" s="89"/>
      <c r="CC618" s="89"/>
      <c r="CD618" s="89"/>
      <c r="CE618" s="89"/>
      <c r="CF618" s="89"/>
      <c r="CG618" s="89"/>
      <c r="CH618" s="89"/>
      <c r="CI618" s="89"/>
      <c r="CJ618" s="89"/>
      <c r="CK618" s="89"/>
      <c r="CL618" s="89"/>
      <c r="CM618" s="89"/>
      <c r="CN618" s="89"/>
      <c r="CO618" s="89"/>
      <c r="CP618" s="89"/>
      <c r="CQ618" s="89"/>
      <c r="CR618" s="89"/>
      <c r="CS618" s="89"/>
      <c r="CT618" s="89"/>
      <c r="CU618" s="89"/>
      <c r="CV618" s="89"/>
      <c r="CW618" s="89"/>
      <c r="CX618" s="89"/>
      <c r="CY618" s="89"/>
      <c r="CZ618" s="89"/>
      <c r="DA618" s="89"/>
      <c r="DB618" s="89"/>
      <c r="DC618" s="89"/>
      <c r="DD618" s="89"/>
      <c r="DE618" s="89"/>
      <c r="DF618" s="89"/>
      <c r="DG618" s="89"/>
      <c r="DH618" s="89"/>
      <c r="DI618" s="89"/>
      <c r="DJ618" s="89"/>
      <c r="DK618" s="89"/>
      <c r="DL618" s="89"/>
      <c r="DM618" s="89"/>
      <c r="DN618" s="89"/>
      <c r="DO618" s="89"/>
      <c r="DP618" s="89"/>
      <c r="DQ618" s="89"/>
      <c r="DR618" s="89"/>
      <c r="DS618" s="89"/>
      <c r="DT618" s="89"/>
      <c r="DU618" s="89"/>
      <c r="DV618" s="89"/>
      <c r="DW618" s="89"/>
      <c r="DX618" s="89"/>
      <c r="DY618" s="89"/>
      <c r="DZ618" s="89"/>
      <c r="EA618" s="89"/>
      <c r="EB618" s="89"/>
      <c r="EC618" s="89"/>
      <c r="ED618" s="89"/>
      <c r="EE618" s="89"/>
      <c r="EF618" s="89"/>
      <c r="EG618" s="89"/>
      <c r="EH618" s="89"/>
      <c r="EI618" s="89"/>
      <c r="EJ618" s="89"/>
      <c r="EK618" s="89"/>
      <c r="EL618" s="89"/>
      <c r="EM618" s="89"/>
      <c r="EN618" s="89"/>
      <c r="EO618" s="89"/>
      <c r="EP618" s="89"/>
      <c r="EQ618" s="89"/>
      <c r="ER618" s="89"/>
      <c r="ES618" s="89"/>
      <c r="ET618" s="89"/>
      <c r="EU618" s="89"/>
      <c r="EV618" s="89"/>
      <c r="EW618" s="89"/>
      <c r="EX618" s="89"/>
      <c r="EY618" s="89"/>
      <c r="EZ618" s="89"/>
      <c r="FA618" s="89"/>
      <c r="FB618" s="89"/>
      <c r="FC618" s="89"/>
      <c r="FD618" s="89"/>
      <c r="FE618" s="89"/>
      <c r="FF618" s="89"/>
      <c r="FG618" s="89"/>
      <c r="FH618" s="89"/>
      <c r="FI618" s="89"/>
      <c r="FJ618" s="89"/>
      <c r="FK618" s="89"/>
      <c r="FL618" s="89"/>
      <c r="FM618" s="89"/>
      <c r="FN618" s="89"/>
      <c r="FO618" s="89"/>
      <c r="FP618" s="89"/>
      <c r="FQ618" s="89"/>
      <c r="FR618" s="89"/>
      <c r="FS618" s="89"/>
      <c r="FT618" s="89"/>
      <c r="FU618" s="89"/>
      <c r="FV618" s="89"/>
      <c r="FW618" s="89"/>
      <c r="FX618" s="89"/>
      <c r="FY618" s="89"/>
      <c r="FZ618" s="89"/>
      <c r="GA618" s="89"/>
      <c r="GB618" s="89"/>
      <c r="GC618" s="89"/>
      <c r="GD618" s="89"/>
      <c r="GE618" s="89"/>
      <c r="GF618" s="89"/>
      <c r="GG618" s="89"/>
      <c r="GH618" s="89"/>
      <c r="GI618" s="89"/>
      <c r="GJ618" s="89"/>
      <c r="GK618" s="89"/>
      <c r="GL618" s="89"/>
      <c r="GM618" s="89"/>
      <c r="GN618" s="89"/>
      <c r="GO618" s="89"/>
      <c r="GP618" s="89"/>
      <c r="GQ618" s="89"/>
      <c r="GR618" s="89"/>
      <c r="GS618" s="89"/>
      <c r="GT618" s="89"/>
      <c r="GU618" s="89"/>
      <c r="GV618" s="89"/>
      <c r="GW618" s="89"/>
      <c r="GX618" s="89"/>
      <c r="GY618" s="89"/>
      <c r="GZ618" s="89"/>
      <c r="HA618" s="89"/>
      <c r="HB618" s="89"/>
      <c r="HC618" s="89"/>
      <c r="HD618" s="89"/>
      <c r="HE618" s="89"/>
      <c r="HF618" s="89"/>
      <c r="HG618" s="89"/>
      <c r="HH618" s="89"/>
      <c r="HI618" s="89"/>
      <c r="HJ618" s="89"/>
      <c r="HK618" s="89"/>
      <c r="HL618" s="89"/>
      <c r="HM618" s="89"/>
    </row>
    <row r="619" spans="1:221" s="191" customFormat="1" ht="30" customHeight="1" x14ac:dyDescent="0.25">
      <c r="A619" s="193">
        <v>41455</v>
      </c>
      <c r="B619" s="194">
        <v>41457</v>
      </c>
      <c r="C619" s="189" t="s">
        <v>282</v>
      </c>
      <c r="D619" s="140" t="s">
        <v>3719</v>
      </c>
      <c r="E619" s="140" t="s">
        <v>279</v>
      </c>
      <c r="F619" s="5" t="s">
        <v>99</v>
      </c>
      <c r="G619" s="5" t="s">
        <v>415</v>
      </c>
      <c r="H619" s="140" t="s">
        <v>3821</v>
      </c>
      <c r="I619" s="30" t="s">
        <v>3830</v>
      </c>
      <c r="J619" s="140" t="s">
        <v>3831</v>
      </c>
      <c r="K619" s="119">
        <v>40387</v>
      </c>
      <c r="L619" s="119">
        <v>40527</v>
      </c>
      <c r="M619" s="140" t="s">
        <v>3832</v>
      </c>
      <c r="N619" s="287">
        <v>22403</v>
      </c>
      <c r="O619" s="287">
        <v>23733</v>
      </c>
      <c r="P619" s="119">
        <v>40541</v>
      </c>
      <c r="Q619" s="119">
        <v>41492</v>
      </c>
      <c r="R619" s="119">
        <v>41272</v>
      </c>
      <c r="S619" s="119">
        <v>41492</v>
      </c>
      <c r="T619" s="190">
        <v>93.065292981521395</v>
      </c>
      <c r="U619" s="287"/>
      <c r="V619" s="140"/>
      <c r="W619" s="87"/>
      <c r="X619" s="96"/>
      <c r="Y619" s="89"/>
      <c r="Z619" s="89"/>
      <c r="AA619" s="89"/>
      <c r="AB619" s="89"/>
      <c r="AC619" s="89"/>
      <c r="AD619" s="89"/>
      <c r="AE619" s="89"/>
      <c r="AF619" s="89"/>
      <c r="AG619" s="89"/>
      <c r="AH619" s="89"/>
      <c r="AI619" s="89"/>
      <c r="AJ619" s="89"/>
      <c r="AK619" s="89"/>
      <c r="AL619" s="89"/>
      <c r="AM619" s="89"/>
      <c r="AN619" s="89"/>
      <c r="AO619" s="89"/>
      <c r="AP619" s="89"/>
      <c r="AQ619" s="89"/>
      <c r="AR619" s="89"/>
      <c r="AS619" s="89"/>
      <c r="AT619" s="89"/>
      <c r="AU619" s="89"/>
      <c r="AV619" s="89"/>
      <c r="AW619" s="89"/>
      <c r="AX619" s="89"/>
      <c r="AY619" s="89"/>
      <c r="AZ619" s="89"/>
      <c r="BA619" s="89"/>
      <c r="BB619" s="89"/>
      <c r="BC619" s="89"/>
      <c r="BD619" s="89"/>
      <c r="BE619" s="89"/>
      <c r="BF619" s="89"/>
      <c r="BG619" s="89"/>
      <c r="BH619" s="89"/>
      <c r="BI619" s="89"/>
      <c r="BJ619" s="89"/>
      <c r="BK619" s="89"/>
      <c r="BL619" s="89"/>
      <c r="BM619" s="89"/>
      <c r="BN619" s="89"/>
      <c r="BO619" s="89"/>
      <c r="BP619" s="89"/>
      <c r="BQ619" s="89"/>
      <c r="BR619" s="89"/>
      <c r="BS619" s="89"/>
      <c r="BT619" s="89"/>
      <c r="BU619" s="89"/>
      <c r="BV619" s="89"/>
      <c r="BW619" s="89"/>
      <c r="BX619" s="89"/>
      <c r="BY619" s="89"/>
      <c r="BZ619" s="89"/>
      <c r="CA619" s="89"/>
      <c r="CB619" s="89"/>
      <c r="CC619" s="89"/>
      <c r="CD619" s="89"/>
      <c r="CE619" s="89"/>
      <c r="CF619" s="89"/>
      <c r="CG619" s="89"/>
      <c r="CH619" s="89"/>
      <c r="CI619" s="89"/>
      <c r="CJ619" s="89"/>
      <c r="CK619" s="89"/>
      <c r="CL619" s="89"/>
      <c r="CM619" s="89"/>
      <c r="CN619" s="89"/>
      <c r="CO619" s="89"/>
      <c r="CP619" s="89"/>
      <c r="CQ619" s="89"/>
      <c r="CR619" s="89"/>
      <c r="CS619" s="89"/>
      <c r="CT619" s="89"/>
      <c r="CU619" s="89"/>
      <c r="CV619" s="89"/>
      <c r="CW619" s="89"/>
      <c r="CX619" s="89"/>
      <c r="CY619" s="89"/>
      <c r="CZ619" s="89"/>
      <c r="DA619" s="89"/>
      <c r="DB619" s="89"/>
      <c r="DC619" s="89"/>
      <c r="DD619" s="89"/>
      <c r="DE619" s="89"/>
      <c r="DF619" s="89"/>
      <c r="DG619" s="89"/>
      <c r="DH619" s="89"/>
      <c r="DI619" s="89"/>
      <c r="DJ619" s="89"/>
      <c r="DK619" s="89"/>
      <c r="DL619" s="89"/>
      <c r="DM619" s="89"/>
      <c r="DN619" s="89"/>
      <c r="DO619" s="89"/>
      <c r="DP619" s="89"/>
      <c r="DQ619" s="89"/>
      <c r="DR619" s="89"/>
      <c r="DS619" s="89"/>
      <c r="DT619" s="89"/>
      <c r="DU619" s="89"/>
      <c r="DV619" s="89"/>
      <c r="DW619" s="89"/>
      <c r="DX619" s="89"/>
      <c r="DY619" s="89"/>
      <c r="DZ619" s="89"/>
      <c r="EA619" s="89"/>
      <c r="EB619" s="89"/>
      <c r="EC619" s="89"/>
      <c r="ED619" s="89"/>
      <c r="EE619" s="89"/>
      <c r="EF619" s="89"/>
      <c r="EG619" s="89"/>
      <c r="EH619" s="89"/>
      <c r="EI619" s="89"/>
      <c r="EJ619" s="89"/>
      <c r="EK619" s="89"/>
      <c r="EL619" s="89"/>
      <c r="EM619" s="89"/>
      <c r="EN619" s="89"/>
      <c r="EO619" s="89"/>
      <c r="EP619" s="89"/>
      <c r="EQ619" s="89"/>
      <c r="ER619" s="89"/>
      <c r="ES619" s="89"/>
      <c r="ET619" s="89"/>
      <c r="EU619" s="89"/>
      <c r="EV619" s="89"/>
      <c r="EW619" s="89"/>
      <c r="EX619" s="89"/>
      <c r="EY619" s="89"/>
      <c r="EZ619" s="89"/>
      <c r="FA619" s="89"/>
      <c r="FB619" s="89"/>
      <c r="FC619" s="89"/>
      <c r="FD619" s="89"/>
      <c r="FE619" s="89"/>
      <c r="FF619" s="89"/>
      <c r="FG619" s="89"/>
      <c r="FH619" s="89"/>
      <c r="FI619" s="89"/>
      <c r="FJ619" s="89"/>
      <c r="FK619" s="89"/>
      <c r="FL619" s="89"/>
      <c r="FM619" s="89"/>
      <c r="FN619" s="89"/>
      <c r="FO619" s="89"/>
      <c r="FP619" s="89"/>
      <c r="FQ619" s="89"/>
      <c r="FR619" s="89"/>
      <c r="FS619" s="89"/>
      <c r="FT619" s="89"/>
      <c r="FU619" s="89"/>
      <c r="FV619" s="89"/>
      <c r="FW619" s="89"/>
      <c r="FX619" s="89"/>
      <c r="FY619" s="89"/>
      <c r="FZ619" s="89"/>
      <c r="GA619" s="89"/>
      <c r="GB619" s="89"/>
      <c r="GC619" s="89"/>
      <c r="GD619" s="89"/>
      <c r="GE619" s="89"/>
      <c r="GF619" s="89"/>
      <c r="GG619" s="89"/>
      <c r="GH619" s="89"/>
      <c r="GI619" s="89"/>
      <c r="GJ619" s="89"/>
      <c r="GK619" s="89"/>
      <c r="GL619" s="89"/>
      <c r="GM619" s="89"/>
      <c r="GN619" s="89"/>
      <c r="GO619" s="89"/>
      <c r="GP619" s="89"/>
      <c r="GQ619" s="89"/>
      <c r="GR619" s="89"/>
      <c r="GS619" s="89"/>
      <c r="GT619" s="89"/>
      <c r="GU619" s="89"/>
      <c r="GV619" s="89"/>
      <c r="GW619" s="89"/>
      <c r="GX619" s="89"/>
      <c r="GY619" s="89"/>
      <c r="GZ619" s="89"/>
      <c r="HA619" s="89"/>
      <c r="HB619" s="89"/>
      <c r="HC619" s="89"/>
      <c r="HD619" s="89"/>
      <c r="HE619" s="89"/>
      <c r="HF619" s="89"/>
      <c r="HG619" s="89"/>
      <c r="HH619" s="89"/>
      <c r="HI619" s="89"/>
      <c r="HJ619" s="89"/>
      <c r="HK619" s="89"/>
      <c r="HL619" s="89"/>
      <c r="HM619" s="89"/>
    </row>
    <row r="620" spans="1:221" s="191" customFormat="1" ht="30" customHeight="1" x14ac:dyDescent="0.25">
      <c r="A620" s="193">
        <v>41455</v>
      </c>
      <c r="B620" s="194">
        <v>41457</v>
      </c>
      <c r="C620" s="189" t="s">
        <v>282</v>
      </c>
      <c r="D620" s="140" t="s">
        <v>3719</v>
      </c>
      <c r="E620" s="140" t="s">
        <v>279</v>
      </c>
      <c r="F620" s="5" t="s">
        <v>99</v>
      </c>
      <c r="G620" s="5" t="s">
        <v>415</v>
      </c>
      <c r="H620" s="140" t="s">
        <v>3821</v>
      </c>
      <c r="I620" s="30" t="s">
        <v>3833</v>
      </c>
      <c r="J620" s="140" t="s">
        <v>3834</v>
      </c>
      <c r="K620" s="119">
        <v>40007</v>
      </c>
      <c r="L620" s="119">
        <v>40067</v>
      </c>
      <c r="M620" s="140" t="s">
        <v>3835</v>
      </c>
      <c r="N620" s="287">
        <v>18719</v>
      </c>
      <c r="O620" s="287">
        <v>20478</v>
      </c>
      <c r="P620" s="119">
        <v>40081</v>
      </c>
      <c r="Q620" s="119">
        <v>40756</v>
      </c>
      <c r="R620" s="119">
        <v>40593</v>
      </c>
      <c r="S620" s="119">
        <v>40725</v>
      </c>
      <c r="T620" s="190">
        <v>100</v>
      </c>
      <c r="U620" s="287"/>
      <c r="V620" s="140"/>
      <c r="W620" s="87"/>
      <c r="X620" s="96"/>
      <c r="Y620" s="89"/>
      <c r="Z620" s="89"/>
      <c r="AA620" s="89"/>
      <c r="AB620" s="89"/>
      <c r="AC620" s="89"/>
      <c r="AD620" s="89"/>
      <c r="AE620" s="89"/>
      <c r="AF620" s="89"/>
      <c r="AG620" s="89"/>
      <c r="AH620" s="89"/>
      <c r="AI620" s="89"/>
      <c r="AJ620" s="89"/>
      <c r="AK620" s="89"/>
      <c r="AL620" s="89"/>
      <c r="AM620" s="89"/>
      <c r="AN620" s="89"/>
      <c r="AO620" s="89"/>
      <c r="AP620" s="89"/>
      <c r="AQ620" s="89"/>
      <c r="AR620" s="89"/>
      <c r="AS620" s="89"/>
      <c r="AT620" s="89"/>
      <c r="AU620" s="89"/>
      <c r="AV620" s="89"/>
      <c r="AW620" s="89"/>
      <c r="AX620" s="89"/>
      <c r="AY620" s="89"/>
      <c r="AZ620" s="89"/>
      <c r="BA620" s="89"/>
      <c r="BB620" s="89"/>
      <c r="BC620" s="89"/>
      <c r="BD620" s="89"/>
      <c r="BE620" s="89"/>
      <c r="BF620" s="89"/>
      <c r="BG620" s="89"/>
      <c r="BH620" s="89"/>
      <c r="BI620" s="89"/>
      <c r="BJ620" s="89"/>
      <c r="BK620" s="89"/>
      <c r="BL620" s="89"/>
      <c r="BM620" s="89"/>
      <c r="BN620" s="89"/>
      <c r="BO620" s="89"/>
      <c r="BP620" s="89"/>
      <c r="BQ620" s="89"/>
      <c r="BR620" s="89"/>
      <c r="BS620" s="89"/>
      <c r="BT620" s="89"/>
      <c r="BU620" s="89"/>
      <c r="BV620" s="89"/>
      <c r="BW620" s="89"/>
      <c r="BX620" s="89"/>
      <c r="BY620" s="89"/>
      <c r="BZ620" s="89"/>
      <c r="CA620" s="89"/>
      <c r="CB620" s="89"/>
      <c r="CC620" s="89"/>
      <c r="CD620" s="89"/>
      <c r="CE620" s="89"/>
      <c r="CF620" s="89"/>
      <c r="CG620" s="89"/>
      <c r="CH620" s="89"/>
      <c r="CI620" s="89"/>
      <c r="CJ620" s="89"/>
      <c r="CK620" s="89"/>
      <c r="CL620" s="89"/>
      <c r="CM620" s="89"/>
      <c r="CN620" s="89"/>
      <c r="CO620" s="89"/>
      <c r="CP620" s="89"/>
      <c r="CQ620" s="89"/>
      <c r="CR620" s="89"/>
      <c r="CS620" s="89"/>
      <c r="CT620" s="89"/>
      <c r="CU620" s="89"/>
      <c r="CV620" s="89"/>
      <c r="CW620" s="89"/>
      <c r="CX620" s="89"/>
      <c r="CY620" s="89"/>
      <c r="CZ620" s="89"/>
      <c r="DA620" s="89"/>
      <c r="DB620" s="89"/>
      <c r="DC620" s="89"/>
      <c r="DD620" s="89"/>
      <c r="DE620" s="89"/>
      <c r="DF620" s="89"/>
      <c r="DG620" s="89"/>
      <c r="DH620" s="89"/>
      <c r="DI620" s="89"/>
      <c r="DJ620" s="89"/>
      <c r="DK620" s="89"/>
      <c r="DL620" s="89"/>
      <c r="DM620" s="89"/>
      <c r="DN620" s="89"/>
      <c r="DO620" s="89"/>
      <c r="DP620" s="89"/>
      <c r="DQ620" s="89"/>
      <c r="DR620" s="89"/>
      <c r="DS620" s="89"/>
      <c r="DT620" s="89"/>
      <c r="DU620" s="89"/>
      <c r="DV620" s="89"/>
      <c r="DW620" s="89"/>
      <c r="DX620" s="89"/>
      <c r="DY620" s="89"/>
      <c r="DZ620" s="89"/>
      <c r="EA620" s="89"/>
      <c r="EB620" s="89"/>
      <c r="EC620" s="89"/>
      <c r="ED620" s="89"/>
      <c r="EE620" s="89"/>
      <c r="EF620" s="89"/>
      <c r="EG620" s="89"/>
      <c r="EH620" s="89"/>
      <c r="EI620" s="89"/>
      <c r="EJ620" s="89"/>
      <c r="EK620" s="89"/>
      <c r="EL620" s="89"/>
      <c r="EM620" s="89"/>
      <c r="EN620" s="89"/>
      <c r="EO620" s="89"/>
      <c r="EP620" s="89"/>
      <c r="EQ620" s="89"/>
      <c r="ER620" s="89"/>
      <c r="ES620" s="89"/>
      <c r="ET620" s="89"/>
      <c r="EU620" s="89"/>
      <c r="EV620" s="89"/>
      <c r="EW620" s="89"/>
      <c r="EX620" s="89"/>
      <c r="EY620" s="89"/>
      <c r="EZ620" s="89"/>
      <c r="FA620" s="89"/>
      <c r="FB620" s="89"/>
      <c r="FC620" s="89"/>
      <c r="FD620" s="89"/>
      <c r="FE620" s="89"/>
      <c r="FF620" s="89"/>
      <c r="FG620" s="89"/>
      <c r="FH620" s="89"/>
      <c r="FI620" s="89"/>
      <c r="FJ620" s="89"/>
      <c r="FK620" s="89"/>
      <c r="FL620" s="89"/>
      <c r="FM620" s="89"/>
      <c r="FN620" s="89"/>
      <c r="FO620" s="89"/>
      <c r="FP620" s="89"/>
      <c r="FQ620" s="89"/>
      <c r="FR620" s="89"/>
      <c r="FS620" s="89"/>
      <c r="FT620" s="89"/>
      <c r="FU620" s="89"/>
      <c r="FV620" s="89"/>
      <c r="FW620" s="89"/>
      <c r="FX620" s="89"/>
      <c r="FY620" s="89"/>
      <c r="FZ620" s="89"/>
      <c r="GA620" s="89"/>
      <c r="GB620" s="89"/>
      <c r="GC620" s="89"/>
      <c r="GD620" s="89"/>
      <c r="GE620" s="89"/>
      <c r="GF620" s="89"/>
      <c r="GG620" s="89"/>
      <c r="GH620" s="89"/>
      <c r="GI620" s="89"/>
      <c r="GJ620" s="89"/>
      <c r="GK620" s="89"/>
      <c r="GL620" s="89"/>
      <c r="GM620" s="89"/>
      <c r="GN620" s="89"/>
      <c r="GO620" s="89"/>
      <c r="GP620" s="89"/>
      <c r="GQ620" s="89"/>
      <c r="GR620" s="89"/>
      <c r="GS620" s="89"/>
      <c r="GT620" s="89"/>
      <c r="GU620" s="89"/>
      <c r="GV620" s="89"/>
      <c r="GW620" s="89"/>
      <c r="GX620" s="89"/>
      <c r="GY620" s="89"/>
      <c r="GZ620" s="89"/>
      <c r="HA620" s="89"/>
      <c r="HB620" s="89"/>
      <c r="HC620" s="89"/>
      <c r="HD620" s="89"/>
      <c r="HE620" s="89"/>
      <c r="HF620" s="89"/>
      <c r="HG620" s="89"/>
      <c r="HH620" s="89"/>
      <c r="HI620" s="89"/>
      <c r="HJ620" s="89"/>
      <c r="HK620" s="89"/>
      <c r="HL620" s="89"/>
      <c r="HM620" s="89"/>
    </row>
    <row r="621" spans="1:221" s="191" customFormat="1" ht="30" customHeight="1" x14ac:dyDescent="0.25">
      <c r="A621" s="193">
        <v>41455</v>
      </c>
      <c r="B621" s="194">
        <v>41457</v>
      </c>
      <c r="C621" s="189" t="s">
        <v>282</v>
      </c>
      <c r="D621" s="140" t="s">
        <v>3719</v>
      </c>
      <c r="E621" s="140" t="s">
        <v>279</v>
      </c>
      <c r="F621" s="5" t="s">
        <v>99</v>
      </c>
      <c r="G621" s="5" t="s">
        <v>415</v>
      </c>
      <c r="H621" s="140" t="s">
        <v>3821</v>
      </c>
      <c r="I621" s="30" t="s">
        <v>3836</v>
      </c>
      <c r="J621" s="140" t="s">
        <v>3837</v>
      </c>
      <c r="K621" s="119">
        <v>39994</v>
      </c>
      <c r="L621" s="119">
        <v>40060</v>
      </c>
      <c r="M621" s="140" t="s">
        <v>3838</v>
      </c>
      <c r="N621" s="287">
        <v>31872</v>
      </c>
      <c r="O621" s="287">
        <v>30944</v>
      </c>
      <c r="P621" s="119">
        <v>40074</v>
      </c>
      <c r="Q621" s="119">
        <v>40603</v>
      </c>
      <c r="R621" s="119">
        <v>40602</v>
      </c>
      <c r="S621" s="119">
        <v>40907</v>
      </c>
      <c r="T621" s="190">
        <v>99.981517762984197</v>
      </c>
      <c r="U621" s="287"/>
      <c r="V621" s="140"/>
      <c r="W621" s="87"/>
      <c r="X621" s="96"/>
      <c r="Y621" s="89"/>
      <c r="Z621" s="89"/>
      <c r="AA621" s="89"/>
      <c r="AB621" s="89"/>
      <c r="AC621" s="89"/>
      <c r="AD621" s="89"/>
      <c r="AE621" s="89"/>
      <c r="AF621" s="89"/>
      <c r="AG621" s="89"/>
      <c r="AH621" s="89"/>
      <c r="AI621" s="89"/>
      <c r="AJ621" s="89"/>
      <c r="AK621" s="89"/>
      <c r="AL621" s="89"/>
      <c r="AM621" s="89"/>
      <c r="AN621" s="89"/>
      <c r="AO621" s="89"/>
      <c r="AP621" s="89"/>
      <c r="AQ621" s="89"/>
      <c r="AR621" s="89"/>
      <c r="AS621" s="89"/>
      <c r="AT621" s="89"/>
      <c r="AU621" s="89"/>
      <c r="AV621" s="89"/>
      <c r="AW621" s="89"/>
      <c r="AX621" s="89"/>
      <c r="AY621" s="89"/>
      <c r="AZ621" s="89"/>
      <c r="BA621" s="89"/>
      <c r="BB621" s="89"/>
      <c r="BC621" s="89"/>
      <c r="BD621" s="89"/>
      <c r="BE621" s="89"/>
      <c r="BF621" s="89"/>
      <c r="BG621" s="89"/>
      <c r="BH621" s="89"/>
      <c r="BI621" s="89"/>
      <c r="BJ621" s="89"/>
      <c r="BK621" s="89"/>
      <c r="BL621" s="89"/>
      <c r="BM621" s="89"/>
      <c r="BN621" s="89"/>
      <c r="BO621" s="89"/>
      <c r="BP621" s="89"/>
      <c r="BQ621" s="89"/>
      <c r="BR621" s="89"/>
      <c r="BS621" s="89"/>
      <c r="BT621" s="89"/>
      <c r="BU621" s="89"/>
      <c r="BV621" s="89"/>
      <c r="BW621" s="89"/>
      <c r="BX621" s="89"/>
      <c r="BY621" s="89"/>
      <c r="BZ621" s="89"/>
      <c r="CA621" s="89"/>
      <c r="CB621" s="89"/>
      <c r="CC621" s="89"/>
      <c r="CD621" s="89"/>
      <c r="CE621" s="89"/>
      <c r="CF621" s="89"/>
      <c r="CG621" s="89"/>
      <c r="CH621" s="89"/>
      <c r="CI621" s="89"/>
      <c r="CJ621" s="89"/>
      <c r="CK621" s="89"/>
      <c r="CL621" s="89"/>
      <c r="CM621" s="89"/>
      <c r="CN621" s="89"/>
      <c r="CO621" s="89"/>
      <c r="CP621" s="89"/>
      <c r="CQ621" s="89"/>
      <c r="CR621" s="89"/>
      <c r="CS621" s="89"/>
      <c r="CT621" s="89"/>
      <c r="CU621" s="89"/>
      <c r="CV621" s="89"/>
      <c r="CW621" s="89"/>
      <c r="CX621" s="89"/>
      <c r="CY621" s="89"/>
      <c r="CZ621" s="89"/>
      <c r="DA621" s="89"/>
      <c r="DB621" s="89"/>
      <c r="DC621" s="89"/>
      <c r="DD621" s="89"/>
      <c r="DE621" s="89"/>
      <c r="DF621" s="89"/>
      <c r="DG621" s="89"/>
      <c r="DH621" s="89"/>
      <c r="DI621" s="89"/>
      <c r="DJ621" s="89"/>
      <c r="DK621" s="89"/>
      <c r="DL621" s="89"/>
      <c r="DM621" s="89"/>
      <c r="DN621" s="89"/>
      <c r="DO621" s="89"/>
      <c r="DP621" s="89"/>
      <c r="DQ621" s="89"/>
      <c r="DR621" s="89"/>
      <c r="DS621" s="89"/>
      <c r="DT621" s="89"/>
      <c r="DU621" s="89"/>
      <c r="DV621" s="89"/>
      <c r="DW621" s="89"/>
      <c r="DX621" s="89"/>
      <c r="DY621" s="89"/>
      <c r="DZ621" s="89"/>
      <c r="EA621" s="89"/>
      <c r="EB621" s="89"/>
      <c r="EC621" s="89"/>
      <c r="ED621" s="89"/>
      <c r="EE621" s="89"/>
      <c r="EF621" s="89"/>
      <c r="EG621" s="89"/>
      <c r="EH621" s="89"/>
      <c r="EI621" s="89"/>
      <c r="EJ621" s="89"/>
      <c r="EK621" s="89"/>
      <c r="EL621" s="89"/>
      <c r="EM621" s="89"/>
      <c r="EN621" s="89"/>
      <c r="EO621" s="89"/>
      <c r="EP621" s="89"/>
      <c r="EQ621" s="89"/>
      <c r="ER621" s="89"/>
      <c r="ES621" s="89"/>
      <c r="ET621" s="89"/>
      <c r="EU621" s="89"/>
      <c r="EV621" s="89"/>
      <c r="EW621" s="89"/>
      <c r="EX621" s="89"/>
      <c r="EY621" s="89"/>
      <c r="EZ621" s="89"/>
      <c r="FA621" s="89"/>
      <c r="FB621" s="89"/>
      <c r="FC621" s="89"/>
      <c r="FD621" s="89"/>
      <c r="FE621" s="89"/>
      <c r="FF621" s="89"/>
      <c r="FG621" s="89"/>
      <c r="FH621" s="89"/>
      <c r="FI621" s="89"/>
      <c r="FJ621" s="89"/>
      <c r="FK621" s="89"/>
      <c r="FL621" s="89"/>
      <c r="FM621" s="89"/>
      <c r="FN621" s="89"/>
      <c r="FO621" s="89"/>
      <c r="FP621" s="89"/>
      <c r="FQ621" s="89"/>
      <c r="FR621" s="89"/>
      <c r="FS621" s="89"/>
      <c r="FT621" s="89"/>
      <c r="FU621" s="89"/>
      <c r="FV621" s="89"/>
      <c r="FW621" s="89"/>
      <c r="FX621" s="89"/>
      <c r="FY621" s="89"/>
      <c r="FZ621" s="89"/>
      <c r="GA621" s="89"/>
      <c r="GB621" s="89"/>
      <c r="GC621" s="89"/>
      <c r="GD621" s="89"/>
      <c r="GE621" s="89"/>
      <c r="GF621" s="89"/>
      <c r="GG621" s="89"/>
      <c r="GH621" s="89"/>
      <c r="GI621" s="89"/>
      <c r="GJ621" s="89"/>
      <c r="GK621" s="89"/>
      <c r="GL621" s="89"/>
      <c r="GM621" s="89"/>
      <c r="GN621" s="89"/>
      <c r="GO621" s="89"/>
      <c r="GP621" s="89"/>
      <c r="GQ621" s="89"/>
      <c r="GR621" s="89"/>
      <c r="GS621" s="89"/>
      <c r="GT621" s="89"/>
      <c r="GU621" s="89"/>
      <c r="GV621" s="89"/>
      <c r="GW621" s="89"/>
      <c r="GX621" s="89"/>
      <c r="GY621" s="89"/>
      <c r="GZ621" s="89"/>
      <c r="HA621" s="89"/>
      <c r="HB621" s="89"/>
      <c r="HC621" s="89"/>
      <c r="HD621" s="89"/>
      <c r="HE621" s="89"/>
      <c r="HF621" s="89"/>
      <c r="HG621" s="89"/>
      <c r="HH621" s="89"/>
      <c r="HI621" s="89"/>
      <c r="HJ621" s="89"/>
      <c r="HK621" s="89"/>
      <c r="HL621" s="89"/>
      <c r="HM621" s="89"/>
    </row>
    <row r="622" spans="1:221" s="191" customFormat="1" ht="30" customHeight="1" x14ac:dyDescent="0.25">
      <c r="A622" s="193">
        <v>41455</v>
      </c>
      <c r="B622" s="194">
        <v>41457</v>
      </c>
      <c r="C622" s="189" t="s">
        <v>282</v>
      </c>
      <c r="D622" s="140" t="s">
        <v>3719</v>
      </c>
      <c r="E622" s="140" t="s">
        <v>279</v>
      </c>
      <c r="F622" s="5" t="s">
        <v>104</v>
      </c>
      <c r="G622" s="5" t="s">
        <v>799</v>
      </c>
      <c r="H622" s="140" t="s">
        <v>3839</v>
      </c>
      <c r="I622" s="30" t="s">
        <v>3840</v>
      </c>
      <c r="J622" s="140" t="s">
        <v>3841</v>
      </c>
      <c r="K622" s="119">
        <v>39898</v>
      </c>
      <c r="L622" s="119">
        <v>40000</v>
      </c>
      <c r="M622" s="140" t="s">
        <v>3824</v>
      </c>
      <c r="N622" s="287">
        <v>17817</v>
      </c>
      <c r="O622" s="287">
        <v>19901</v>
      </c>
      <c r="P622" s="119">
        <v>40014</v>
      </c>
      <c r="Q622" s="119">
        <v>40863</v>
      </c>
      <c r="R622" s="119">
        <v>40497</v>
      </c>
      <c r="S622" s="119">
        <v>40863</v>
      </c>
      <c r="T622" s="190">
        <v>99.661214815206506</v>
      </c>
      <c r="U622" s="287"/>
      <c r="V622" s="140"/>
      <c r="W622" s="87"/>
      <c r="X622" s="96"/>
      <c r="Y622" s="89"/>
      <c r="Z622" s="89"/>
      <c r="AA622" s="89"/>
      <c r="AB622" s="89"/>
      <c r="AC622" s="89"/>
      <c r="AD622" s="89"/>
      <c r="AE622" s="89"/>
      <c r="AF622" s="89"/>
      <c r="AG622" s="89"/>
      <c r="AH622" s="89"/>
      <c r="AI622" s="89"/>
      <c r="AJ622" s="89"/>
      <c r="AK622" s="89"/>
      <c r="AL622" s="89"/>
      <c r="AM622" s="89"/>
      <c r="AN622" s="89"/>
      <c r="AO622" s="89"/>
      <c r="AP622" s="89"/>
      <c r="AQ622" s="89"/>
      <c r="AR622" s="89"/>
      <c r="AS622" s="89"/>
      <c r="AT622" s="89"/>
      <c r="AU622" s="89"/>
      <c r="AV622" s="89"/>
      <c r="AW622" s="89"/>
      <c r="AX622" s="89"/>
      <c r="AY622" s="89"/>
      <c r="AZ622" s="89"/>
      <c r="BA622" s="89"/>
      <c r="BB622" s="89"/>
      <c r="BC622" s="89"/>
      <c r="BD622" s="89"/>
      <c r="BE622" s="89"/>
      <c r="BF622" s="89"/>
      <c r="BG622" s="89"/>
      <c r="BH622" s="89"/>
      <c r="BI622" s="89"/>
      <c r="BJ622" s="89"/>
      <c r="BK622" s="89"/>
      <c r="BL622" s="89"/>
      <c r="BM622" s="89"/>
      <c r="BN622" s="89"/>
      <c r="BO622" s="89"/>
      <c r="BP622" s="89"/>
      <c r="BQ622" s="89"/>
      <c r="BR622" s="89"/>
      <c r="BS622" s="89"/>
      <c r="BT622" s="89"/>
      <c r="BU622" s="89"/>
      <c r="BV622" s="89"/>
      <c r="BW622" s="89"/>
      <c r="BX622" s="89"/>
      <c r="BY622" s="89"/>
      <c r="BZ622" s="89"/>
      <c r="CA622" s="89"/>
      <c r="CB622" s="89"/>
      <c r="CC622" s="89"/>
      <c r="CD622" s="89"/>
      <c r="CE622" s="89"/>
      <c r="CF622" s="89"/>
      <c r="CG622" s="89"/>
      <c r="CH622" s="89"/>
      <c r="CI622" s="89"/>
      <c r="CJ622" s="89"/>
      <c r="CK622" s="89"/>
      <c r="CL622" s="89"/>
      <c r="CM622" s="89"/>
      <c r="CN622" s="89"/>
      <c r="CO622" s="89"/>
      <c r="CP622" s="89"/>
      <c r="CQ622" s="89"/>
      <c r="CR622" s="89"/>
      <c r="CS622" s="89"/>
      <c r="CT622" s="89"/>
      <c r="CU622" s="89"/>
      <c r="CV622" s="89"/>
      <c r="CW622" s="89"/>
      <c r="CX622" s="89"/>
      <c r="CY622" s="89"/>
      <c r="CZ622" s="89"/>
      <c r="DA622" s="89"/>
      <c r="DB622" s="89"/>
      <c r="DC622" s="89"/>
      <c r="DD622" s="89"/>
      <c r="DE622" s="89"/>
      <c r="DF622" s="89"/>
      <c r="DG622" s="89"/>
      <c r="DH622" s="89"/>
      <c r="DI622" s="89"/>
      <c r="DJ622" s="89"/>
      <c r="DK622" s="89"/>
      <c r="DL622" s="89"/>
      <c r="DM622" s="89"/>
      <c r="DN622" s="89"/>
      <c r="DO622" s="89"/>
      <c r="DP622" s="89"/>
      <c r="DQ622" s="89"/>
      <c r="DR622" s="89"/>
      <c r="DS622" s="89"/>
      <c r="DT622" s="89"/>
      <c r="DU622" s="89"/>
      <c r="DV622" s="89"/>
      <c r="DW622" s="89"/>
      <c r="DX622" s="89"/>
      <c r="DY622" s="89"/>
      <c r="DZ622" s="89"/>
      <c r="EA622" s="89"/>
      <c r="EB622" s="89"/>
      <c r="EC622" s="89"/>
      <c r="ED622" s="89"/>
      <c r="EE622" s="89"/>
      <c r="EF622" s="89"/>
      <c r="EG622" s="89"/>
      <c r="EH622" s="89"/>
      <c r="EI622" s="89"/>
      <c r="EJ622" s="89"/>
      <c r="EK622" s="89"/>
      <c r="EL622" s="89"/>
      <c r="EM622" s="89"/>
      <c r="EN622" s="89"/>
      <c r="EO622" s="89"/>
      <c r="EP622" s="89"/>
      <c r="EQ622" s="89"/>
      <c r="ER622" s="89"/>
      <c r="ES622" s="89"/>
      <c r="ET622" s="89"/>
      <c r="EU622" s="89"/>
      <c r="EV622" s="89"/>
      <c r="EW622" s="89"/>
      <c r="EX622" s="89"/>
      <c r="EY622" s="89"/>
      <c r="EZ622" s="89"/>
      <c r="FA622" s="89"/>
      <c r="FB622" s="89"/>
      <c r="FC622" s="89"/>
      <c r="FD622" s="89"/>
      <c r="FE622" s="89"/>
      <c r="FF622" s="89"/>
      <c r="FG622" s="89"/>
      <c r="FH622" s="89"/>
      <c r="FI622" s="89"/>
      <c r="FJ622" s="89"/>
      <c r="FK622" s="89"/>
      <c r="FL622" s="89"/>
      <c r="FM622" s="89"/>
      <c r="FN622" s="89"/>
      <c r="FO622" s="89"/>
      <c r="FP622" s="89"/>
      <c r="FQ622" s="89"/>
      <c r="FR622" s="89"/>
      <c r="FS622" s="89"/>
      <c r="FT622" s="89"/>
      <c r="FU622" s="89"/>
      <c r="FV622" s="89"/>
      <c r="FW622" s="89"/>
      <c r="FX622" s="89"/>
      <c r="FY622" s="89"/>
      <c r="FZ622" s="89"/>
      <c r="GA622" s="89"/>
      <c r="GB622" s="89"/>
      <c r="GC622" s="89"/>
      <c r="GD622" s="89"/>
      <c r="GE622" s="89"/>
      <c r="GF622" s="89"/>
      <c r="GG622" s="89"/>
      <c r="GH622" s="89"/>
      <c r="GI622" s="89"/>
      <c r="GJ622" s="89"/>
      <c r="GK622" s="89"/>
      <c r="GL622" s="89"/>
      <c r="GM622" s="89"/>
      <c r="GN622" s="89"/>
      <c r="GO622" s="89"/>
      <c r="GP622" s="89"/>
      <c r="GQ622" s="89"/>
      <c r="GR622" s="89"/>
      <c r="GS622" s="89"/>
      <c r="GT622" s="89"/>
      <c r="GU622" s="89"/>
      <c r="GV622" s="89"/>
      <c r="GW622" s="89"/>
      <c r="GX622" s="89"/>
      <c r="GY622" s="89"/>
      <c r="GZ622" s="89"/>
      <c r="HA622" s="89"/>
      <c r="HB622" s="89"/>
      <c r="HC622" s="89"/>
      <c r="HD622" s="89"/>
      <c r="HE622" s="89"/>
      <c r="HF622" s="89"/>
      <c r="HG622" s="89"/>
      <c r="HH622" s="89"/>
      <c r="HI622" s="89"/>
      <c r="HJ622" s="89"/>
      <c r="HK622" s="89"/>
      <c r="HL622" s="89"/>
      <c r="HM622" s="89"/>
    </row>
    <row r="623" spans="1:221" s="191" customFormat="1" ht="30" customHeight="1" x14ac:dyDescent="0.25">
      <c r="A623" s="193">
        <v>41455</v>
      </c>
      <c r="B623" s="194">
        <v>41457</v>
      </c>
      <c r="C623" s="189" t="s">
        <v>282</v>
      </c>
      <c r="D623" s="140" t="s">
        <v>3719</v>
      </c>
      <c r="E623" s="140" t="s">
        <v>279</v>
      </c>
      <c r="F623" s="5" t="s">
        <v>55</v>
      </c>
      <c r="G623" s="5" t="s">
        <v>355</v>
      </c>
      <c r="H623" s="140" t="s">
        <v>3842</v>
      </c>
      <c r="I623" s="30" t="s">
        <v>3843</v>
      </c>
      <c r="J623" s="140" t="s">
        <v>3844</v>
      </c>
      <c r="K623" s="119">
        <v>40666</v>
      </c>
      <c r="L623" s="119">
        <v>40722</v>
      </c>
      <c r="M623" s="140" t="s">
        <v>3845</v>
      </c>
      <c r="N623" s="287">
        <v>17259</v>
      </c>
      <c r="O623" s="287">
        <v>18995</v>
      </c>
      <c r="P623" s="119">
        <v>40736</v>
      </c>
      <c r="Q623" s="119">
        <v>41567</v>
      </c>
      <c r="R623" s="119">
        <v>41337</v>
      </c>
      <c r="S623" s="119">
        <v>41557</v>
      </c>
      <c r="T623" s="190">
        <v>86.914481245036598</v>
      </c>
      <c r="U623" s="287"/>
      <c r="V623" s="140"/>
      <c r="W623" s="87"/>
      <c r="X623" s="96"/>
      <c r="Y623" s="89"/>
      <c r="Z623" s="89"/>
      <c r="AA623" s="89"/>
      <c r="AB623" s="89"/>
      <c r="AC623" s="89"/>
      <c r="AD623" s="89"/>
      <c r="AE623" s="89"/>
      <c r="AF623" s="89"/>
      <c r="AG623" s="89"/>
      <c r="AH623" s="89"/>
      <c r="AI623" s="89"/>
      <c r="AJ623" s="89"/>
      <c r="AK623" s="89"/>
      <c r="AL623" s="89"/>
      <c r="AM623" s="89"/>
      <c r="AN623" s="89"/>
      <c r="AO623" s="89"/>
      <c r="AP623" s="89"/>
      <c r="AQ623" s="89"/>
      <c r="AR623" s="89"/>
      <c r="AS623" s="89"/>
      <c r="AT623" s="89"/>
      <c r="AU623" s="89"/>
      <c r="AV623" s="89"/>
      <c r="AW623" s="89"/>
      <c r="AX623" s="89"/>
      <c r="AY623" s="89"/>
      <c r="AZ623" s="89"/>
      <c r="BA623" s="89"/>
      <c r="BB623" s="89"/>
      <c r="BC623" s="89"/>
      <c r="BD623" s="89"/>
      <c r="BE623" s="89"/>
      <c r="BF623" s="89"/>
      <c r="BG623" s="89"/>
      <c r="BH623" s="89"/>
      <c r="BI623" s="89"/>
      <c r="BJ623" s="89"/>
      <c r="BK623" s="89"/>
      <c r="BL623" s="89"/>
      <c r="BM623" s="89"/>
      <c r="BN623" s="89"/>
      <c r="BO623" s="89"/>
      <c r="BP623" s="89"/>
      <c r="BQ623" s="89"/>
      <c r="BR623" s="89"/>
      <c r="BS623" s="89"/>
      <c r="BT623" s="89"/>
      <c r="BU623" s="89"/>
      <c r="BV623" s="89"/>
      <c r="BW623" s="89"/>
      <c r="BX623" s="89"/>
      <c r="BY623" s="89"/>
      <c r="BZ623" s="89"/>
      <c r="CA623" s="89"/>
      <c r="CB623" s="89"/>
      <c r="CC623" s="89"/>
      <c r="CD623" s="89"/>
      <c r="CE623" s="89"/>
      <c r="CF623" s="89"/>
      <c r="CG623" s="89"/>
      <c r="CH623" s="89"/>
      <c r="CI623" s="89"/>
      <c r="CJ623" s="89"/>
      <c r="CK623" s="89"/>
      <c r="CL623" s="89"/>
      <c r="CM623" s="89"/>
      <c r="CN623" s="89"/>
      <c r="CO623" s="89"/>
      <c r="CP623" s="89"/>
      <c r="CQ623" s="89"/>
      <c r="CR623" s="89"/>
      <c r="CS623" s="89"/>
      <c r="CT623" s="89"/>
      <c r="CU623" s="89"/>
      <c r="CV623" s="89"/>
      <c r="CW623" s="89"/>
      <c r="CX623" s="89"/>
      <c r="CY623" s="89"/>
      <c r="CZ623" s="89"/>
      <c r="DA623" s="89"/>
      <c r="DB623" s="89"/>
      <c r="DC623" s="89"/>
      <c r="DD623" s="89"/>
      <c r="DE623" s="89"/>
      <c r="DF623" s="89"/>
      <c r="DG623" s="89"/>
      <c r="DH623" s="89"/>
      <c r="DI623" s="89"/>
      <c r="DJ623" s="89"/>
      <c r="DK623" s="89"/>
      <c r="DL623" s="89"/>
      <c r="DM623" s="89"/>
      <c r="DN623" s="89"/>
      <c r="DO623" s="89"/>
      <c r="DP623" s="89"/>
      <c r="DQ623" s="89"/>
      <c r="DR623" s="89"/>
      <c r="DS623" s="89"/>
      <c r="DT623" s="89"/>
      <c r="DU623" s="89"/>
      <c r="DV623" s="89"/>
      <c r="DW623" s="89"/>
      <c r="DX623" s="89"/>
      <c r="DY623" s="89"/>
      <c r="DZ623" s="89"/>
      <c r="EA623" s="89"/>
      <c r="EB623" s="89"/>
      <c r="EC623" s="89"/>
      <c r="ED623" s="89"/>
      <c r="EE623" s="89"/>
      <c r="EF623" s="89"/>
      <c r="EG623" s="89"/>
      <c r="EH623" s="89"/>
      <c r="EI623" s="89"/>
      <c r="EJ623" s="89"/>
      <c r="EK623" s="89"/>
      <c r="EL623" s="89"/>
      <c r="EM623" s="89"/>
      <c r="EN623" s="89"/>
      <c r="EO623" s="89"/>
      <c r="EP623" s="89"/>
      <c r="EQ623" s="89"/>
      <c r="ER623" s="89"/>
      <c r="ES623" s="89"/>
      <c r="ET623" s="89"/>
      <c r="EU623" s="89"/>
      <c r="EV623" s="89"/>
      <c r="EW623" s="89"/>
      <c r="EX623" s="89"/>
      <c r="EY623" s="89"/>
      <c r="EZ623" s="89"/>
      <c r="FA623" s="89"/>
      <c r="FB623" s="89"/>
      <c r="FC623" s="89"/>
      <c r="FD623" s="89"/>
      <c r="FE623" s="89"/>
      <c r="FF623" s="89"/>
      <c r="FG623" s="89"/>
      <c r="FH623" s="89"/>
      <c r="FI623" s="89"/>
      <c r="FJ623" s="89"/>
      <c r="FK623" s="89"/>
      <c r="FL623" s="89"/>
      <c r="FM623" s="89"/>
      <c r="FN623" s="89"/>
      <c r="FO623" s="89"/>
      <c r="FP623" s="89"/>
      <c r="FQ623" s="89"/>
      <c r="FR623" s="89"/>
      <c r="FS623" s="89"/>
      <c r="FT623" s="89"/>
      <c r="FU623" s="89"/>
      <c r="FV623" s="89"/>
      <c r="FW623" s="89"/>
      <c r="FX623" s="89"/>
      <c r="FY623" s="89"/>
      <c r="FZ623" s="89"/>
      <c r="GA623" s="89"/>
      <c r="GB623" s="89"/>
      <c r="GC623" s="89"/>
      <c r="GD623" s="89"/>
      <c r="GE623" s="89"/>
      <c r="GF623" s="89"/>
      <c r="GG623" s="89"/>
      <c r="GH623" s="89"/>
      <c r="GI623" s="89"/>
      <c r="GJ623" s="89"/>
      <c r="GK623" s="89"/>
      <c r="GL623" s="89"/>
      <c r="GM623" s="89"/>
      <c r="GN623" s="89"/>
      <c r="GO623" s="89"/>
      <c r="GP623" s="89"/>
      <c r="GQ623" s="89"/>
      <c r="GR623" s="89"/>
      <c r="GS623" s="89"/>
      <c r="GT623" s="89"/>
      <c r="GU623" s="89"/>
      <c r="GV623" s="89"/>
      <c r="GW623" s="89"/>
      <c r="GX623" s="89"/>
      <c r="GY623" s="89"/>
      <c r="GZ623" s="89"/>
      <c r="HA623" s="89"/>
      <c r="HB623" s="89"/>
      <c r="HC623" s="89"/>
      <c r="HD623" s="89"/>
      <c r="HE623" s="89"/>
      <c r="HF623" s="89"/>
      <c r="HG623" s="89"/>
      <c r="HH623" s="89"/>
      <c r="HI623" s="89"/>
      <c r="HJ623" s="89"/>
      <c r="HK623" s="89"/>
      <c r="HL623" s="89"/>
      <c r="HM623" s="89"/>
    </row>
    <row r="624" spans="1:221" s="191" customFormat="1" ht="30" customHeight="1" x14ac:dyDescent="0.25">
      <c r="A624" s="193">
        <v>41455</v>
      </c>
      <c r="B624" s="194">
        <v>41457</v>
      </c>
      <c r="C624" s="189" t="s">
        <v>282</v>
      </c>
      <c r="D624" s="140" t="s">
        <v>3719</v>
      </c>
      <c r="E624" s="140" t="s">
        <v>279</v>
      </c>
      <c r="F624" s="5" t="s">
        <v>55</v>
      </c>
      <c r="G624" s="5" t="s">
        <v>355</v>
      </c>
      <c r="H624" s="140" t="s">
        <v>3842</v>
      </c>
      <c r="I624" s="30" t="s">
        <v>3846</v>
      </c>
      <c r="J624" s="140" t="s">
        <v>3847</v>
      </c>
      <c r="K624" s="119">
        <v>39826</v>
      </c>
      <c r="L624" s="119">
        <v>39902</v>
      </c>
      <c r="M624" s="140" t="s">
        <v>3848</v>
      </c>
      <c r="N624" s="287">
        <v>6006</v>
      </c>
      <c r="O624" s="287">
        <v>7272</v>
      </c>
      <c r="P624" s="119">
        <v>39916</v>
      </c>
      <c r="Q624" s="119">
        <v>40528</v>
      </c>
      <c r="R624" s="119">
        <v>40423</v>
      </c>
      <c r="S624" s="119">
        <v>40556</v>
      </c>
      <c r="T624" s="190">
        <v>99.152937032432902</v>
      </c>
      <c r="U624" s="287"/>
      <c r="V624" s="140"/>
      <c r="W624" s="87"/>
      <c r="X624" s="96"/>
      <c r="Y624" s="89"/>
      <c r="Z624" s="89"/>
      <c r="AA624" s="89"/>
      <c r="AB624" s="89"/>
      <c r="AC624" s="89"/>
      <c r="AD624" s="89"/>
      <c r="AE624" s="89"/>
      <c r="AF624" s="89"/>
      <c r="AG624" s="89"/>
      <c r="AH624" s="89"/>
      <c r="AI624" s="89"/>
      <c r="AJ624" s="89"/>
      <c r="AK624" s="89"/>
      <c r="AL624" s="89"/>
      <c r="AM624" s="89"/>
      <c r="AN624" s="89"/>
      <c r="AO624" s="89"/>
      <c r="AP624" s="89"/>
      <c r="AQ624" s="89"/>
      <c r="AR624" s="89"/>
      <c r="AS624" s="89"/>
      <c r="AT624" s="89"/>
      <c r="AU624" s="89"/>
      <c r="AV624" s="89"/>
      <c r="AW624" s="89"/>
      <c r="AX624" s="89"/>
      <c r="AY624" s="89"/>
      <c r="AZ624" s="89"/>
      <c r="BA624" s="89"/>
      <c r="BB624" s="89"/>
      <c r="BC624" s="89"/>
      <c r="BD624" s="89"/>
      <c r="BE624" s="89"/>
      <c r="BF624" s="89"/>
      <c r="BG624" s="89"/>
      <c r="BH624" s="89"/>
      <c r="BI624" s="89"/>
      <c r="BJ624" s="89"/>
      <c r="BK624" s="89"/>
      <c r="BL624" s="89"/>
      <c r="BM624" s="89"/>
      <c r="BN624" s="89"/>
      <c r="BO624" s="89"/>
      <c r="BP624" s="89"/>
      <c r="BQ624" s="89"/>
      <c r="BR624" s="89"/>
      <c r="BS624" s="89"/>
      <c r="BT624" s="89"/>
      <c r="BU624" s="89"/>
      <c r="BV624" s="89"/>
      <c r="BW624" s="89"/>
      <c r="BX624" s="89"/>
      <c r="BY624" s="89"/>
      <c r="BZ624" s="89"/>
      <c r="CA624" s="89"/>
      <c r="CB624" s="89"/>
      <c r="CC624" s="89"/>
      <c r="CD624" s="89"/>
      <c r="CE624" s="89"/>
      <c r="CF624" s="89"/>
      <c r="CG624" s="89"/>
      <c r="CH624" s="89"/>
      <c r="CI624" s="89"/>
      <c r="CJ624" s="89"/>
      <c r="CK624" s="89"/>
      <c r="CL624" s="89"/>
      <c r="CM624" s="89"/>
      <c r="CN624" s="89"/>
      <c r="CO624" s="89"/>
      <c r="CP624" s="89"/>
      <c r="CQ624" s="89"/>
      <c r="CR624" s="89"/>
      <c r="CS624" s="89"/>
      <c r="CT624" s="89"/>
      <c r="CU624" s="89"/>
      <c r="CV624" s="89"/>
      <c r="CW624" s="89"/>
      <c r="CX624" s="89"/>
      <c r="CY624" s="89"/>
      <c r="CZ624" s="89"/>
      <c r="DA624" s="89"/>
      <c r="DB624" s="89"/>
      <c r="DC624" s="89"/>
      <c r="DD624" s="89"/>
      <c r="DE624" s="89"/>
      <c r="DF624" s="89"/>
      <c r="DG624" s="89"/>
      <c r="DH624" s="89"/>
      <c r="DI624" s="89"/>
      <c r="DJ624" s="89"/>
      <c r="DK624" s="89"/>
      <c r="DL624" s="89"/>
      <c r="DM624" s="89"/>
      <c r="DN624" s="89"/>
      <c r="DO624" s="89"/>
      <c r="DP624" s="89"/>
      <c r="DQ624" s="89"/>
      <c r="DR624" s="89"/>
      <c r="DS624" s="89"/>
      <c r="DT624" s="89"/>
      <c r="DU624" s="89"/>
      <c r="DV624" s="89"/>
      <c r="DW624" s="89"/>
      <c r="DX624" s="89"/>
      <c r="DY624" s="89"/>
      <c r="DZ624" s="89"/>
      <c r="EA624" s="89"/>
      <c r="EB624" s="89"/>
      <c r="EC624" s="89"/>
      <c r="ED624" s="89"/>
      <c r="EE624" s="89"/>
      <c r="EF624" s="89"/>
      <c r="EG624" s="89"/>
      <c r="EH624" s="89"/>
      <c r="EI624" s="89"/>
      <c r="EJ624" s="89"/>
      <c r="EK624" s="89"/>
      <c r="EL624" s="89"/>
      <c r="EM624" s="89"/>
      <c r="EN624" s="89"/>
      <c r="EO624" s="89"/>
      <c r="EP624" s="89"/>
      <c r="EQ624" s="89"/>
      <c r="ER624" s="89"/>
      <c r="ES624" s="89"/>
      <c r="ET624" s="89"/>
      <c r="EU624" s="89"/>
      <c r="EV624" s="89"/>
      <c r="EW624" s="89"/>
      <c r="EX624" s="89"/>
      <c r="EY624" s="89"/>
      <c r="EZ624" s="89"/>
      <c r="FA624" s="89"/>
      <c r="FB624" s="89"/>
      <c r="FC624" s="89"/>
      <c r="FD624" s="89"/>
      <c r="FE624" s="89"/>
      <c r="FF624" s="89"/>
      <c r="FG624" s="89"/>
      <c r="FH624" s="89"/>
      <c r="FI624" s="89"/>
      <c r="FJ624" s="89"/>
      <c r="FK624" s="89"/>
      <c r="FL624" s="89"/>
      <c r="FM624" s="89"/>
      <c r="FN624" s="89"/>
      <c r="FO624" s="89"/>
      <c r="FP624" s="89"/>
      <c r="FQ624" s="89"/>
      <c r="FR624" s="89"/>
      <c r="FS624" s="89"/>
      <c r="FT624" s="89"/>
      <c r="FU624" s="89"/>
      <c r="FV624" s="89"/>
      <c r="FW624" s="89"/>
      <c r="FX624" s="89"/>
      <c r="FY624" s="89"/>
      <c r="FZ624" s="89"/>
      <c r="GA624" s="89"/>
      <c r="GB624" s="89"/>
      <c r="GC624" s="89"/>
      <c r="GD624" s="89"/>
      <c r="GE624" s="89"/>
      <c r="GF624" s="89"/>
      <c r="GG624" s="89"/>
      <c r="GH624" s="89"/>
      <c r="GI624" s="89"/>
      <c r="GJ624" s="89"/>
      <c r="GK624" s="89"/>
      <c r="GL624" s="89"/>
      <c r="GM624" s="89"/>
      <c r="GN624" s="89"/>
      <c r="GO624" s="89"/>
      <c r="GP624" s="89"/>
      <c r="GQ624" s="89"/>
      <c r="GR624" s="89"/>
      <c r="GS624" s="89"/>
      <c r="GT624" s="89"/>
      <c r="GU624" s="89"/>
      <c r="GV624" s="89"/>
      <c r="GW624" s="89"/>
      <c r="GX624" s="89"/>
      <c r="GY624" s="89"/>
      <c r="GZ624" s="89"/>
      <c r="HA624" s="89"/>
      <c r="HB624" s="89"/>
      <c r="HC624" s="89"/>
      <c r="HD624" s="89"/>
      <c r="HE624" s="89"/>
      <c r="HF624" s="89"/>
      <c r="HG624" s="89"/>
      <c r="HH624" s="89"/>
      <c r="HI624" s="89"/>
      <c r="HJ624" s="89"/>
      <c r="HK624" s="89"/>
      <c r="HL624" s="89"/>
      <c r="HM624" s="89"/>
    </row>
    <row r="625" spans="1:221" s="191" customFormat="1" ht="30" customHeight="1" x14ac:dyDescent="0.25">
      <c r="A625" s="193">
        <v>41455</v>
      </c>
      <c r="B625" s="194">
        <v>41457</v>
      </c>
      <c r="C625" s="189" t="s">
        <v>282</v>
      </c>
      <c r="D625" s="140" t="s">
        <v>3719</v>
      </c>
      <c r="E625" s="140" t="s">
        <v>279</v>
      </c>
      <c r="F625" s="5" t="s">
        <v>55</v>
      </c>
      <c r="G625" s="5" t="s">
        <v>355</v>
      </c>
      <c r="H625" s="140" t="s">
        <v>3842</v>
      </c>
      <c r="I625" s="30" t="s">
        <v>3849</v>
      </c>
      <c r="J625" s="140" t="s">
        <v>3850</v>
      </c>
      <c r="K625" s="119">
        <v>39864</v>
      </c>
      <c r="L625" s="119">
        <v>39960</v>
      </c>
      <c r="M625" s="140" t="s">
        <v>3774</v>
      </c>
      <c r="N625" s="287">
        <v>14043</v>
      </c>
      <c r="O625" s="287">
        <v>13308</v>
      </c>
      <c r="P625" s="119">
        <v>39974</v>
      </c>
      <c r="Q625" s="119">
        <v>40750</v>
      </c>
      <c r="R625" s="119">
        <v>40529</v>
      </c>
      <c r="S625" s="119">
        <v>40969</v>
      </c>
      <c r="T625" s="190">
        <v>99.881925160275699</v>
      </c>
      <c r="U625" s="287"/>
      <c r="V625" s="140"/>
      <c r="W625" s="87"/>
      <c r="X625" s="96"/>
      <c r="Y625" s="89"/>
      <c r="Z625" s="89"/>
      <c r="AA625" s="89"/>
      <c r="AB625" s="89"/>
      <c r="AC625" s="89"/>
      <c r="AD625" s="89"/>
      <c r="AE625" s="89"/>
      <c r="AF625" s="89"/>
      <c r="AG625" s="89"/>
      <c r="AH625" s="89"/>
      <c r="AI625" s="89"/>
      <c r="AJ625" s="89"/>
      <c r="AK625" s="89"/>
      <c r="AL625" s="89"/>
      <c r="AM625" s="89"/>
      <c r="AN625" s="89"/>
      <c r="AO625" s="89"/>
      <c r="AP625" s="89"/>
      <c r="AQ625" s="89"/>
      <c r="AR625" s="89"/>
      <c r="AS625" s="89"/>
      <c r="AT625" s="89"/>
      <c r="AU625" s="89"/>
      <c r="AV625" s="89"/>
      <c r="AW625" s="89"/>
      <c r="AX625" s="89"/>
      <c r="AY625" s="89"/>
      <c r="AZ625" s="89"/>
      <c r="BA625" s="89"/>
      <c r="BB625" s="89"/>
      <c r="BC625" s="89"/>
      <c r="BD625" s="89"/>
      <c r="BE625" s="89"/>
      <c r="BF625" s="89"/>
      <c r="BG625" s="89"/>
      <c r="BH625" s="89"/>
      <c r="BI625" s="89"/>
      <c r="BJ625" s="89"/>
      <c r="BK625" s="89"/>
      <c r="BL625" s="89"/>
      <c r="BM625" s="89"/>
      <c r="BN625" s="89"/>
      <c r="BO625" s="89"/>
      <c r="BP625" s="89"/>
      <c r="BQ625" s="89"/>
      <c r="BR625" s="89"/>
      <c r="BS625" s="89"/>
      <c r="BT625" s="89"/>
      <c r="BU625" s="89"/>
      <c r="BV625" s="89"/>
      <c r="BW625" s="89"/>
      <c r="BX625" s="89"/>
      <c r="BY625" s="89"/>
      <c r="BZ625" s="89"/>
      <c r="CA625" s="89"/>
      <c r="CB625" s="89"/>
      <c r="CC625" s="89"/>
      <c r="CD625" s="89"/>
      <c r="CE625" s="89"/>
      <c r="CF625" s="89"/>
      <c r="CG625" s="89"/>
      <c r="CH625" s="89"/>
      <c r="CI625" s="89"/>
      <c r="CJ625" s="89"/>
      <c r="CK625" s="89"/>
      <c r="CL625" s="89"/>
      <c r="CM625" s="89"/>
      <c r="CN625" s="89"/>
      <c r="CO625" s="89"/>
      <c r="CP625" s="89"/>
      <c r="CQ625" s="89"/>
      <c r="CR625" s="89"/>
      <c r="CS625" s="89"/>
      <c r="CT625" s="89"/>
      <c r="CU625" s="89"/>
      <c r="CV625" s="89"/>
      <c r="CW625" s="89"/>
      <c r="CX625" s="89"/>
      <c r="CY625" s="89"/>
      <c r="CZ625" s="89"/>
      <c r="DA625" s="89"/>
      <c r="DB625" s="89"/>
      <c r="DC625" s="89"/>
      <c r="DD625" s="89"/>
      <c r="DE625" s="89"/>
      <c r="DF625" s="89"/>
      <c r="DG625" s="89"/>
      <c r="DH625" s="89"/>
      <c r="DI625" s="89"/>
      <c r="DJ625" s="89"/>
      <c r="DK625" s="89"/>
      <c r="DL625" s="89"/>
      <c r="DM625" s="89"/>
      <c r="DN625" s="89"/>
      <c r="DO625" s="89"/>
      <c r="DP625" s="89"/>
      <c r="DQ625" s="89"/>
      <c r="DR625" s="89"/>
      <c r="DS625" s="89"/>
      <c r="DT625" s="89"/>
      <c r="DU625" s="89"/>
      <c r="DV625" s="89"/>
      <c r="DW625" s="89"/>
      <c r="DX625" s="89"/>
      <c r="DY625" s="89"/>
      <c r="DZ625" s="89"/>
      <c r="EA625" s="89"/>
      <c r="EB625" s="89"/>
      <c r="EC625" s="89"/>
      <c r="ED625" s="89"/>
      <c r="EE625" s="89"/>
      <c r="EF625" s="89"/>
      <c r="EG625" s="89"/>
      <c r="EH625" s="89"/>
      <c r="EI625" s="89"/>
      <c r="EJ625" s="89"/>
      <c r="EK625" s="89"/>
      <c r="EL625" s="89"/>
      <c r="EM625" s="89"/>
      <c r="EN625" s="89"/>
      <c r="EO625" s="89"/>
      <c r="EP625" s="89"/>
      <c r="EQ625" s="89"/>
      <c r="ER625" s="89"/>
      <c r="ES625" s="89"/>
      <c r="ET625" s="89"/>
      <c r="EU625" s="89"/>
      <c r="EV625" s="89"/>
      <c r="EW625" s="89"/>
      <c r="EX625" s="89"/>
      <c r="EY625" s="89"/>
      <c r="EZ625" s="89"/>
      <c r="FA625" s="89"/>
      <c r="FB625" s="89"/>
      <c r="FC625" s="89"/>
      <c r="FD625" s="89"/>
      <c r="FE625" s="89"/>
      <c r="FF625" s="89"/>
      <c r="FG625" s="89"/>
      <c r="FH625" s="89"/>
      <c r="FI625" s="89"/>
      <c r="FJ625" s="89"/>
      <c r="FK625" s="89"/>
      <c r="FL625" s="89"/>
      <c r="FM625" s="89"/>
      <c r="FN625" s="89"/>
      <c r="FO625" s="89"/>
      <c r="FP625" s="89"/>
      <c r="FQ625" s="89"/>
      <c r="FR625" s="89"/>
      <c r="FS625" s="89"/>
      <c r="FT625" s="89"/>
      <c r="FU625" s="89"/>
      <c r="FV625" s="89"/>
      <c r="FW625" s="89"/>
      <c r="FX625" s="89"/>
      <c r="FY625" s="89"/>
      <c r="FZ625" s="89"/>
      <c r="GA625" s="89"/>
      <c r="GB625" s="89"/>
      <c r="GC625" s="89"/>
      <c r="GD625" s="89"/>
      <c r="GE625" s="89"/>
      <c r="GF625" s="89"/>
      <c r="GG625" s="89"/>
      <c r="GH625" s="89"/>
      <c r="GI625" s="89"/>
      <c r="GJ625" s="89"/>
      <c r="GK625" s="89"/>
      <c r="GL625" s="89"/>
      <c r="GM625" s="89"/>
      <c r="GN625" s="89"/>
      <c r="GO625" s="89"/>
      <c r="GP625" s="89"/>
      <c r="GQ625" s="89"/>
      <c r="GR625" s="89"/>
      <c r="GS625" s="89"/>
      <c r="GT625" s="89"/>
      <c r="GU625" s="89"/>
      <c r="GV625" s="89"/>
      <c r="GW625" s="89"/>
      <c r="GX625" s="89"/>
      <c r="GY625" s="89"/>
      <c r="GZ625" s="89"/>
      <c r="HA625" s="89"/>
      <c r="HB625" s="89"/>
      <c r="HC625" s="89"/>
      <c r="HD625" s="89"/>
      <c r="HE625" s="89"/>
      <c r="HF625" s="89"/>
      <c r="HG625" s="89"/>
      <c r="HH625" s="89"/>
      <c r="HI625" s="89"/>
      <c r="HJ625" s="89"/>
      <c r="HK625" s="89"/>
      <c r="HL625" s="89"/>
      <c r="HM625" s="89"/>
    </row>
    <row r="626" spans="1:221" s="191" customFormat="1" ht="30" customHeight="1" x14ac:dyDescent="0.25">
      <c r="A626" s="193">
        <v>41455</v>
      </c>
      <c r="B626" s="194">
        <v>41457</v>
      </c>
      <c r="C626" s="189" t="s">
        <v>282</v>
      </c>
      <c r="D626" s="140" t="s">
        <v>3719</v>
      </c>
      <c r="E626" s="140" t="s">
        <v>279</v>
      </c>
      <c r="F626" s="5" t="s">
        <v>55</v>
      </c>
      <c r="G626" s="5" t="s">
        <v>355</v>
      </c>
      <c r="H626" s="140" t="s">
        <v>3842</v>
      </c>
      <c r="I626" s="30" t="s">
        <v>3851</v>
      </c>
      <c r="J626" s="140" t="s">
        <v>3852</v>
      </c>
      <c r="K626" s="119">
        <v>39561</v>
      </c>
      <c r="L626" s="119">
        <v>39764</v>
      </c>
      <c r="M626" s="140" t="s">
        <v>3853</v>
      </c>
      <c r="N626" s="287">
        <v>34840</v>
      </c>
      <c r="O626" s="287">
        <v>32321</v>
      </c>
      <c r="P626" s="119">
        <v>39778</v>
      </c>
      <c r="Q626" s="119">
        <v>40633</v>
      </c>
      <c r="R626" s="119">
        <v>40399</v>
      </c>
      <c r="S626" s="119">
        <v>40589</v>
      </c>
      <c r="T626" s="190">
        <v>95.885120210598899</v>
      </c>
      <c r="U626" s="287">
        <v>-2895</v>
      </c>
      <c r="V626" s="140"/>
      <c r="W626" s="87"/>
      <c r="X626" s="96"/>
      <c r="Y626" s="89"/>
      <c r="Z626" s="89"/>
      <c r="AA626" s="89"/>
      <c r="AB626" s="89"/>
      <c r="AC626" s="89"/>
      <c r="AD626" s="89"/>
      <c r="AE626" s="89"/>
      <c r="AF626" s="89"/>
      <c r="AG626" s="89"/>
      <c r="AH626" s="89"/>
      <c r="AI626" s="89"/>
      <c r="AJ626" s="89"/>
      <c r="AK626" s="89"/>
      <c r="AL626" s="89"/>
      <c r="AM626" s="89"/>
      <c r="AN626" s="89"/>
      <c r="AO626" s="89"/>
      <c r="AP626" s="89"/>
      <c r="AQ626" s="89"/>
      <c r="AR626" s="89"/>
      <c r="AS626" s="89"/>
      <c r="AT626" s="89"/>
      <c r="AU626" s="89"/>
      <c r="AV626" s="89"/>
      <c r="AW626" s="89"/>
      <c r="AX626" s="89"/>
      <c r="AY626" s="89"/>
      <c r="AZ626" s="89"/>
      <c r="BA626" s="89"/>
      <c r="BB626" s="89"/>
      <c r="BC626" s="89"/>
      <c r="BD626" s="89"/>
      <c r="BE626" s="89"/>
      <c r="BF626" s="89"/>
      <c r="BG626" s="89"/>
      <c r="BH626" s="89"/>
      <c r="BI626" s="89"/>
      <c r="BJ626" s="89"/>
      <c r="BK626" s="89"/>
      <c r="BL626" s="89"/>
      <c r="BM626" s="89"/>
      <c r="BN626" s="89"/>
      <c r="BO626" s="89"/>
      <c r="BP626" s="89"/>
      <c r="BQ626" s="89"/>
      <c r="BR626" s="89"/>
      <c r="BS626" s="89"/>
      <c r="BT626" s="89"/>
      <c r="BU626" s="89"/>
      <c r="BV626" s="89"/>
      <c r="BW626" s="89"/>
      <c r="BX626" s="89"/>
      <c r="BY626" s="89"/>
      <c r="BZ626" s="89"/>
      <c r="CA626" s="89"/>
      <c r="CB626" s="89"/>
      <c r="CC626" s="89"/>
      <c r="CD626" s="89"/>
      <c r="CE626" s="89"/>
      <c r="CF626" s="89"/>
      <c r="CG626" s="89"/>
      <c r="CH626" s="89"/>
      <c r="CI626" s="89"/>
      <c r="CJ626" s="89"/>
      <c r="CK626" s="89"/>
      <c r="CL626" s="89"/>
      <c r="CM626" s="89"/>
      <c r="CN626" s="89"/>
      <c r="CO626" s="89"/>
      <c r="CP626" s="89"/>
      <c r="CQ626" s="89"/>
      <c r="CR626" s="89"/>
      <c r="CS626" s="89"/>
      <c r="CT626" s="89"/>
      <c r="CU626" s="89"/>
      <c r="CV626" s="89"/>
      <c r="CW626" s="89"/>
      <c r="CX626" s="89"/>
      <c r="CY626" s="89"/>
      <c r="CZ626" s="89"/>
      <c r="DA626" s="89"/>
      <c r="DB626" s="89"/>
      <c r="DC626" s="89"/>
      <c r="DD626" s="89"/>
      <c r="DE626" s="89"/>
      <c r="DF626" s="89"/>
      <c r="DG626" s="89"/>
      <c r="DH626" s="89"/>
      <c r="DI626" s="89"/>
      <c r="DJ626" s="89"/>
      <c r="DK626" s="89"/>
      <c r="DL626" s="89"/>
      <c r="DM626" s="89"/>
      <c r="DN626" s="89"/>
      <c r="DO626" s="89"/>
      <c r="DP626" s="89"/>
      <c r="DQ626" s="89"/>
      <c r="DR626" s="89"/>
      <c r="DS626" s="89"/>
      <c r="DT626" s="89"/>
      <c r="DU626" s="89"/>
      <c r="DV626" s="89"/>
      <c r="DW626" s="89"/>
      <c r="DX626" s="89"/>
      <c r="DY626" s="89"/>
      <c r="DZ626" s="89"/>
      <c r="EA626" s="89"/>
      <c r="EB626" s="89"/>
      <c r="EC626" s="89"/>
      <c r="ED626" s="89"/>
      <c r="EE626" s="89"/>
      <c r="EF626" s="89"/>
      <c r="EG626" s="89"/>
      <c r="EH626" s="89"/>
      <c r="EI626" s="89"/>
      <c r="EJ626" s="89"/>
      <c r="EK626" s="89"/>
      <c r="EL626" s="89"/>
      <c r="EM626" s="89"/>
      <c r="EN626" s="89"/>
      <c r="EO626" s="89"/>
      <c r="EP626" s="89"/>
      <c r="EQ626" s="89"/>
      <c r="ER626" s="89"/>
      <c r="ES626" s="89"/>
      <c r="ET626" s="89"/>
      <c r="EU626" s="89"/>
      <c r="EV626" s="89"/>
      <c r="EW626" s="89"/>
      <c r="EX626" s="89"/>
      <c r="EY626" s="89"/>
      <c r="EZ626" s="89"/>
      <c r="FA626" s="89"/>
      <c r="FB626" s="89"/>
      <c r="FC626" s="89"/>
      <c r="FD626" s="89"/>
      <c r="FE626" s="89"/>
      <c r="FF626" s="89"/>
      <c r="FG626" s="89"/>
      <c r="FH626" s="89"/>
      <c r="FI626" s="89"/>
      <c r="FJ626" s="89"/>
      <c r="FK626" s="89"/>
      <c r="FL626" s="89"/>
      <c r="FM626" s="89"/>
      <c r="FN626" s="89"/>
      <c r="FO626" s="89"/>
      <c r="FP626" s="89"/>
      <c r="FQ626" s="89"/>
      <c r="FR626" s="89"/>
      <c r="FS626" s="89"/>
      <c r="FT626" s="89"/>
      <c r="FU626" s="89"/>
      <c r="FV626" s="89"/>
      <c r="FW626" s="89"/>
      <c r="FX626" s="89"/>
      <c r="FY626" s="89"/>
      <c r="FZ626" s="89"/>
      <c r="GA626" s="89"/>
      <c r="GB626" s="89"/>
      <c r="GC626" s="89"/>
      <c r="GD626" s="89"/>
      <c r="GE626" s="89"/>
      <c r="GF626" s="89"/>
      <c r="GG626" s="89"/>
      <c r="GH626" s="89"/>
      <c r="GI626" s="89"/>
      <c r="GJ626" s="89"/>
      <c r="GK626" s="89"/>
      <c r="GL626" s="89"/>
      <c r="GM626" s="89"/>
      <c r="GN626" s="89"/>
      <c r="GO626" s="89"/>
      <c r="GP626" s="89"/>
      <c r="GQ626" s="89"/>
      <c r="GR626" s="89"/>
      <c r="GS626" s="89"/>
      <c r="GT626" s="89"/>
      <c r="GU626" s="89"/>
      <c r="GV626" s="89"/>
      <c r="GW626" s="89"/>
      <c r="GX626" s="89"/>
      <c r="GY626" s="89"/>
      <c r="GZ626" s="89"/>
      <c r="HA626" s="89"/>
      <c r="HB626" s="89"/>
      <c r="HC626" s="89"/>
      <c r="HD626" s="89"/>
      <c r="HE626" s="89"/>
      <c r="HF626" s="89"/>
      <c r="HG626" s="89"/>
      <c r="HH626" s="89"/>
      <c r="HI626" s="89"/>
      <c r="HJ626" s="89"/>
      <c r="HK626" s="89"/>
      <c r="HL626" s="89"/>
      <c r="HM626" s="89"/>
    </row>
    <row r="627" spans="1:221" s="191" customFormat="1" ht="30" customHeight="1" x14ac:dyDescent="0.25">
      <c r="A627" s="193">
        <v>41455</v>
      </c>
      <c r="B627" s="194">
        <v>41457</v>
      </c>
      <c r="C627" s="189" t="s">
        <v>282</v>
      </c>
      <c r="D627" s="140" t="s">
        <v>3719</v>
      </c>
      <c r="E627" s="140" t="s">
        <v>279</v>
      </c>
      <c r="F627" s="5" t="s">
        <v>55</v>
      </c>
      <c r="G627" s="5" t="s">
        <v>355</v>
      </c>
      <c r="H627" s="140" t="s">
        <v>3842</v>
      </c>
      <c r="I627" s="30" t="s">
        <v>3854</v>
      </c>
      <c r="J627" s="140" t="s">
        <v>3852</v>
      </c>
      <c r="K627" s="119">
        <v>39561</v>
      </c>
      <c r="L627" s="119">
        <v>39764</v>
      </c>
      <c r="M627" s="140" t="s">
        <v>3853</v>
      </c>
      <c r="N627" s="287">
        <v>25550</v>
      </c>
      <c r="O627" s="287">
        <v>22079</v>
      </c>
      <c r="P627" s="119">
        <v>39778</v>
      </c>
      <c r="Q627" s="119">
        <v>40633</v>
      </c>
      <c r="R627" s="119">
        <v>40399</v>
      </c>
      <c r="S627" s="119">
        <v>40589</v>
      </c>
      <c r="T627" s="190">
        <v>98.777285805243196</v>
      </c>
      <c r="U627" s="287"/>
      <c r="V627" s="140"/>
      <c r="W627" s="87"/>
      <c r="X627" s="96"/>
      <c r="Y627" s="89"/>
      <c r="Z627" s="89"/>
      <c r="AA627" s="89"/>
      <c r="AB627" s="89"/>
      <c r="AC627" s="89"/>
      <c r="AD627" s="89"/>
      <c r="AE627" s="89"/>
      <c r="AF627" s="89"/>
      <c r="AG627" s="89"/>
      <c r="AH627" s="89"/>
      <c r="AI627" s="89"/>
      <c r="AJ627" s="89"/>
      <c r="AK627" s="89"/>
      <c r="AL627" s="89"/>
      <c r="AM627" s="89"/>
      <c r="AN627" s="89"/>
      <c r="AO627" s="89"/>
      <c r="AP627" s="89"/>
      <c r="AQ627" s="89"/>
      <c r="AR627" s="89"/>
      <c r="AS627" s="89"/>
      <c r="AT627" s="89"/>
      <c r="AU627" s="89"/>
      <c r="AV627" s="89"/>
      <c r="AW627" s="89"/>
      <c r="AX627" s="89"/>
      <c r="AY627" s="89"/>
      <c r="AZ627" s="89"/>
      <c r="BA627" s="89"/>
      <c r="BB627" s="89"/>
      <c r="BC627" s="89"/>
      <c r="BD627" s="89"/>
      <c r="BE627" s="89"/>
      <c r="BF627" s="89"/>
      <c r="BG627" s="89"/>
      <c r="BH627" s="89"/>
      <c r="BI627" s="89"/>
      <c r="BJ627" s="89"/>
      <c r="BK627" s="89"/>
      <c r="BL627" s="89"/>
      <c r="BM627" s="89"/>
      <c r="BN627" s="89"/>
      <c r="BO627" s="89"/>
      <c r="BP627" s="89"/>
      <c r="BQ627" s="89"/>
      <c r="BR627" s="89"/>
      <c r="BS627" s="89"/>
      <c r="BT627" s="89"/>
      <c r="BU627" s="89"/>
      <c r="BV627" s="89"/>
      <c r="BW627" s="89"/>
      <c r="BX627" s="89"/>
      <c r="BY627" s="89"/>
      <c r="BZ627" s="89"/>
      <c r="CA627" s="89"/>
      <c r="CB627" s="89"/>
      <c r="CC627" s="89"/>
      <c r="CD627" s="89"/>
      <c r="CE627" s="89"/>
      <c r="CF627" s="89"/>
      <c r="CG627" s="89"/>
      <c r="CH627" s="89"/>
      <c r="CI627" s="89"/>
      <c r="CJ627" s="89"/>
      <c r="CK627" s="89"/>
      <c r="CL627" s="89"/>
      <c r="CM627" s="89"/>
      <c r="CN627" s="89"/>
      <c r="CO627" s="89"/>
      <c r="CP627" s="89"/>
      <c r="CQ627" s="89"/>
      <c r="CR627" s="89"/>
      <c r="CS627" s="89"/>
      <c r="CT627" s="89"/>
      <c r="CU627" s="89"/>
      <c r="CV627" s="89"/>
      <c r="CW627" s="89"/>
      <c r="CX627" s="89"/>
      <c r="CY627" s="89"/>
      <c r="CZ627" s="89"/>
      <c r="DA627" s="89"/>
      <c r="DB627" s="89"/>
      <c r="DC627" s="89"/>
      <c r="DD627" s="89"/>
      <c r="DE627" s="89"/>
      <c r="DF627" s="89"/>
      <c r="DG627" s="89"/>
      <c r="DH627" s="89"/>
      <c r="DI627" s="89"/>
      <c r="DJ627" s="89"/>
      <c r="DK627" s="89"/>
      <c r="DL627" s="89"/>
      <c r="DM627" s="89"/>
      <c r="DN627" s="89"/>
      <c r="DO627" s="89"/>
      <c r="DP627" s="89"/>
      <c r="DQ627" s="89"/>
      <c r="DR627" s="89"/>
      <c r="DS627" s="89"/>
      <c r="DT627" s="89"/>
      <c r="DU627" s="89"/>
      <c r="DV627" s="89"/>
      <c r="DW627" s="89"/>
      <c r="DX627" s="89"/>
      <c r="DY627" s="89"/>
      <c r="DZ627" s="89"/>
      <c r="EA627" s="89"/>
      <c r="EB627" s="89"/>
      <c r="EC627" s="89"/>
      <c r="ED627" s="89"/>
      <c r="EE627" s="89"/>
      <c r="EF627" s="89"/>
      <c r="EG627" s="89"/>
      <c r="EH627" s="89"/>
      <c r="EI627" s="89"/>
      <c r="EJ627" s="89"/>
      <c r="EK627" s="89"/>
      <c r="EL627" s="89"/>
      <c r="EM627" s="89"/>
      <c r="EN627" s="89"/>
      <c r="EO627" s="89"/>
      <c r="EP627" s="89"/>
      <c r="EQ627" s="89"/>
      <c r="ER627" s="89"/>
      <c r="ES627" s="89"/>
      <c r="ET627" s="89"/>
      <c r="EU627" s="89"/>
      <c r="EV627" s="89"/>
      <c r="EW627" s="89"/>
      <c r="EX627" s="89"/>
      <c r="EY627" s="89"/>
      <c r="EZ627" s="89"/>
      <c r="FA627" s="89"/>
      <c r="FB627" s="89"/>
      <c r="FC627" s="89"/>
      <c r="FD627" s="89"/>
      <c r="FE627" s="89"/>
      <c r="FF627" s="89"/>
      <c r="FG627" s="89"/>
      <c r="FH627" s="89"/>
      <c r="FI627" s="89"/>
      <c r="FJ627" s="89"/>
      <c r="FK627" s="89"/>
      <c r="FL627" s="89"/>
      <c r="FM627" s="89"/>
      <c r="FN627" s="89"/>
      <c r="FO627" s="89"/>
      <c r="FP627" s="89"/>
      <c r="FQ627" s="89"/>
      <c r="FR627" s="89"/>
      <c r="FS627" s="89"/>
      <c r="FT627" s="89"/>
      <c r="FU627" s="89"/>
      <c r="FV627" s="89"/>
      <c r="FW627" s="89"/>
      <c r="FX627" s="89"/>
      <c r="FY627" s="89"/>
      <c r="FZ627" s="89"/>
      <c r="GA627" s="89"/>
      <c r="GB627" s="89"/>
      <c r="GC627" s="89"/>
      <c r="GD627" s="89"/>
      <c r="GE627" s="89"/>
      <c r="GF627" s="89"/>
      <c r="GG627" s="89"/>
      <c r="GH627" s="89"/>
      <c r="GI627" s="89"/>
      <c r="GJ627" s="89"/>
      <c r="GK627" s="89"/>
      <c r="GL627" s="89"/>
      <c r="GM627" s="89"/>
      <c r="GN627" s="89"/>
      <c r="GO627" s="89"/>
      <c r="GP627" s="89"/>
      <c r="GQ627" s="89"/>
      <c r="GR627" s="89"/>
      <c r="GS627" s="89"/>
      <c r="GT627" s="89"/>
      <c r="GU627" s="89"/>
      <c r="GV627" s="89"/>
      <c r="GW627" s="89"/>
      <c r="GX627" s="89"/>
      <c r="GY627" s="89"/>
      <c r="GZ627" s="89"/>
      <c r="HA627" s="89"/>
      <c r="HB627" s="89"/>
      <c r="HC627" s="89"/>
      <c r="HD627" s="89"/>
      <c r="HE627" s="89"/>
      <c r="HF627" s="89"/>
      <c r="HG627" s="89"/>
      <c r="HH627" s="89"/>
      <c r="HI627" s="89"/>
      <c r="HJ627" s="89"/>
      <c r="HK627" s="89"/>
      <c r="HL627" s="89"/>
      <c r="HM627" s="89"/>
    </row>
    <row r="628" spans="1:221" s="191" customFormat="1" ht="30" customHeight="1" x14ac:dyDescent="0.25">
      <c r="A628" s="193">
        <v>41455</v>
      </c>
      <c r="B628" s="194">
        <v>41457</v>
      </c>
      <c r="C628" s="189" t="s">
        <v>282</v>
      </c>
      <c r="D628" s="140" t="s">
        <v>3719</v>
      </c>
      <c r="E628" s="140" t="s">
        <v>279</v>
      </c>
      <c r="F628" s="5" t="s">
        <v>55</v>
      </c>
      <c r="G628" s="5" t="s">
        <v>355</v>
      </c>
      <c r="H628" s="140" t="s">
        <v>3842</v>
      </c>
      <c r="I628" s="30" t="s">
        <v>3855</v>
      </c>
      <c r="J628" s="140" t="s">
        <v>3856</v>
      </c>
      <c r="K628" s="119">
        <v>40046</v>
      </c>
      <c r="L628" s="119">
        <v>40084</v>
      </c>
      <c r="M628" s="140" t="s">
        <v>3857</v>
      </c>
      <c r="N628" s="287">
        <v>1793</v>
      </c>
      <c r="O628" s="287">
        <v>1657</v>
      </c>
      <c r="P628" s="119">
        <v>40098</v>
      </c>
      <c r="Q628" s="119">
        <v>40700</v>
      </c>
      <c r="R628" s="119">
        <v>40444</v>
      </c>
      <c r="S628" s="119">
        <v>40714</v>
      </c>
      <c r="T628" s="190">
        <v>99.528155963826208</v>
      </c>
      <c r="U628" s="287"/>
      <c r="V628" s="140"/>
      <c r="W628" s="87"/>
      <c r="X628" s="96"/>
      <c r="Y628" s="89"/>
      <c r="Z628" s="89"/>
      <c r="AA628" s="89"/>
      <c r="AB628" s="89"/>
      <c r="AC628" s="89"/>
      <c r="AD628" s="89"/>
      <c r="AE628" s="89"/>
      <c r="AF628" s="89"/>
      <c r="AG628" s="89"/>
      <c r="AH628" s="89"/>
      <c r="AI628" s="89"/>
      <c r="AJ628" s="89"/>
      <c r="AK628" s="89"/>
      <c r="AL628" s="89"/>
      <c r="AM628" s="89"/>
      <c r="AN628" s="89"/>
      <c r="AO628" s="89"/>
      <c r="AP628" s="89"/>
      <c r="AQ628" s="89"/>
      <c r="AR628" s="89"/>
      <c r="AS628" s="89"/>
      <c r="AT628" s="89"/>
      <c r="AU628" s="89"/>
      <c r="AV628" s="89"/>
      <c r="AW628" s="89"/>
      <c r="AX628" s="89"/>
      <c r="AY628" s="89"/>
      <c r="AZ628" s="89"/>
      <c r="BA628" s="89"/>
      <c r="BB628" s="89"/>
      <c r="BC628" s="89"/>
      <c r="BD628" s="89"/>
      <c r="BE628" s="89"/>
      <c r="BF628" s="89"/>
      <c r="BG628" s="89"/>
      <c r="BH628" s="89"/>
      <c r="BI628" s="89"/>
      <c r="BJ628" s="89"/>
      <c r="BK628" s="89"/>
      <c r="BL628" s="89"/>
      <c r="BM628" s="89"/>
      <c r="BN628" s="89"/>
      <c r="BO628" s="89"/>
      <c r="BP628" s="89"/>
      <c r="BQ628" s="89"/>
      <c r="BR628" s="89"/>
      <c r="BS628" s="89"/>
      <c r="BT628" s="89"/>
      <c r="BU628" s="89"/>
      <c r="BV628" s="89"/>
      <c r="BW628" s="89"/>
      <c r="BX628" s="89"/>
      <c r="BY628" s="89"/>
      <c r="BZ628" s="89"/>
      <c r="CA628" s="89"/>
      <c r="CB628" s="89"/>
      <c r="CC628" s="89"/>
      <c r="CD628" s="89"/>
      <c r="CE628" s="89"/>
      <c r="CF628" s="89"/>
      <c r="CG628" s="89"/>
      <c r="CH628" s="89"/>
      <c r="CI628" s="89"/>
      <c r="CJ628" s="89"/>
      <c r="CK628" s="89"/>
      <c r="CL628" s="89"/>
      <c r="CM628" s="89"/>
      <c r="CN628" s="89"/>
      <c r="CO628" s="89"/>
      <c r="CP628" s="89"/>
      <c r="CQ628" s="89"/>
      <c r="CR628" s="89"/>
      <c r="CS628" s="89"/>
      <c r="CT628" s="89"/>
      <c r="CU628" s="89"/>
      <c r="CV628" s="89"/>
      <c r="CW628" s="89"/>
      <c r="CX628" s="89"/>
      <c r="CY628" s="89"/>
      <c r="CZ628" s="89"/>
      <c r="DA628" s="89"/>
      <c r="DB628" s="89"/>
      <c r="DC628" s="89"/>
      <c r="DD628" s="89"/>
      <c r="DE628" s="89"/>
      <c r="DF628" s="89"/>
      <c r="DG628" s="89"/>
      <c r="DH628" s="89"/>
      <c r="DI628" s="89"/>
      <c r="DJ628" s="89"/>
      <c r="DK628" s="89"/>
      <c r="DL628" s="89"/>
      <c r="DM628" s="89"/>
      <c r="DN628" s="89"/>
      <c r="DO628" s="89"/>
      <c r="DP628" s="89"/>
      <c r="DQ628" s="89"/>
      <c r="DR628" s="89"/>
      <c r="DS628" s="89"/>
      <c r="DT628" s="89"/>
      <c r="DU628" s="89"/>
      <c r="DV628" s="89"/>
      <c r="DW628" s="89"/>
      <c r="DX628" s="89"/>
      <c r="DY628" s="89"/>
      <c r="DZ628" s="89"/>
      <c r="EA628" s="89"/>
      <c r="EB628" s="89"/>
      <c r="EC628" s="89"/>
      <c r="ED628" s="89"/>
      <c r="EE628" s="89"/>
      <c r="EF628" s="89"/>
      <c r="EG628" s="89"/>
      <c r="EH628" s="89"/>
      <c r="EI628" s="89"/>
      <c r="EJ628" s="89"/>
      <c r="EK628" s="89"/>
      <c r="EL628" s="89"/>
      <c r="EM628" s="89"/>
      <c r="EN628" s="89"/>
      <c r="EO628" s="89"/>
      <c r="EP628" s="89"/>
      <c r="EQ628" s="89"/>
      <c r="ER628" s="89"/>
      <c r="ES628" s="89"/>
      <c r="ET628" s="89"/>
      <c r="EU628" s="89"/>
      <c r="EV628" s="89"/>
      <c r="EW628" s="89"/>
      <c r="EX628" s="89"/>
      <c r="EY628" s="89"/>
      <c r="EZ628" s="89"/>
      <c r="FA628" s="89"/>
      <c r="FB628" s="89"/>
      <c r="FC628" s="89"/>
      <c r="FD628" s="89"/>
      <c r="FE628" s="89"/>
      <c r="FF628" s="89"/>
      <c r="FG628" s="89"/>
      <c r="FH628" s="89"/>
      <c r="FI628" s="89"/>
      <c r="FJ628" s="89"/>
      <c r="FK628" s="89"/>
      <c r="FL628" s="89"/>
      <c r="FM628" s="89"/>
      <c r="FN628" s="89"/>
      <c r="FO628" s="89"/>
      <c r="FP628" s="89"/>
      <c r="FQ628" s="89"/>
      <c r="FR628" s="89"/>
      <c r="FS628" s="89"/>
      <c r="FT628" s="89"/>
      <c r="FU628" s="89"/>
      <c r="FV628" s="89"/>
      <c r="FW628" s="89"/>
      <c r="FX628" s="89"/>
      <c r="FY628" s="89"/>
      <c r="FZ628" s="89"/>
      <c r="GA628" s="89"/>
      <c r="GB628" s="89"/>
      <c r="GC628" s="89"/>
      <c r="GD628" s="89"/>
      <c r="GE628" s="89"/>
      <c r="GF628" s="89"/>
      <c r="GG628" s="89"/>
      <c r="GH628" s="89"/>
      <c r="GI628" s="89"/>
      <c r="GJ628" s="89"/>
      <c r="GK628" s="89"/>
      <c r="GL628" s="89"/>
      <c r="GM628" s="89"/>
      <c r="GN628" s="89"/>
      <c r="GO628" s="89"/>
      <c r="GP628" s="89"/>
      <c r="GQ628" s="89"/>
      <c r="GR628" s="89"/>
      <c r="GS628" s="89"/>
      <c r="GT628" s="89"/>
      <c r="GU628" s="89"/>
      <c r="GV628" s="89"/>
      <c r="GW628" s="89"/>
      <c r="GX628" s="89"/>
      <c r="GY628" s="89"/>
      <c r="GZ628" s="89"/>
      <c r="HA628" s="89"/>
      <c r="HB628" s="89"/>
      <c r="HC628" s="89"/>
      <c r="HD628" s="89"/>
      <c r="HE628" s="89"/>
      <c r="HF628" s="89"/>
      <c r="HG628" s="89"/>
      <c r="HH628" s="89"/>
      <c r="HI628" s="89"/>
      <c r="HJ628" s="89"/>
      <c r="HK628" s="89"/>
      <c r="HL628" s="89"/>
      <c r="HM628" s="89"/>
    </row>
    <row r="629" spans="1:221" s="191" customFormat="1" ht="30" customHeight="1" x14ac:dyDescent="0.25">
      <c r="A629" s="193">
        <v>41455</v>
      </c>
      <c r="B629" s="194">
        <v>41457</v>
      </c>
      <c r="C629" s="189" t="s">
        <v>282</v>
      </c>
      <c r="D629" s="140" t="s">
        <v>3719</v>
      </c>
      <c r="E629" s="140" t="s">
        <v>279</v>
      </c>
      <c r="F629" s="5" t="s">
        <v>55</v>
      </c>
      <c r="G629" s="5" t="s">
        <v>355</v>
      </c>
      <c r="H629" s="140" t="s">
        <v>3842</v>
      </c>
      <c r="I629" s="30" t="s">
        <v>3858</v>
      </c>
      <c r="J629" s="140" t="s">
        <v>3850</v>
      </c>
      <c r="K629" s="119">
        <v>39924</v>
      </c>
      <c r="L629" s="119">
        <v>40025</v>
      </c>
      <c r="M629" s="140" t="s">
        <v>3859</v>
      </c>
      <c r="N629" s="287">
        <v>12168</v>
      </c>
      <c r="O629" s="287">
        <v>14049</v>
      </c>
      <c r="P629" s="119">
        <v>40039</v>
      </c>
      <c r="Q629" s="119">
        <v>40786</v>
      </c>
      <c r="R629" s="119">
        <v>40641</v>
      </c>
      <c r="S629" s="119">
        <v>40913</v>
      </c>
      <c r="T629" s="190">
        <v>84.0407435646989</v>
      </c>
      <c r="U629" s="287">
        <v>-6860</v>
      </c>
      <c r="V629" s="140"/>
      <c r="W629" s="87"/>
      <c r="X629" s="96"/>
      <c r="Y629" s="89"/>
      <c r="Z629" s="89"/>
      <c r="AA629" s="89"/>
      <c r="AB629" s="89"/>
      <c r="AC629" s="89"/>
      <c r="AD629" s="89"/>
      <c r="AE629" s="89"/>
      <c r="AF629" s="89"/>
      <c r="AG629" s="89"/>
      <c r="AH629" s="89"/>
      <c r="AI629" s="89"/>
      <c r="AJ629" s="89"/>
      <c r="AK629" s="89"/>
      <c r="AL629" s="89"/>
      <c r="AM629" s="89"/>
      <c r="AN629" s="89"/>
      <c r="AO629" s="89"/>
      <c r="AP629" s="89"/>
      <c r="AQ629" s="89"/>
      <c r="AR629" s="89"/>
      <c r="AS629" s="89"/>
      <c r="AT629" s="89"/>
      <c r="AU629" s="89"/>
      <c r="AV629" s="89"/>
      <c r="AW629" s="89"/>
      <c r="AX629" s="89"/>
      <c r="AY629" s="89"/>
      <c r="AZ629" s="89"/>
      <c r="BA629" s="89"/>
      <c r="BB629" s="89"/>
      <c r="BC629" s="89"/>
      <c r="BD629" s="89"/>
      <c r="BE629" s="89"/>
      <c r="BF629" s="89"/>
      <c r="BG629" s="89"/>
      <c r="BH629" s="89"/>
      <c r="BI629" s="89"/>
      <c r="BJ629" s="89"/>
      <c r="BK629" s="89"/>
      <c r="BL629" s="89"/>
      <c r="BM629" s="89"/>
      <c r="BN629" s="89"/>
      <c r="BO629" s="89"/>
      <c r="BP629" s="89"/>
      <c r="BQ629" s="89"/>
      <c r="BR629" s="89"/>
      <c r="BS629" s="89"/>
      <c r="BT629" s="89"/>
      <c r="BU629" s="89"/>
      <c r="BV629" s="89"/>
      <c r="BW629" s="89"/>
      <c r="BX629" s="89"/>
      <c r="BY629" s="89"/>
      <c r="BZ629" s="89"/>
      <c r="CA629" s="89"/>
      <c r="CB629" s="89"/>
      <c r="CC629" s="89"/>
      <c r="CD629" s="89"/>
      <c r="CE629" s="89"/>
      <c r="CF629" s="89"/>
      <c r="CG629" s="89"/>
      <c r="CH629" s="89"/>
      <c r="CI629" s="89"/>
      <c r="CJ629" s="89"/>
      <c r="CK629" s="89"/>
      <c r="CL629" s="89"/>
      <c r="CM629" s="89"/>
      <c r="CN629" s="89"/>
      <c r="CO629" s="89"/>
      <c r="CP629" s="89"/>
      <c r="CQ629" s="89"/>
      <c r="CR629" s="89"/>
      <c r="CS629" s="89"/>
      <c r="CT629" s="89"/>
      <c r="CU629" s="89"/>
      <c r="CV629" s="89"/>
      <c r="CW629" s="89"/>
      <c r="CX629" s="89"/>
      <c r="CY629" s="89"/>
      <c r="CZ629" s="89"/>
      <c r="DA629" s="89"/>
      <c r="DB629" s="89"/>
      <c r="DC629" s="89"/>
      <c r="DD629" s="89"/>
      <c r="DE629" s="89"/>
      <c r="DF629" s="89"/>
      <c r="DG629" s="89"/>
      <c r="DH629" s="89"/>
      <c r="DI629" s="89"/>
      <c r="DJ629" s="89"/>
      <c r="DK629" s="89"/>
      <c r="DL629" s="89"/>
      <c r="DM629" s="89"/>
      <c r="DN629" s="89"/>
      <c r="DO629" s="89"/>
      <c r="DP629" s="89"/>
      <c r="DQ629" s="89"/>
      <c r="DR629" s="89"/>
      <c r="DS629" s="89"/>
      <c r="DT629" s="89"/>
      <c r="DU629" s="89"/>
      <c r="DV629" s="89"/>
      <c r="DW629" s="89"/>
      <c r="DX629" s="89"/>
      <c r="DY629" s="89"/>
      <c r="DZ629" s="89"/>
      <c r="EA629" s="89"/>
      <c r="EB629" s="89"/>
      <c r="EC629" s="89"/>
      <c r="ED629" s="89"/>
      <c r="EE629" s="89"/>
      <c r="EF629" s="89"/>
      <c r="EG629" s="89"/>
      <c r="EH629" s="89"/>
      <c r="EI629" s="89"/>
      <c r="EJ629" s="89"/>
      <c r="EK629" s="89"/>
      <c r="EL629" s="89"/>
      <c r="EM629" s="89"/>
      <c r="EN629" s="89"/>
      <c r="EO629" s="89"/>
      <c r="EP629" s="89"/>
      <c r="EQ629" s="89"/>
      <c r="ER629" s="89"/>
      <c r="ES629" s="89"/>
      <c r="ET629" s="89"/>
      <c r="EU629" s="89"/>
      <c r="EV629" s="89"/>
      <c r="EW629" s="89"/>
      <c r="EX629" s="89"/>
      <c r="EY629" s="89"/>
      <c r="EZ629" s="89"/>
      <c r="FA629" s="89"/>
      <c r="FB629" s="89"/>
      <c r="FC629" s="89"/>
      <c r="FD629" s="89"/>
      <c r="FE629" s="89"/>
      <c r="FF629" s="89"/>
      <c r="FG629" s="89"/>
      <c r="FH629" s="89"/>
      <c r="FI629" s="89"/>
      <c r="FJ629" s="89"/>
      <c r="FK629" s="89"/>
      <c r="FL629" s="89"/>
      <c r="FM629" s="89"/>
      <c r="FN629" s="89"/>
      <c r="FO629" s="89"/>
      <c r="FP629" s="89"/>
      <c r="FQ629" s="89"/>
      <c r="FR629" s="89"/>
      <c r="FS629" s="89"/>
      <c r="FT629" s="89"/>
      <c r="FU629" s="89"/>
      <c r="FV629" s="89"/>
      <c r="FW629" s="89"/>
      <c r="FX629" s="89"/>
      <c r="FY629" s="89"/>
      <c r="FZ629" s="89"/>
      <c r="GA629" s="89"/>
      <c r="GB629" s="89"/>
      <c r="GC629" s="89"/>
      <c r="GD629" s="89"/>
      <c r="GE629" s="89"/>
      <c r="GF629" s="89"/>
      <c r="GG629" s="89"/>
      <c r="GH629" s="89"/>
      <c r="GI629" s="89"/>
      <c r="GJ629" s="89"/>
      <c r="GK629" s="89"/>
      <c r="GL629" s="89"/>
      <c r="GM629" s="89"/>
      <c r="GN629" s="89"/>
      <c r="GO629" s="89"/>
      <c r="GP629" s="89"/>
      <c r="GQ629" s="89"/>
      <c r="GR629" s="89"/>
      <c r="GS629" s="89"/>
      <c r="GT629" s="89"/>
      <c r="GU629" s="89"/>
      <c r="GV629" s="89"/>
      <c r="GW629" s="89"/>
      <c r="GX629" s="89"/>
      <c r="GY629" s="89"/>
      <c r="GZ629" s="89"/>
      <c r="HA629" s="89"/>
      <c r="HB629" s="89"/>
      <c r="HC629" s="89"/>
      <c r="HD629" s="89"/>
      <c r="HE629" s="89"/>
      <c r="HF629" s="89"/>
      <c r="HG629" s="89"/>
      <c r="HH629" s="89"/>
      <c r="HI629" s="89"/>
      <c r="HJ629" s="89"/>
      <c r="HK629" s="89"/>
      <c r="HL629" s="89"/>
      <c r="HM629" s="89"/>
    </row>
    <row r="630" spans="1:221" s="191" customFormat="1" ht="30" customHeight="1" x14ac:dyDescent="0.25">
      <c r="A630" s="193">
        <v>41455</v>
      </c>
      <c r="B630" s="194">
        <v>41457</v>
      </c>
      <c r="C630" s="189" t="s">
        <v>282</v>
      </c>
      <c r="D630" s="140" t="s">
        <v>3719</v>
      </c>
      <c r="E630" s="140" t="s">
        <v>279</v>
      </c>
      <c r="F630" s="5" t="s">
        <v>55</v>
      </c>
      <c r="G630" s="5" t="s">
        <v>355</v>
      </c>
      <c r="H630" s="140" t="s">
        <v>3842</v>
      </c>
      <c r="I630" s="30" t="s">
        <v>3860</v>
      </c>
      <c r="J630" s="140" t="s">
        <v>3861</v>
      </c>
      <c r="K630" s="119">
        <v>39904</v>
      </c>
      <c r="L630" s="119">
        <v>39982</v>
      </c>
      <c r="M630" s="140" t="s">
        <v>3862</v>
      </c>
      <c r="N630" s="287">
        <v>28702</v>
      </c>
      <c r="O630" s="287">
        <v>36261</v>
      </c>
      <c r="P630" s="119">
        <v>39996</v>
      </c>
      <c r="Q630" s="119">
        <v>41379</v>
      </c>
      <c r="R630" s="119">
        <v>40774</v>
      </c>
      <c r="S630" s="119">
        <v>41379</v>
      </c>
      <c r="T630" s="190">
        <v>99.983860090117105</v>
      </c>
      <c r="U630" s="287">
        <v>-2570</v>
      </c>
      <c r="V630" s="140"/>
      <c r="W630" s="87"/>
      <c r="X630" s="96"/>
      <c r="Y630" s="89"/>
      <c r="Z630" s="89"/>
      <c r="AA630" s="89"/>
      <c r="AB630" s="89"/>
      <c r="AC630" s="89"/>
      <c r="AD630" s="89"/>
      <c r="AE630" s="89"/>
      <c r="AF630" s="89"/>
      <c r="AG630" s="89"/>
      <c r="AH630" s="89"/>
      <c r="AI630" s="89"/>
      <c r="AJ630" s="89"/>
      <c r="AK630" s="89"/>
      <c r="AL630" s="89"/>
      <c r="AM630" s="89"/>
      <c r="AN630" s="89"/>
      <c r="AO630" s="89"/>
      <c r="AP630" s="89"/>
      <c r="AQ630" s="89"/>
      <c r="AR630" s="89"/>
      <c r="AS630" s="89"/>
      <c r="AT630" s="89"/>
      <c r="AU630" s="89"/>
      <c r="AV630" s="89"/>
      <c r="AW630" s="89"/>
      <c r="AX630" s="89"/>
      <c r="AY630" s="89"/>
      <c r="AZ630" s="89"/>
      <c r="BA630" s="89"/>
      <c r="BB630" s="89"/>
      <c r="BC630" s="89"/>
      <c r="BD630" s="89"/>
      <c r="BE630" s="89"/>
      <c r="BF630" s="89"/>
      <c r="BG630" s="89"/>
      <c r="BH630" s="89"/>
      <c r="BI630" s="89"/>
      <c r="BJ630" s="89"/>
      <c r="BK630" s="89"/>
      <c r="BL630" s="89"/>
      <c r="BM630" s="89"/>
      <c r="BN630" s="89"/>
      <c r="BO630" s="89"/>
      <c r="BP630" s="89"/>
      <c r="BQ630" s="89"/>
      <c r="BR630" s="89"/>
      <c r="BS630" s="89"/>
      <c r="BT630" s="89"/>
      <c r="BU630" s="89"/>
      <c r="BV630" s="89"/>
      <c r="BW630" s="89"/>
      <c r="BX630" s="89"/>
      <c r="BY630" s="89"/>
      <c r="BZ630" s="89"/>
      <c r="CA630" s="89"/>
      <c r="CB630" s="89"/>
      <c r="CC630" s="89"/>
      <c r="CD630" s="89"/>
      <c r="CE630" s="89"/>
      <c r="CF630" s="89"/>
      <c r="CG630" s="89"/>
      <c r="CH630" s="89"/>
      <c r="CI630" s="89"/>
      <c r="CJ630" s="89"/>
      <c r="CK630" s="89"/>
      <c r="CL630" s="89"/>
      <c r="CM630" s="89"/>
      <c r="CN630" s="89"/>
      <c r="CO630" s="89"/>
      <c r="CP630" s="89"/>
      <c r="CQ630" s="89"/>
      <c r="CR630" s="89"/>
      <c r="CS630" s="89"/>
      <c r="CT630" s="89"/>
      <c r="CU630" s="89"/>
      <c r="CV630" s="89"/>
      <c r="CW630" s="89"/>
      <c r="CX630" s="89"/>
      <c r="CY630" s="89"/>
      <c r="CZ630" s="89"/>
      <c r="DA630" s="89"/>
      <c r="DB630" s="89"/>
      <c r="DC630" s="89"/>
      <c r="DD630" s="89"/>
      <c r="DE630" s="89"/>
      <c r="DF630" s="89"/>
      <c r="DG630" s="89"/>
      <c r="DH630" s="89"/>
      <c r="DI630" s="89"/>
      <c r="DJ630" s="89"/>
      <c r="DK630" s="89"/>
      <c r="DL630" s="89"/>
      <c r="DM630" s="89"/>
      <c r="DN630" s="89"/>
      <c r="DO630" s="89"/>
      <c r="DP630" s="89"/>
      <c r="DQ630" s="89"/>
      <c r="DR630" s="89"/>
      <c r="DS630" s="89"/>
      <c r="DT630" s="89"/>
      <c r="DU630" s="89"/>
      <c r="DV630" s="89"/>
      <c r="DW630" s="89"/>
      <c r="DX630" s="89"/>
      <c r="DY630" s="89"/>
      <c r="DZ630" s="89"/>
      <c r="EA630" s="89"/>
      <c r="EB630" s="89"/>
      <c r="EC630" s="89"/>
      <c r="ED630" s="89"/>
      <c r="EE630" s="89"/>
      <c r="EF630" s="89"/>
      <c r="EG630" s="89"/>
      <c r="EH630" s="89"/>
      <c r="EI630" s="89"/>
      <c r="EJ630" s="89"/>
      <c r="EK630" s="89"/>
      <c r="EL630" s="89"/>
      <c r="EM630" s="89"/>
      <c r="EN630" s="89"/>
      <c r="EO630" s="89"/>
      <c r="EP630" s="89"/>
      <c r="EQ630" s="89"/>
      <c r="ER630" s="89"/>
      <c r="ES630" s="89"/>
      <c r="ET630" s="89"/>
      <c r="EU630" s="89"/>
      <c r="EV630" s="89"/>
      <c r="EW630" s="89"/>
      <c r="EX630" s="89"/>
      <c r="EY630" s="89"/>
      <c r="EZ630" s="89"/>
      <c r="FA630" s="89"/>
      <c r="FB630" s="89"/>
      <c r="FC630" s="89"/>
      <c r="FD630" s="89"/>
      <c r="FE630" s="89"/>
      <c r="FF630" s="89"/>
      <c r="FG630" s="89"/>
      <c r="FH630" s="89"/>
      <c r="FI630" s="89"/>
      <c r="FJ630" s="89"/>
      <c r="FK630" s="89"/>
      <c r="FL630" s="89"/>
      <c r="FM630" s="89"/>
      <c r="FN630" s="89"/>
      <c r="FO630" s="89"/>
      <c r="FP630" s="89"/>
      <c r="FQ630" s="89"/>
      <c r="FR630" s="89"/>
      <c r="FS630" s="89"/>
      <c r="FT630" s="89"/>
      <c r="FU630" s="89"/>
      <c r="FV630" s="89"/>
      <c r="FW630" s="89"/>
      <c r="FX630" s="89"/>
      <c r="FY630" s="89"/>
      <c r="FZ630" s="89"/>
      <c r="GA630" s="89"/>
      <c r="GB630" s="89"/>
      <c r="GC630" s="89"/>
      <c r="GD630" s="89"/>
      <c r="GE630" s="89"/>
      <c r="GF630" s="89"/>
      <c r="GG630" s="89"/>
      <c r="GH630" s="89"/>
      <c r="GI630" s="89"/>
      <c r="GJ630" s="89"/>
      <c r="GK630" s="89"/>
      <c r="GL630" s="89"/>
      <c r="GM630" s="89"/>
      <c r="GN630" s="89"/>
      <c r="GO630" s="89"/>
      <c r="GP630" s="89"/>
      <c r="GQ630" s="89"/>
      <c r="GR630" s="89"/>
      <c r="GS630" s="89"/>
      <c r="GT630" s="89"/>
      <c r="GU630" s="89"/>
      <c r="GV630" s="89"/>
      <c r="GW630" s="89"/>
      <c r="GX630" s="89"/>
      <c r="GY630" s="89"/>
      <c r="GZ630" s="89"/>
      <c r="HA630" s="89"/>
      <c r="HB630" s="89"/>
      <c r="HC630" s="89"/>
      <c r="HD630" s="89"/>
      <c r="HE630" s="89"/>
      <c r="HF630" s="89"/>
      <c r="HG630" s="89"/>
      <c r="HH630" s="89"/>
      <c r="HI630" s="89"/>
      <c r="HJ630" s="89"/>
      <c r="HK630" s="89"/>
      <c r="HL630" s="89"/>
      <c r="HM630" s="89"/>
    </row>
    <row r="631" spans="1:221" s="191" customFormat="1" ht="30" customHeight="1" x14ac:dyDescent="0.25">
      <c r="A631" s="193">
        <v>41455</v>
      </c>
      <c r="B631" s="194">
        <v>41457</v>
      </c>
      <c r="C631" s="189" t="s">
        <v>282</v>
      </c>
      <c r="D631" s="140" t="s">
        <v>3719</v>
      </c>
      <c r="E631" s="140" t="s">
        <v>279</v>
      </c>
      <c r="F631" s="5" t="s">
        <v>55</v>
      </c>
      <c r="G631" s="5" t="s">
        <v>355</v>
      </c>
      <c r="H631" s="140" t="s">
        <v>3842</v>
      </c>
      <c r="I631" s="30" t="s">
        <v>3863</v>
      </c>
      <c r="J631" s="140" t="s">
        <v>3861</v>
      </c>
      <c r="K631" s="119">
        <v>39904</v>
      </c>
      <c r="L631" s="119">
        <v>39982</v>
      </c>
      <c r="M631" s="140" t="s">
        <v>3862</v>
      </c>
      <c r="N631" s="287">
        <v>17949</v>
      </c>
      <c r="O631" s="287">
        <v>22863</v>
      </c>
      <c r="P631" s="119">
        <v>39996</v>
      </c>
      <c r="Q631" s="119">
        <v>41379</v>
      </c>
      <c r="R631" s="119">
        <v>40774</v>
      </c>
      <c r="S631" s="119">
        <v>41379</v>
      </c>
      <c r="T631" s="190">
        <v>99.842591906999601</v>
      </c>
      <c r="U631" s="287"/>
      <c r="V631" s="140"/>
      <c r="W631" s="87"/>
      <c r="X631" s="96"/>
      <c r="Y631" s="89"/>
      <c r="Z631" s="89"/>
      <c r="AA631" s="89"/>
      <c r="AB631" s="89"/>
      <c r="AC631" s="89"/>
      <c r="AD631" s="89"/>
      <c r="AE631" s="89"/>
      <c r="AF631" s="89"/>
      <c r="AG631" s="89"/>
      <c r="AH631" s="89"/>
      <c r="AI631" s="89"/>
      <c r="AJ631" s="89"/>
      <c r="AK631" s="89"/>
      <c r="AL631" s="89"/>
      <c r="AM631" s="89"/>
      <c r="AN631" s="89"/>
      <c r="AO631" s="89"/>
      <c r="AP631" s="89"/>
      <c r="AQ631" s="89"/>
      <c r="AR631" s="89"/>
      <c r="AS631" s="89"/>
      <c r="AT631" s="89"/>
      <c r="AU631" s="89"/>
      <c r="AV631" s="89"/>
      <c r="AW631" s="89"/>
      <c r="AX631" s="89"/>
      <c r="AY631" s="89"/>
      <c r="AZ631" s="89"/>
      <c r="BA631" s="89"/>
      <c r="BB631" s="89"/>
      <c r="BC631" s="89"/>
      <c r="BD631" s="89"/>
      <c r="BE631" s="89"/>
      <c r="BF631" s="89"/>
      <c r="BG631" s="89"/>
      <c r="BH631" s="89"/>
      <c r="BI631" s="89"/>
      <c r="BJ631" s="89"/>
      <c r="BK631" s="89"/>
      <c r="BL631" s="89"/>
      <c r="BM631" s="89"/>
      <c r="BN631" s="89"/>
      <c r="BO631" s="89"/>
      <c r="BP631" s="89"/>
      <c r="BQ631" s="89"/>
      <c r="BR631" s="89"/>
      <c r="BS631" s="89"/>
      <c r="BT631" s="89"/>
      <c r="BU631" s="89"/>
      <c r="BV631" s="89"/>
      <c r="BW631" s="89"/>
      <c r="BX631" s="89"/>
      <c r="BY631" s="89"/>
      <c r="BZ631" s="89"/>
      <c r="CA631" s="89"/>
      <c r="CB631" s="89"/>
      <c r="CC631" s="89"/>
      <c r="CD631" s="89"/>
      <c r="CE631" s="89"/>
      <c r="CF631" s="89"/>
      <c r="CG631" s="89"/>
      <c r="CH631" s="89"/>
      <c r="CI631" s="89"/>
      <c r="CJ631" s="89"/>
      <c r="CK631" s="89"/>
      <c r="CL631" s="89"/>
      <c r="CM631" s="89"/>
      <c r="CN631" s="89"/>
      <c r="CO631" s="89"/>
      <c r="CP631" s="89"/>
      <c r="CQ631" s="89"/>
      <c r="CR631" s="89"/>
      <c r="CS631" s="89"/>
      <c r="CT631" s="89"/>
      <c r="CU631" s="89"/>
      <c r="CV631" s="89"/>
      <c r="CW631" s="89"/>
      <c r="CX631" s="89"/>
      <c r="CY631" s="89"/>
      <c r="CZ631" s="89"/>
      <c r="DA631" s="89"/>
      <c r="DB631" s="89"/>
      <c r="DC631" s="89"/>
      <c r="DD631" s="89"/>
      <c r="DE631" s="89"/>
      <c r="DF631" s="89"/>
      <c r="DG631" s="89"/>
      <c r="DH631" s="89"/>
      <c r="DI631" s="89"/>
      <c r="DJ631" s="89"/>
      <c r="DK631" s="89"/>
      <c r="DL631" s="89"/>
      <c r="DM631" s="89"/>
      <c r="DN631" s="89"/>
      <c r="DO631" s="89"/>
      <c r="DP631" s="89"/>
      <c r="DQ631" s="89"/>
      <c r="DR631" s="89"/>
      <c r="DS631" s="89"/>
      <c r="DT631" s="89"/>
      <c r="DU631" s="89"/>
      <c r="DV631" s="89"/>
      <c r="DW631" s="89"/>
      <c r="DX631" s="89"/>
      <c r="DY631" s="89"/>
      <c r="DZ631" s="89"/>
      <c r="EA631" s="89"/>
      <c r="EB631" s="89"/>
      <c r="EC631" s="89"/>
      <c r="ED631" s="89"/>
      <c r="EE631" s="89"/>
      <c r="EF631" s="89"/>
      <c r="EG631" s="89"/>
      <c r="EH631" s="89"/>
      <c r="EI631" s="89"/>
      <c r="EJ631" s="89"/>
      <c r="EK631" s="89"/>
      <c r="EL631" s="89"/>
      <c r="EM631" s="89"/>
      <c r="EN631" s="89"/>
      <c r="EO631" s="89"/>
      <c r="EP631" s="89"/>
      <c r="EQ631" s="89"/>
      <c r="ER631" s="89"/>
      <c r="ES631" s="89"/>
      <c r="ET631" s="89"/>
      <c r="EU631" s="89"/>
      <c r="EV631" s="89"/>
      <c r="EW631" s="89"/>
      <c r="EX631" s="89"/>
      <c r="EY631" s="89"/>
      <c r="EZ631" s="89"/>
      <c r="FA631" s="89"/>
      <c r="FB631" s="89"/>
      <c r="FC631" s="89"/>
      <c r="FD631" s="89"/>
      <c r="FE631" s="89"/>
      <c r="FF631" s="89"/>
      <c r="FG631" s="89"/>
      <c r="FH631" s="89"/>
      <c r="FI631" s="89"/>
      <c r="FJ631" s="89"/>
      <c r="FK631" s="89"/>
      <c r="FL631" s="89"/>
      <c r="FM631" s="89"/>
      <c r="FN631" s="89"/>
      <c r="FO631" s="89"/>
      <c r="FP631" s="89"/>
      <c r="FQ631" s="89"/>
      <c r="FR631" s="89"/>
      <c r="FS631" s="89"/>
      <c r="FT631" s="89"/>
      <c r="FU631" s="89"/>
      <c r="FV631" s="89"/>
      <c r="FW631" s="89"/>
      <c r="FX631" s="89"/>
      <c r="FY631" s="89"/>
      <c r="FZ631" s="89"/>
      <c r="GA631" s="89"/>
      <c r="GB631" s="89"/>
      <c r="GC631" s="89"/>
      <c r="GD631" s="89"/>
      <c r="GE631" s="89"/>
      <c r="GF631" s="89"/>
      <c r="GG631" s="89"/>
      <c r="GH631" s="89"/>
      <c r="GI631" s="89"/>
      <c r="GJ631" s="89"/>
      <c r="GK631" s="89"/>
      <c r="GL631" s="89"/>
      <c r="GM631" s="89"/>
      <c r="GN631" s="89"/>
      <c r="GO631" s="89"/>
      <c r="GP631" s="89"/>
      <c r="GQ631" s="89"/>
      <c r="GR631" s="89"/>
      <c r="GS631" s="89"/>
      <c r="GT631" s="89"/>
      <c r="GU631" s="89"/>
      <c r="GV631" s="89"/>
      <c r="GW631" s="89"/>
      <c r="GX631" s="89"/>
      <c r="GY631" s="89"/>
      <c r="GZ631" s="89"/>
      <c r="HA631" s="89"/>
      <c r="HB631" s="89"/>
      <c r="HC631" s="89"/>
      <c r="HD631" s="89"/>
      <c r="HE631" s="89"/>
      <c r="HF631" s="89"/>
      <c r="HG631" s="89"/>
      <c r="HH631" s="89"/>
      <c r="HI631" s="89"/>
      <c r="HJ631" s="89"/>
      <c r="HK631" s="89"/>
      <c r="HL631" s="89"/>
      <c r="HM631" s="89"/>
    </row>
    <row r="632" spans="1:221" s="191" customFormat="1" ht="30" customHeight="1" x14ac:dyDescent="0.25">
      <c r="A632" s="193">
        <v>41455</v>
      </c>
      <c r="B632" s="194">
        <v>41457</v>
      </c>
      <c r="C632" s="189" t="s">
        <v>282</v>
      </c>
      <c r="D632" s="140" t="s">
        <v>3719</v>
      </c>
      <c r="E632" s="140" t="s">
        <v>279</v>
      </c>
      <c r="F632" s="5" t="s">
        <v>55</v>
      </c>
      <c r="G632" s="5" t="s">
        <v>355</v>
      </c>
      <c r="H632" s="140" t="s">
        <v>3842</v>
      </c>
      <c r="I632" s="30" t="s">
        <v>3864</v>
      </c>
      <c r="J632" s="140" t="s">
        <v>3865</v>
      </c>
      <c r="K632" s="119">
        <v>39904</v>
      </c>
      <c r="L632" s="119">
        <v>39982</v>
      </c>
      <c r="M632" s="140" t="s">
        <v>3862</v>
      </c>
      <c r="N632" s="287">
        <v>21937</v>
      </c>
      <c r="O632" s="287">
        <v>31647</v>
      </c>
      <c r="P632" s="119">
        <v>39996</v>
      </c>
      <c r="Q632" s="119">
        <v>41379</v>
      </c>
      <c r="R632" s="119">
        <v>40774</v>
      </c>
      <c r="S632" s="119">
        <v>41379</v>
      </c>
      <c r="T632" s="190">
        <v>99.046885278251295</v>
      </c>
      <c r="U632" s="287"/>
      <c r="V632" s="140"/>
      <c r="W632" s="87"/>
      <c r="X632" s="96"/>
      <c r="Y632" s="89"/>
      <c r="Z632" s="89"/>
      <c r="AA632" s="89"/>
      <c r="AB632" s="89"/>
      <c r="AC632" s="89"/>
      <c r="AD632" s="89"/>
      <c r="AE632" s="89"/>
      <c r="AF632" s="89"/>
      <c r="AG632" s="89"/>
      <c r="AH632" s="89"/>
      <c r="AI632" s="89"/>
      <c r="AJ632" s="89"/>
      <c r="AK632" s="89"/>
      <c r="AL632" s="89"/>
      <c r="AM632" s="89"/>
      <c r="AN632" s="89"/>
      <c r="AO632" s="89"/>
      <c r="AP632" s="89"/>
      <c r="AQ632" s="89"/>
      <c r="AR632" s="89"/>
      <c r="AS632" s="89"/>
      <c r="AT632" s="89"/>
      <c r="AU632" s="89"/>
      <c r="AV632" s="89"/>
      <c r="AW632" s="89"/>
      <c r="AX632" s="89"/>
      <c r="AY632" s="89"/>
      <c r="AZ632" s="89"/>
      <c r="BA632" s="89"/>
      <c r="BB632" s="89"/>
      <c r="BC632" s="89"/>
      <c r="BD632" s="89"/>
      <c r="BE632" s="89"/>
      <c r="BF632" s="89"/>
      <c r="BG632" s="89"/>
      <c r="BH632" s="89"/>
      <c r="BI632" s="89"/>
      <c r="BJ632" s="89"/>
      <c r="BK632" s="89"/>
      <c r="BL632" s="89"/>
      <c r="BM632" s="89"/>
      <c r="BN632" s="89"/>
      <c r="BO632" s="89"/>
      <c r="BP632" s="89"/>
      <c r="BQ632" s="89"/>
      <c r="BR632" s="89"/>
      <c r="BS632" s="89"/>
      <c r="BT632" s="89"/>
      <c r="BU632" s="89"/>
      <c r="BV632" s="89"/>
      <c r="BW632" s="89"/>
      <c r="BX632" s="89"/>
      <c r="BY632" s="89"/>
      <c r="BZ632" s="89"/>
      <c r="CA632" s="89"/>
      <c r="CB632" s="89"/>
      <c r="CC632" s="89"/>
      <c r="CD632" s="89"/>
      <c r="CE632" s="89"/>
      <c r="CF632" s="89"/>
      <c r="CG632" s="89"/>
      <c r="CH632" s="89"/>
      <c r="CI632" s="89"/>
      <c r="CJ632" s="89"/>
      <c r="CK632" s="89"/>
      <c r="CL632" s="89"/>
      <c r="CM632" s="89"/>
      <c r="CN632" s="89"/>
      <c r="CO632" s="89"/>
      <c r="CP632" s="89"/>
      <c r="CQ632" s="89"/>
      <c r="CR632" s="89"/>
      <c r="CS632" s="89"/>
      <c r="CT632" s="89"/>
      <c r="CU632" s="89"/>
      <c r="CV632" s="89"/>
      <c r="CW632" s="89"/>
      <c r="CX632" s="89"/>
      <c r="CY632" s="89"/>
      <c r="CZ632" s="89"/>
      <c r="DA632" s="89"/>
      <c r="DB632" s="89"/>
      <c r="DC632" s="89"/>
      <c r="DD632" s="89"/>
      <c r="DE632" s="89"/>
      <c r="DF632" s="89"/>
      <c r="DG632" s="89"/>
      <c r="DH632" s="89"/>
      <c r="DI632" s="89"/>
      <c r="DJ632" s="89"/>
      <c r="DK632" s="89"/>
      <c r="DL632" s="89"/>
      <c r="DM632" s="89"/>
      <c r="DN632" s="89"/>
      <c r="DO632" s="89"/>
      <c r="DP632" s="89"/>
      <c r="DQ632" s="89"/>
      <c r="DR632" s="89"/>
      <c r="DS632" s="89"/>
      <c r="DT632" s="89"/>
      <c r="DU632" s="89"/>
      <c r="DV632" s="89"/>
      <c r="DW632" s="89"/>
      <c r="DX632" s="89"/>
      <c r="DY632" s="89"/>
      <c r="DZ632" s="89"/>
      <c r="EA632" s="89"/>
      <c r="EB632" s="89"/>
      <c r="EC632" s="89"/>
      <c r="ED632" s="89"/>
      <c r="EE632" s="89"/>
      <c r="EF632" s="89"/>
      <c r="EG632" s="89"/>
      <c r="EH632" s="89"/>
      <c r="EI632" s="89"/>
      <c r="EJ632" s="89"/>
      <c r="EK632" s="89"/>
      <c r="EL632" s="89"/>
      <c r="EM632" s="89"/>
      <c r="EN632" s="89"/>
      <c r="EO632" s="89"/>
      <c r="EP632" s="89"/>
      <c r="EQ632" s="89"/>
      <c r="ER632" s="89"/>
      <c r="ES632" s="89"/>
      <c r="ET632" s="89"/>
      <c r="EU632" s="89"/>
      <c r="EV632" s="89"/>
      <c r="EW632" s="89"/>
      <c r="EX632" s="89"/>
      <c r="EY632" s="89"/>
      <c r="EZ632" s="89"/>
      <c r="FA632" s="89"/>
      <c r="FB632" s="89"/>
      <c r="FC632" s="89"/>
      <c r="FD632" s="89"/>
      <c r="FE632" s="89"/>
      <c r="FF632" s="89"/>
      <c r="FG632" s="89"/>
      <c r="FH632" s="89"/>
      <c r="FI632" s="89"/>
      <c r="FJ632" s="89"/>
      <c r="FK632" s="89"/>
      <c r="FL632" s="89"/>
      <c r="FM632" s="89"/>
      <c r="FN632" s="89"/>
      <c r="FO632" s="89"/>
      <c r="FP632" s="89"/>
      <c r="FQ632" s="89"/>
      <c r="FR632" s="89"/>
      <c r="FS632" s="89"/>
      <c r="FT632" s="89"/>
      <c r="FU632" s="89"/>
      <c r="FV632" s="89"/>
      <c r="FW632" s="89"/>
      <c r="FX632" s="89"/>
      <c r="FY632" s="89"/>
      <c r="FZ632" s="89"/>
      <c r="GA632" s="89"/>
      <c r="GB632" s="89"/>
      <c r="GC632" s="89"/>
      <c r="GD632" s="89"/>
      <c r="GE632" s="89"/>
      <c r="GF632" s="89"/>
      <c r="GG632" s="89"/>
      <c r="GH632" s="89"/>
      <c r="GI632" s="89"/>
      <c r="GJ632" s="89"/>
      <c r="GK632" s="89"/>
      <c r="GL632" s="89"/>
      <c r="GM632" s="89"/>
      <c r="GN632" s="89"/>
      <c r="GO632" s="89"/>
      <c r="GP632" s="89"/>
      <c r="GQ632" s="89"/>
      <c r="GR632" s="89"/>
      <c r="GS632" s="89"/>
      <c r="GT632" s="89"/>
      <c r="GU632" s="89"/>
      <c r="GV632" s="89"/>
      <c r="GW632" s="89"/>
      <c r="GX632" s="89"/>
      <c r="GY632" s="89"/>
      <c r="GZ632" s="89"/>
      <c r="HA632" s="89"/>
      <c r="HB632" s="89"/>
      <c r="HC632" s="89"/>
      <c r="HD632" s="89"/>
      <c r="HE632" s="89"/>
      <c r="HF632" s="89"/>
      <c r="HG632" s="89"/>
      <c r="HH632" s="89"/>
      <c r="HI632" s="89"/>
      <c r="HJ632" s="89"/>
      <c r="HK632" s="89"/>
      <c r="HL632" s="89"/>
      <c r="HM632" s="89"/>
    </row>
    <row r="633" spans="1:221" s="191" customFormat="1" ht="30" customHeight="1" x14ac:dyDescent="0.25">
      <c r="A633" s="193">
        <v>41455</v>
      </c>
      <c r="B633" s="194">
        <v>41457</v>
      </c>
      <c r="C633" s="189" t="s">
        <v>282</v>
      </c>
      <c r="D633" s="140" t="s">
        <v>3719</v>
      </c>
      <c r="E633" s="140" t="s">
        <v>279</v>
      </c>
      <c r="F633" s="5" t="s">
        <v>55</v>
      </c>
      <c r="G633" s="5" t="s">
        <v>355</v>
      </c>
      <c r="H633" s="140" t="s">
        <v>3842</v>
      </c>
      <c r="I633" s="30" t="s">
        <v>3866</v>
      </c>
      <c r="J633" s="140" t="s">
        <v>3867</v>
      </c>
      <c r="K633" s="119">
        <v>39904</v>
      </c>
      <c r="L633" s="119">
        <v>39982</v>
      </c>
      <c r="M633" s="140" t="s">
        <v>3862</v>
      </c>
      <c r="N633" s="287">
        <v>25273</v>
      </c>
      <c r="O633" s="287">
        <v>37431</v>
      </c>
      <c r="P633" s="119">
        <v>39996</v>
      </c>
      <c r="Q633" s="119">
        <v>41379</v>
      </c>
      <c r="R633" s="119">
        <v>40774</v>
      </c>
      <c r="S633" s="119">
        <v>41379</v>
      </c>
      <c r="T633" s="190">
        <v>99.058180379206988</v>
      </c>
      <c r="U633" s="287"/>
      <c r="V633" s="140"/>
      <c r="W633" s="87"/>
      <c r="X633" s="96"/>
      <c r="Y633" s="89"/>
      <c r="Z633" s="89"/>
      <c r="AA633" s="89"/>
      <c r="AB633" s="89"/>
      <c r="AC633" s="89"/>
      <c r="AD633" s="89"/>
      <c r="AE633" s="89"/>
      <c r="AF633" s="89"/>
      <c r="AG633" s="89"/>
      <c r="AH633" s="89"/>
      <c r="AI633" s="89"/>
      <c r="AJ633" s="89"/>
      <c r="AK633" s="89"/>
      <c r="AL633" s="89"/>
      <c r="AM633" s="89"/>
      <c r="AN633" s="89"/>
      <c r="AO633" s="89"/>
      <c r="AP633" s="89"/>
      <c r="AQ633" s="89"/>
      <c r="AR633" s="89"/>
      <c r="AS633" s="89"/>
      <c r="AT633" s="89"/>
      <c r="AU633" s="89"/>
      <c r="AV633" s="89"/>
      <c r="AW633" s="89"/>
      <c r="AX633" s="89"/>
      <c r="AY633" s="89"/>
      <c r="AZ633" s="89"/>
      <c r="BA633" s="89"/>
      <c r="BB633" s="89"/>
      <c r="BC633" s="89"/>
      <c r="BD633" s="89"/>
      <c r="BE633" s="89"/>
      <c r="BF633" s="89"/>
      <c r="BG633" s="89"/>
      <c r="BH633" s="89"/>
      <c r="BI633" s="89"/>
      <c r="BJ633" s="89"/>
      <c r="BK633" s="89"/>
      <c r="BL633" s="89"/>
      <c r="BM633" s="89"/>
      <c r="BN633" s="89"/>
      <c r="BO633" s="89"/>
      <c r="BP633" s="89"/>
      <c r="BQ633" s="89"/>
      <c r="BR633" s="89"/>
      <c r="BS633" s="89"/>
      <c r="BT633" s="89"/>
      <c r="BU633" s="89"/>
      <c r="BV633" s="89"/>
      <c r="BW633" s="89"/>
      <c r="BX633" s="89"/>
      <c r="BY633" s="89"/>
      <c r="BZ633" s="89"/>
      <c r="CA633" s="89"/>
      <c r="CB633" s="89"/>
      <c r="CC633" s="89"/>
      <c r="CD633" s="89"/>
      <c r="CE633" s="89"/>
      <c r="CF633" s="89"/>
      <c r="CG633" s="89"/>
      <c r="CH633" s="89"/>
      <c r="CI633" s="89"/>
      <c r="CJ633" s="89"/>
      <c r="CK633" s="89"/>
      <c r="CL633" s="89"/>
      <c r="CM633" s="89"/>
      <c r="CN633" s="89"/>
      <c r="CO633" s="89"/>
      <c r="CP633" s="89"/>
      <c r="CQ633" s="89"/>
      <c r="CR633" s="89"/>
      <c r="CS633" s="89"/>
      <c r="CT633" s="89"/>
      <c r="CU633" s="89"/>
      <c r="CV633" s="89"/>
      <c r="CW633" s="89"/>
      <c r="CX633" s="89"/>
      <c r="CY633" s="89"/>
      <c r="CZ633" s="89"/>
      <c r="DA633" s="89"/>
      <c r="DB633" s="89"/>
      <c r="DC633" s="89"/>
      <c r="DD633" s="89"/>
      <c r="DE633" s="89"/>
      <c r="DF633" s="89"/>
      <c r="DG633" s="89"/>
      <c r="DH633" s="89"/>
      <c r="DI633" s="89"/>
      <c r="DJ633" s="89"/>
      <c r="DK633" s="89"/>
      <c r="DL633" s="89"/>
      <c r="DM633" s="89"/>
      <c r="DN633" s="89"/>
      <c r="DO633" s="89"/>
      <c r="DP633" s="89"/>
      <c r="DQ633" s="89"/>
      <c r="DR633" s="89"/>
      <c r="DS633" s="89"/>
      <c r="DT633" s="89"/>
      <c r="DU633" s="89"/>
      <c r="DV633" s="89"/>
      <c r="DW633" s="89"/>
      <c r="DX633" s="89"/>
      <c r="DY633" s="89"/>
      <c r="DZ633" s="89"/>
      <c r="EA633" s="89"/>
      <c r="EB633" s="89"/>
      <c r="EC633" s="89"/>
      <c r="ED633" s="89"/>
      <c r="EE633" s="89"/>
      <c r="EF633" s="89"/>
      <c r="EG633" s="89"/>
      <c r="EH633" s="89"/>
      <c r="EI633" s="89"/>
      <c r="EJ633" s="89"/>
      <c r="EK633" s="89"/>
      <c r="EL633" s="89"/>
      <c r="EM633" s="89"/>
      <c r="EN633" s="89"/>
      <c r="EO633" s="89"/>
      <c r="EP633" s="89"/>
      <c r="EQ633" s="89"/>
      <c r="ER633" s="89"/>
      <c r="ES633" s="89"/>
      <c r="ET633" s="89"/>
      <c r="EU633" s="89"/>
      <c r="EV633" s="89"/>
      <c r="EW633" s="89"/>
      <c r="EX633" s="89"/>
      <c r="EY633" s="89"/>
      <c r="EZ633" s="89"/>
      <c r="FA633" s="89"/>
      <c r="FB633" s="89"/>
      <c r="FC633" s="89"/>
      <c r="FD633" s="89"/>
      <c r="FE633" s="89"/>
      <c r="FF633" s="89"/>
      <c r="FG633" s="89"/>
      <c r="FH633" s="89"/>
      <c r="FI633" s="89"/>
      <c r="FJ633" s="89"/>
      <c r="FK633" s="89"/>
      <c r="FL633" s="89"/>
      <c r="FM633" s="89"/>
      <c r="FN633" s="89"/>
      <c r="FO633" s="89"/>
      <c r="FP633" s="89"/>
      <c r="FQ633" s="89"/>
      <c r="FR633" s="89"/>
      <c r="FS633" s="89"/>
      <c r="FT633" s="89"/>
      <c r="FU633" s="89"/>
      <c r="FV633" s="89"/>
      <c r="FW633" s="89"/>
      <c r="FX633" s="89"/>
      <c r="FY633" s="89"/>
      <c r="FZ633" s="89"/>
      <c r="GA633" s="89"/>
      <c r="GB633" s="89"/>
      <c r="GC633" s="89"/>
      <c r="GD633" s="89"/>
      <c r="GE633" s="89"/>
      <c r="GF633" s="89"/>
      <c r="GG633" s="89"/>
      <c r="GH633" s="89"/>
      <c r="GI633" s="89"/>
      <c r="GJ633" s="89"/>
      <c r="GK633" s="89"/>
      <c r="GL633" s="89"/>
      <c r="GM633" s="89"/>
      <c r="GN633" s="89"/>
      <c r="GO633" s="89"/>
      <c r="GP633" s="89"/>
      <c r="GQ633" s="89"/>
      <c r="GR633" s="89"/>
      <c r="GS633" s="89"/>
      <c r="GT633" s="89"/>
      <c r="GU633" s="89"/>
      <c r="GV633" s="89"/>
      <c r="GW633" s="89"/>
      <c r="GX633" s="89"/>
      <c r="GY633" s="89"/>
      <c r="GZ633" s="89"/>
      <c r="HA633" s="89"/>
      <c r="HB633" s="89"/>
      <c r="HC633" s="89"/>
      <c r="HD633" s="89"/>
      <c r="HE633" s="89"/>
      <c r="HF633" s="89"/>
      <c r="HG633" s="89"/>
      <c r="HH633" s="89"/>
      <c r="HI633" s="89"/>
      <c r="HJ633" s="89"/>
      <c r="HK633" s="89"/>
      <c r="HL633" s="89"/>
      <c r="HM633" s="89"/>
    </row>
    <row r="634" spans="1:221" s="191" customFormat="1" ht="30" customHeight="1" x14ac:dyDescent="0.25">
      <c r="A634" s="193">
        <v>41455</v>
      </c>
      <c r="B634" s="194">
        <v>41457</v>
      </c>
      <c r="C634" s="189" t="s">
        <v>282</v>
      </c>
      <c r="D634" s="140" t="s">
        <v>3719</v>
      </c>
      <c r="E634" s="140" t="s">
        <v>279</v>
      </c>
      <c r="F634" s="5" t="s">
        <v>55</v>
      </c>
      <c r="G634" s="5" t="s">
        <v>355</v>
      </c>
      <c r="H634" s="140" t="s">
        <v>3842</v>
      </c>
      <c r="I634" s="30" t="s">
        <v>3868</v>
      </c>
      <c r="J634" s="140" t="s">
        <v>3867</v>
      </c>
      <c r="K634" s="119">
        <v>39904</v>
      </c>
      <c r="L634" s="119">
        <v>39982</v>
      </c>
      <c r="M634" s="140" t="s">
        <v>3862</v>
      </c>
      <c r="N634" s="287">
        <v>27044</v>
      </c>
      <c r="O634" s="287">
        <v>39311</v>
      </c>
      <c r="P634" s="119">
        <v>39996</v>
      </c>
      <c r="Q634" s="119">
        <v>41379</v>
      </c>
      <c r="R634" s="119">
        <v>40774</v>
      </c>
      <c r="S634" s="119">
        <v>41379</v>
      </c>
      <c r="T634" s="190">
        <v>99.986527551424402</v>
      </c>
      <c r="U634" s="287">
        <v>-3875</v>
      </c>
      <c r="V634" s="140"/>
      <c r="W634" s="87"/>
      <c r="X634" s="96"/>
      <c r="Y634" s="89"/>
      <c r="Z634" s="89"/>
      <c r="AA634" s="89"/>
      <c r="AB634" s="89"/>
      <c r="AC634" s="89"/>
      <c r="AD634" s="89"/>
      <c r="AE634" s="89"/>
      <c r="AF634" s="89"/>
      <c r="AG634" s="89"/>
      <c r="AH634" s="89"/>
      <c r="AI634" s="89"/>
      <c r="AJ634" s="89"/>
      <c r="AK634" s="89"/>
      <c r="AL634" s="89"/>
      <c r="AM634" s="89"/>
      <c r="AN634" s="89"/>
      <c r="AO634" s="89"/>
      <c r="AP634" s="89"/>
      <c r="AQ634" s="89"/>
      <c r="AR634" s="89"/>
      <c r="AS634" s="89"/>
      <c r="AT634" s="89"/>
      <c r="AU634" s="89"/>
      <c r="AV634" s="89"/>
      <c r="AW634" s="89"/>
      <c r="AX634" s="89"/>
      <c r="AY634" s="89"/>
      <c r="AZ634" s="89"/>
      <c r="BA634" s="89"/>
      <c r="BB634" s="89"/>
      <c r="BC634" s="89"/>
      <c r="BD634" s="89"/>
      <c r="BE634" s="89"/>
      <c r="BF634" s="89"/>
      <c r="BG634" s="89"/>
      <c r="BH634" s="89"/>
      <c r="BI634" s="89"/>
      <c r="BJ634" s="89"/>
      <c r="BK634" s="89"/>
      <c r="BL634" s="89"/>
      <c r="BM634" s="89"/>
      <c r="BN634" s="89"/>
      <c r="BO634" s="89"/>
      <c r="BP634" s="89"/>
      <c r="BQ634" s="89"/>
      <c r="BR634" s="89"/>
      <c r="BS634" s="89"/>
      <c r="BT634" s="89"/>
      <c r="BU634" s="89"/>
      <c r="BV634" s="89"/>
      <c r="BW634" s="89"/>
      <c r="BX634" s="89"/>
      <c r="BY634" s="89"/>
      <c r="BZ634" s="89"/>
      <c r="CA634" s="89"/>
      <c r="CB634" s="89"/>
      <c r="CC634" s="89"/>
      <c r="CD634" s="89"/>
      <c r="CE634" s="89"/>
      <c r="CF634" s="89"/>
      <c r="CG634" s="89"/>
      <c r="CH634" s="89"/>
      <c r="CI634" s="89"/>
      <c r="CJ634" s="89"/>
      <c r="CK634" s="89"/>
      <c r="CL634" s="89"/>
      <c r="CM634" s="89"/>
      <c r="CN634" s="89"/>
      <c r="CO634" s="89"/>
      <c r="CP634" s="89"/>
      <c r="CQ634" s="89"/>
      <c r="CR634" s="89"/>
      <c r="CS634" s="89"/>
      <c r="CT634" s="89"/>
      <c r="CU634" s="89"/>
      <c r="CV634" s="89"/>
      <c r="CW634" s="89"/>
      <c r="CX634" s="89"/>
      <c r="CY634" s="89"/>
      <c r="CZ634" s="89"/>
      <c r="DA634" s="89"/>
      <c r="DB634" s="89"/>
      <c r="DC634" s="89"/>
      <c r="DD634" s="89"/>
      <c r="DE634" s="89"/>
      <c r="DF634" s="89"/>
      <c r="DG634" s="89"/>
      <c r="DH634" s="89"/>
      <c r="DI634" s="89"/>
      <c r="DJ634" s="89"/>
      <c r="DK634" s="89"/>
      <c r="DL634" s="89"/>
      <c r="DM634" s="89"/>
      <c r="DN634" s="89"/>
      <c r="DO634" s="89"/>
      <c r="DP634" s="89"/>
      <c r="DQ634" s="89"/>
      <c r="DR634" s="89"/>
      <c r="DS634" s="89"/>
      <c r="DT634" s="89"/>
      <c r="DU634" s="89"/>
      <c r="DV634" s="89"/>
      <c r="DW634" s="89"/>
      <c r="DX634" s="89"/>
      <c r="DY634" s="89"/>
      <c r="DZ634" s="89"/>
      <c r="EA634" s="89"/>
      <c r="EB634" s="89"/>
      <c r="EC634" s="89"/>
      <c r="ED634" s="89"/>
      <c r="EE634" s="89"/>
      <c r="EF634" s="89"/>
      <c r="EG634" s="89"/>
      <c r="EH634" s="89"/>
      <c r="EI634" s="89"/>
      <c r="EJ634" s="89"/>
      <c r="EK634" s="89"/>
      <c r="EL634" s="89"/>
      <c r="EM634" s="89"/>
      <c r="EN634" s="89"/>
      <c r="EO634" s="89"/>
      <c r="EP634" s="89"/>
      <c r="EQ634" s="89"/>
      <c r="ER634" s="89"/>
      <c r="ES634" s="89"/>
      <c r="ET634" s="89"/>
      <c r="EU634" s="89"/>
      <c r="EV634" s="89"/>
      <c r="EW634" s="89"/>
      <c r="EX634" s="89"/>
      <c r="EY634" s="89"/>
      <c r="EZ634" s="89"/>
      <c r="FA634" s="89"/>
      <c r="FB634" s="89"/>
      <c r="FC634" s="89"/>
      <c r="FD634" s="89"/>
      <c r="FE634" s="89"/>
      <c r="FF634" s="89"/>
      <c r="FG634" s="89"/>
      <c r="FH634" s="89"/>
      <c r="FI634" s="89"/>
      <c r="FJ634" s="89"/>
      <c r="FK634" s="89"/>
      <c r="FL634" s="89"/>
      <c r="FM634" s="89"/>
      <c r="FN634" s="89"/>
      <c r="FO634" s="89"/>
      <c r="FP634" s="89"/>
      <c r="FQ634" s="89"/>
      <c r="FR634" s="89"/>
      <c r="FS634" s="89"/>
      <c r="FT634" s="89"/>
      <c r="FU634" s="89"/>
      <c r="FV634" s="89"/>
      <c r="FW634" s="89"/>
      <c r="FX634" s="89"/>
      <c r="FY634" s="89"/>
      <c r="FZ634" s="89"/>
      <c r="GA634" s="89"/>
      <c r="GB634" s="89"/>
      <c r="GC634" s="89"/>
      <c r="GD634" s="89"/>
      <c r="GE634" s="89"/>
      <c r="GF634" s="89"/>
      <c r="GG634" s="89"/>
      <c r="GH634" s="89"/>
      <c r="GI634" s="89"/>
      <c r="GJ634" s="89"/>
      <c r="GK634" s="89"/>
      <c r="GL634" s="89"/>
      <c r="GM634" s="89"/>
      <c r="GN634" s="89"/>
      <c r="GO634" s="89"/>
      <c r="GP634" s="89"/>
      <c r="GQ634" s="89"/>
      <c r="GR634" s="89"/>
      <c r="GS634" s="89"/>
      <c r="GT634" s="89"/>
      <c r="GU634" s="89"/>
      <c r="GV634" s="89"/>
      <c r="GW634" s="89"/>
      <c r="GX634" s="89"/>
      <c r="GY634" s="89"/>
      <c r="GZ634" s="89"/>
      <c r="HA634" s="89"/>
      <c r="HB634" s="89"/>
      <c r="HC634" s="89"/>
      <c r="HD634" s="89"/>
      <c r="HE634" s="89"/>
      <c r="HF634" s="89"/>
      <c r="HG634" s="89"/>
      <c r="HH634" s="89"/>
      <c r="HI634" s="89"/>
      <c r="HJ634" s="89"/>
      <c r="HK634" s="89"/>
      <c r="HL634" s="89"/>
      <c r="HM634" s="89"/>
    </row>
    <row r="635" spans="1:221" s="191" customFormat="1" ht="30" customHeight="1" x14ac:dyDescent="0.25">
      <c r="A635" s="193">
        <v>41455</v>
      </c>
      <c r="B635" s="194">
        <v>41457</v>
      </c>
      <c r="C635" s="189" t="s">
        <v>282</v>
      </c>
      <c r="D635" s="140" t="s">
        <v>3719</v>
      </c>
      <c r="E635" s="140" t="s">
        <v>279</v>
      </c>
      <c r="F635" s="5" t="s">
        <v>55</v>
      </c>
      <c r="G635" s="5" t="s">
        <v>355</v>
      </c>
      <c r="H635" s="140" t="s">
        <v>3842</v>
      </c>
      <c r="I635" s="30" t="s">
        <v>3869</v>
      </c>
      <c r="J635" s="140" t="s">
        <v>3870</v>
      </c>
      <c r="K635" s="119">
        <v>40004</v>
      </c>
      <c r="L635" s="119">
        <v>40067</v>
      </c>
      <c r="M635" s="140" t="s">
        <v>3871</v>
      </c>
      <c r="N635" s="287">
        <v>7725</v>
      </c>
      <c r="O635" s="287">
        <v>10255</v>
      </c>
      <c r="P635" s="119">
        <v>40081</v>
      </c>
      <c r="Q635" s="119">
        <v>41002</v>
      </c>
      <c r="R635" s="119">
        <v>40751</v>
      </c>
      <c r="S635" s="119">
        <v>41252</v>
      </c>
      <c r="T635" s="190">
        <v>90.079522388101694</v>
      </c>
      <c r="U635" s="287"/>
      <c r="V635" s="140"/>
      <c r="W635" s="87"/>
      <c r="X635" s="96"/>
      <c r="Y635" s="89"/>
      <c r="Z635" s="89"/>
      <c r="AA635" s="89"/>
      <c r="AB635" s="89"/>
      <c r="AC635" s="89"/>
      <c r="AD635" s="89"/>
      <c r="AE635" s="89"/>
      <c r="AF635" s="89"/>
      <c r="AG635" s="89"/>
      <c r="AH635" s="89"/>
      <c r="AI635" s="89"/>
      <c r="AJ635" s="89"/>
      <c r="AK635" s="89"/>
      <c r="AL635" s="89"/>
      <c r="AM635" s="89"/>
      <c r="AN635" s="89"/>
      <c r="AO635" s="89"/>
      <c r="AP635" s="89"/>
      <c r="AQ635" s="89"/>
      <c r="AR635" s="89"/>
      <c r="AS635" s="89"/>
      <c r="AT635" s="89"/>
      <c r="AU635" s="89"/>
      <c r="AV635" s="89"/>
      <c r="AW635" s="89"/>
      <c r="AX635" s="89"/>
      <c r="AY635" s="89"/>
      <c r="AZ635" s="89"/>
      <c r="BA635" s="89"/>
      <c r="BB635" s="89"/>
      <c r="BC635" s="89"/>
      <c r="BD635" s="89"/>
      <c r="BE635" s="89"/>
      <c r="BF635" s="89"/>
      <c r="BG635" s="89"/>
      <c r="BH635" s="89"/>
      <c r="BI635" s="89"/>
      <c r="BJ635" s="89"/>
      <c r="BK635" s="89"/>
      <c r="BL635" s="89"/>
      <c r="BM635" s="89"/>
      <c r="BN635" s="89"/>
      <c r="BO635" s="89"/>
      <c r="BP635" s="89"/>
      <c r="BQ635" s="89"/>
      <c r="BR635" s="89"/>
      <c r="BS635" s="89"/>
      <c r="BT635" s="89"/>
      <c r="BU635" s="89"/>
      <c r="BV635" s="89"/>
      <c r="BW635" s="89"/>
      <c r="BX635" s="89"/>
      <c r="BY635" s="89"/>
      <c r="BZ635" s="89"/>
      <c r="CA635" s="89"/>
      <c r="CB635" s="89"/>
      <c r="CC635" s="89"/>
      <c r="CD635" s="89"/>
      <c r="CE635" s="89"/>
      <c r="CF635" s="89"/>
      <c r="CG635" s="89"/>
      <c r="CH635" s="89"/>
      <c r="CI635" s="89"/>
      <c r="CJ635" s="89"/>
      <c r="CK635" s="89"/>
      <c r="CL635" s="89"/>
      <c r="CM635" s="89"/>
      <c r="CN635" s="89"/>
      <c r="CO635" s="89"/>
      <c r="CP635" s="89"/>
      <c r="CQ635" s="89"/>
      <c r="CR635" s="89"/>
      <c r="CS635" s="89"/>
      <c r="CT635" s="89"/>
      <c r="CU635" s="89"/>
      <c r="CV635" s="89"/>
      <c r="CW635" s="89"/>
      <c r="CX635" s="89"/>
      <c r="CY635" s="89"/>
      <c r="CZ635" s="89"/>
      <c r="DA635" s="89"/>
      <c r="DB635" s="89"/>
      <c r="DC635" s="89"/>
      <c r="DD635" s="89"/>
      <c r="DE635" s="89"/>
      <c r="DF635" s="89"/>
      <c r="DG635" s="89"/>
      <c r="DH635" s="89"/>
      <c r="DI635" s="89"/>
      <c r="DJ635" s="89"/>
      <c r="DK635" s="89"/>
      <c r="DL635" s="89"/>
      <c r="DM635" s="89"/>
      <c r="DN635" s="89"/>
      <c r="DO635" s="89"/>
      <c r="DP635" s="89"/>
      <c r="DQ635" s="89"/>
      <c r="DR635" s="89"/>
      <c r="DS635" s="89"/>
      <c r="DT635" s="89"/>
      <c r="DU635" s="89"/>
      <c r="DV635" s="89"/>
      <c r="DW635" s="89"/>
      <c r="DX635" s="89"/>
      <c r="DY635" s="89"/>
      <c r="DZ635" s="89"/>
      <c r="EA635" s="89"/>
      <c r="EB635" s="89"/>
      <c r="EC635" s="89"/>
      <c r="ED635" s="89"/>
      <c r="EE635" s="89"/>
      <c r="EF635" s="89"/>
      <c r="EG635" s="89"/>
      <c r="EH635" s="89"/>
      <c r="EI635" s="89"/>
      <c r="EJ635" s="89"/>
      <c r="EK635" s="89"/>
      <c r="EL635" s="89"/>
      <c r="EM635" s="89"/>
      <c r="EN635" s="89"/>
      <c r="EO635" s="89"/>
      <c r="EP635" s="89"/>
      <c r="EQ635" s="89"/>
      <c r="ER635" s="89"/>
      <c r="ES635" s="89"/>
      <c r="ET635" s="89"/>
      <c r="EU635" s="89"/>
      <c r="EV635" s="89"/>
      <c r="EW635" s="89"/>
      <c r="EX635" s="89"/>
      <c r="EY635" s="89"/>
      <c r="EZ635" s="89"/>
      <c r="FA635" s="89"/>
      <c r="FB635" s="89"/>
      <c r="FC635" s="89"/>
      <c r="FD635" s="89"/>
      <c r="FE635" s="89"/>
      <c r="FF635" s="89"/>
      <c r="FG635" s="89"/>
      <c r="FH635" s="89"/>
      <c r="FI635" s="89"/>
      <c r="FJ635" s="89"/>
      <c r="FK635" s="89"/>
      <c r="FL635" s="89"/>
      <c r="FM635" s="89"/>
      <c r="FN635" s="89"/>
      <c r="FO635" s="89"/>
      <c r="FP635" s="89"/>
      <c r="FQ635" s="89"/>
      <c r="FR635" s="89"/>
      <c r="FS635" s="89"/>
      <c r="FT635" s="89"/>
      <c r="FU635" s="89"/>
      <c r="FV635" s="89"/>
      <c r="FW635" s="89"/>
      <c r="FX635" s="89"/>
      <c r="FY635" s="89"/>
      <c r="FZ635" s="89"/>
      <c r="GA635" s="89"/>
      <c r="GB635" s="89"/>
      <c r="GC635" s="89"/>
      <c r="GD635" s="89"/>
      <c r="GE635" s="89"/>
      <c r="GF635" s="89"/>
      <c r="GG635" s="89"/>
      <c r="GH635" s="89"/>
      <c r="GI635" s="89"/>
      <c r="GJ635" s="89"/>
      <c r="GK635" s="89"/>
      <c r="GL635" s="89"/>
      <c r="GM635" s="89"/>
      <c r="GN635" s="89"/>
      <c r="GO635" s="89"/>
      <c r="GP635" s="89"/>
      <c r="GQ635" s="89"/>
      <c r="GR635" s="89"/>
      <c r="GS635" s="89"/>
      <c r="GT635" s="89"/>
      <c r="GU635" s="89"/>
      <c r="GV635" s="89"/>
      <c r="GW635" s="89"/>
      <c r="GX635" s="89"/>
      <c r="GY635" s="89"/>
      <c r="GZ635" s="89"/>
      <c r="HA635" s="89"/>
      <c r="HB635" s="89"/>
      <c r="HC635" s="89"/>
      <c r="HD635" s="89"/>
      <c r="HE635" s="89"/>
      <c r="HF635" s="89"/>
      <c r="HG635" s="89"/>
      <c r="HH635" s="89"/>
      <c r="HI635" s="89"/>
      <c r="HJ635" s="89"/>
      <c r="HK635" s="89"/>
      <c r="HL635" s="89"/>
      <c r="HM635" s="89"/>
    </row>
    <row r="636" spans="1:221" s="191" customFormat="1" ht="30" customHeight="1" x14ac:dyDescent="0.25">
      <c r="A636" s="193">
        <v>41455</v>
      </c>
      <c r="B636" s="194">
        <v>41457</v>
      </c>
      <c r="C636" s="189" t="s">
        <v>282</v>
      </c>
      <c r="D636" s="140" t="s">
        <v>3719</v>
      </c>
      <c r="E636" s="140" t="s">
        <v>279</v>
      </c>
      <c r="F636" s="5" t="s">
        <v>55</v>
      </c>
      <c r="G636" s="5" t="s">
        <v>355</v>
      </c>
      <c r="H636" s="140" t="s">
        <v>3842</v>
      </c>
      <c r="I636" s="30" t="s">
        <v>3872</v>
      </c>
      <c r="J636" s="140" t="s">
        <v>3873</v>
      </c>
      <c r="K636" s="119">
        <v>40382</v>
      </c>
      <c r="L636" s="119">
        <v>40448</v>
      </c>
      <c r="M636" s="140" t="s">
        <v>3874</v>
      </c>
      <c r="N636" s="287">
        <v>14049</v>
      </c>
      <c r="O636" s="287">
        <v>13939</v>
      </c>
      <c r="P636" s="119">
        <v>40462</v>
      </c>
      <c r="Q636" s="119">
        <v>41455</v>
      </c>
      <c r="R636" s="119">
        <v>41018</v>
      </c>
      <c r="S636" s="119">
        <v>41421</v>
      </c>
      <c r="T636" s="190">
        <v>99.098773323592908</v>
      </c>
      <c r="U636" s="287"/>
      <c r="V636" s="140"/>
      <c r="W636" s="87"/>
      <c r="X636" s="96"/>
      <c r="Y636" s="89"/>
      <c r="Z636" s="89"/>
      <c r="AA636" s="89"/>
      <c r="AB636" s="89"/>
      <c r="AC636" s="89"/>
      <c r="AD636" s="89"/>
      <c r="AE636" s="89"/>
      <c r="AF636" s="89"/>
      <c r="AG636" s="89"/>
      <c r="AH636" s="89"/>
      <c r="AI636" s="89"/>
      <c r="AJ636" s="89"/>
      <c r="AK636" s="89"/>
      <c r="AL636" s="89"/>
      <c r="AM636" s="89"/>
      <c r="AN636" s="89"/>
      <c r="AO636" s="89"/>
      <c r="AP636" s="89"/>
      <c r="AQ636" s="89"/>
      <c r="AR636" s="89"/>
      <c r="AS636" s="89"/>
      <c r="AT636" s="89"/>
      <c r="AU636" s="89"/>
      <c r="AV636" s="89"/>
      <c r="AW636" s="89"/>
      <c r="AX636" s="89"/>
      <c r="AY636" s="89"/>
      <c r="AZ636" s="89"/>
      <c r="BA636" s="89"/>
      <c r="BB636" s="89"/>
      <c r="BC636" s="89"/>
      <c r="BD636" s="89"/>
      <c r="BE636" s="89"/>
      <c r="BF636" s="89"/>
      <c r="BG636" s="89"/>
      <c r="BH636" s="89"/>
      <c r="BI636" s="89"/>
      <c r="BJ636" s="89"/>
      <c r="BK636" s="89"/>
      <c r="BL636" s="89"/>
      <c r="BM636" s="89"/>
      <c r="BN636" s="89"/>
      <c r="BO636" s="89"/>
      <c r="BP636" s="89"/>
      <c r="BQ636" s="89"/>
      <c r="BR636" s="89"/>
      <c r="BS636" s="89"/>
      <c r="BT636" s="89"/>
      <c r="BU636" s="89"/>
      <c r="BV636" s="89"/>
      <c r="BW636" s="89"/>
      <c r="BX636" s="89"/>
      <c r="BY636" s="89"/>
      <c r="BZ636" s="89"/>
      <c r="CA636" s="89"/>
      <c r="CB636" s="89"/>
      <c r="CC636" s="89"/>
      <c r="CD636" s="89"/>
      <c r="CE636" s="89"/>
      <c r="CF636" s="89"/>
      <c r="CG636" s="89"/>
      <c r="CH636" s="89"/>
      <c r="CI636" s="89"/>
      <c r="CJ636" s="89"/>
      <c r="CK636" s="89"/>
      <c r="CL636" s="89"/>
      <c r="CM636" s="89"/>
      <c r="CN636" s="89"/>
      <c r="CO636" s="89"/>
      <c r="CP636" s="89"/>
      <c r="CQ636" s="89"/>
      <c r="CR636" s="89"/>
      <c r="CS636" s="89"/>
      <c r="CT636" s="89"/>
      <c r="CU636" s="89"/>
      <c r="CV636" s="89"/>
      <c r="CW636" s="89"/>
      <c r="CX636" s="89"/>
      <c r="CY636" s="89"/>
      <c r="CZ636" s="89"/>
      <c r="DA636" s="89"/>
      <c r="DB636" s="89"/>
      <c r="DC636" s="89"/>
      <c r="DD636" s="89"/>
      <c r="DE636" s="89"/>
      <c r="DF636" s="89"/>
      <c r="DG636" s="89"/>
      <c r="DH636" s="89"/>
      <c r="DI636" s="89"/>
      <c r="DJ636" s="89"/>
      <c r="DK636" s="89"/>
      <c r="DL636" s="89"/>
      <c r="DM636" s="89"/>
      <c r="DN636" s="89"/>
      <c r="DO636" s="89"/>
      <c r="DP636" s="89"/>
      <c r="DQ636" s="89"/>
      <c r="DR636" s="89"/>
      <c r="DS636" s="89"/>
      <c r="DT636" s="89"/>
      <c r="DU636" s="89"/>
      <c r="DV636" s="89"/>
      <c r="DW636" s="89"/>
      <c r="DX636" s="89"/>
      <c r="DY636" s="89"/>
      <c r="DZ636" s="89"/>
      <c r="EA636" s="89"/>
      <c r="EB636" s="89"/>
      <c r="EC636" s="89"/>
      <c r="ED636" s="89"/>
      <c r="EE636" s="89"/>
      <c r="EF636" s="89"/>
      <c r="EG636" s="89"/>
      <c r="EH636" s="89"/>
      <c r="EI636" s="89"/>
      <c r="EJ636" s="89"/>
      <c r="EK636" s="89"/>
      <c r="EL636" s="89"/>
      <c r="EM636" s="89"/>
      <c r="EN636" s="89"/>
      <c r="EO636" s="89"/>
      <c r="EP636" s="89"/>
      <c r="EQ636" s="89"/>
      <c r="ER636" s="89"/>
      <c r="ES636" s="89"/>
      <c r="ET636" s="89"/>
      <c r="EU636" s="89"/>
      <c r="EV636" s="89"/>
      <c r="EW636" s="89"/>
      <c r="EX636" s="89"/>
      <c r="EY636" s="89"/>
      <c r="EZ636" s="89"/>
      <c r="FA636" s="89"/>
      <c r="FB636" s="89"/>
      <c r="FC636" s="89"/>
      <c r="FD636" s="89"/>
      <c r="FE636" s="89"/>
      <c r="FF636" s="89"/>
      <c r="FG636" s="89"/>
      <c r="FH636" s="89"/>
      <c r="FI636" s="89"/>
      <c r="FJ636" s="89"/>
      <c r="FK636" s="89"/>
      <c r="FL636" s="89"/>
      <c r="FM636" s="89"/>
      <c r="FN636" s="89"/>
      <c r="FO636" s="89"/>
      <c r="FP636" s="89"/>
      <c r="FQ636" s="89"/>
      <c r="FR636" s="89"/>
      <c r="FS636" s="89"/>
      <c r="FT636" s="89"/>
      <c r="FU636" s="89"/>
      <c r="FV636" s="89"/>
      <c r="FW636" s="89"/>
      <c r="FX636" s="89"/>
      <c r="FY636" s="89"/>
      <c r="FZ636" s="89"/>
      <c r="GA636" s="89"/>
      <c r="GB636" s="89"/>
      <c r="GC636" s="89"/>
      <c r="GD636" s="89"/>
      <c r="GE636" s="89"/>
      <c r="GF636" s="89"/>
      <c r="GG636" s="89"/>
      <c r="GH636" s="89"/>
      <c r="GI636" s="89"/>
      <c r="GJ636" s="89"/>
      <c r="GK636" s="89"/>
      <c r="GL636" s="89"/>
      <c r="GM636" s="89"/>
      <c r="GN636" s="89"/>
      <c r="GO636" s="89"/>
      <c r="GP636" s="89"/>
      <c r="GQ636" s="89"/>
      <c r="GR636" s="89"/>
      <c r="GS636" s="89"/>
      <c r="GT636" s="89"/>
      <c r="GU636" s="89"/>
      <c r="GV636" s="89"/>
      <c r="GW636" s="89"/>
      <c r="GX636" s="89"/>
      <c r="GY636" s="89"/>
      <c r="GZ636" s="89"/>
      <c r="HA636" s="89"/>
      <c r="HB636" s="89"/>
      <c r="HC636" s="89"/>
      <c r="HD636" s="89"/>
      <c r="HE636" s="89"/>
      <c r="HF636" s="89"/>
      <c r="HG636" s="89"/>
      <c r="HH636" s="89"/>
      <c r="HI636" s="89"/>
      <c r="HJ636" s="89"/>
      <c r="HK636" s="89"/>
      <c r="HL636" s="89"/>
      <c r="HM636" s="89"/>
    </row>
    <row r="637" spans="1:221" s="191" customFormat="1" ht="30" customHeight="1" x14ac:dyDescent="0.25">
      <c r="A637" s="193">
        <v>41455</v>
      </c>
      <c r="B637" s="194">
        <v>41457</v>
      </c>
      <c r="C637" s="189" t="s">
        <v>282</v>
      </c>
      <c r="D637" s="140" t="s">
        <v>3719</v>
      </c>
      <c r="E637" s="140" t="s">
        <v>279</v>
      </c>
      <c r="F637" s="5" t="s">
        <v>55</v>
      </c>
      <c r="G637" s="5" t="s">
        <v>355</v>
      </c>
      <c r="H637" s="140" t="s">
        <v>3842</v>
      </c>
      <c r="I637" s="30" t="s">
        <v>3875</v>
      </c>
      <c r="J637" s="140" t="s">
        <v>3876</v>
      </c>
      <c r="K637" s="119">
        <v>39904</v>
      </c>
      <c r="L637" s="119">
        <v>39982</v>
      </c>
      <c r="M637" s="140" t="s">
        <v>3862</v>
      </c>
      <c r="N637" s="287">
        <v>27557</v>
      </c>
      <c r="O637" s="287">
        <v>37060</v>
      </c>
      <c r="P637" s="119">
        <v>39996</v>
      </c>
      <c r="Q637" s="119">
        <v>41379</v>
      </c>
      <c r="R637" s="119">
        <v>40774</v>
      </c>
      <c r="S637" s="119">
        <v>41379</v>
      </c>
      <c r="T637" s="190">
        <v>100</v>
      </c>
      <c r="U637" s="287"/>
      <c r="V637" s="140"/>
      <c r="W637" s="87"/>
      <c r="X637" s="96"/>
      <c r="Y637" s="89"/>
      <c r="Z637" s="89"/>
      <c r="AA637" s="89"/>
      <c r="AB637" s="89"/>
      <c r="AC637" s="89"/>
      <c r="AD637" s="89"/>
      <c r="AE637" s="89"/>
      <c r="AF637" s="89"/>
      <c r="AG637" s="89"/>
      <c r="AH637" s="89"/>
      <c r="AI637" s="89"/>
      <c r="AJ637" s="89"/>
      <c r="AK637" s="89"/>
      <c r="AL637" s="89"/>
      <c r="AM637" s="89"/>
      <c r="AN637" s="89"/>
      <c r="AO637" s="89"/>
      <c r="AP637" s="89"/>
      <c r="AQ637" s="89"/>
      <c r="AR637" s="89"/>
      <c r="AS637" s="89"/>
      <c r="AT637" s="89"/>
      <c r="AU637" s="89"/>
      <c r="AV637" s="89"/>
      <c r="AW637" s="89"/>
      <c r="AX637" s="89"/>
      <c r="AY637" s="89"/>
      <c r="AZ637" s="89"/>
      <c r="BA637" s="89"/>
      <c r="BB637" s="89"/>
      <c r="BC637" s="89"/>
      <c r="BD637" s="89"/>
      <c r="BE637" s="89"/>
      <c r="BF637" s="89"/>
      <c r="BG637" s="89"/>
      <c r="BH637" s="89"/>
      <c r="BI637" s="89"/>
      <c r="BJ637" s="89"/>
      <c r="BK637" s="89"/>
      <c r="BL637" s="89"/>
      <c r="BM637" s="89"/>
      <c r="BN637" s="89"/>
      <c r="BO637" s="89"/>
      <c r="BP637" s="89"/>
      <c r="BQ637" s="89"/>
      <c r="BR637" s="89"/>
      <c r="BS637" s="89"/>
      <c r="BT637" s="89"/>
      <c r="BU637" s="89"/>
      <c r="BV637" s="89"/>
      <c r="BW637" s="89"/>
      <c r="BX637" s="89"/>
      <c r="BY637" s="89"/>
      <c r="BZ637" s="89"/>
      <c r="CA637" s="89"/>
      <c r="CB637" s="89"/>
      <c r="CC637" s="89"/>
      <c r="CD637" s="89"/>
      <c r="CE637" s="89"/>
      <c r="CF637" s="89"/>
      <c r="CG637" s="89"/>
      <c r="CH637" s="89"/>
      <c r="CI637" s="89"/>
      <c r="CJ637" s="89"/>
      <c r="CK637" s="89"/>
      <c r="CL637" s="89"/>
      <c r="CM637" s="89"/>
      <c r="CN637" s="89"/>
      <c r="CO637" s="89"/>
      <c r="CP637" s="89"/>
      <c r="CQ637" s="89"/>
      <c r="CR637" s="89"/>
      <c r="CS637" s="89"/>
      <c r="CT637" s="89"/>
      <c r="CU637" s="89"/>
      <c r="CV637" s="89"/>
      <c r="CW637" s="89"/>
      <c r="CX637" s="89"/>
      <c r="CY637" s="89"/>
      <c r="CZ637" s="89"/>
      <c r="DA637" s="89"/>
      <c r="DB637" s="89"/>
      <c r="DC637" s="89"/>
      <c r="DD637" s="89"/>
      <c r="DE637" s="89"/>
      <c r="DF637" s="89"/>
      <c r="DG637" s="89"/>
      <c r="DH637" s="89"/>
      <c r="DI637" s="89"/>
      <c r="DJ637" s="89"/>
      <c r="DK637" s="89"/>
      <c r="DL637" s="89"/>
      <c r="DM637" s="89"/>
      <c r="DN637" s="89"/>
      <c r="DO637" s="89"/>
      <c r="DP637" s="89"/>
      <c r="DQ637" s="89"/>
      <c r="DR637" s="89"/>
      <c r="DS637" s="89"/>
      <c r="DT637" s="89"/>
      <c r="DU637" s="89"/>
      <c r="DV637" s="89"/>
      <c r="DW637" s="89"/>
      <c r="DX637" s="89"/>
      <c r="DY637" s="89"/>
      <c r="DZ637" s="89"/>
      <c r="EA637" s="89"/>
      <c r="EB637" s="89"/>
      <c r="EC637" s="89"/>
      <c r="ED637" s="89"/>
      <c r="EE637" s="89"/>
      <c r="EF637" s="89"/>
      <c r="EG637" s="89"/>
      <c r="EH637" s="89"/>
      <c r="EI637" s="89"/>
      <c r="EJ637" s="89"/>
      <c r="EK637" s="89"/>
      <c r="EL637" s="89"/>
      <c r="EM637" s="89"/>
      <c r="EN637" s="89"/>
      <c r="EO637" s="89"/>
      <c r="EP637" s="89"/>
      <c r="EQ637" s="89"/>
      <c r="ER637" s="89"/>
      <c r="ES637" s="89"/>
      <c r="ET637" s="89"/>
      <c r="EU637" s="89"/>
      <c r="EV637" s="89"/>
      <c r="EW637" s="89"/>
      <c r="EX637" s="89"/>
      <c r="EY637" s="89"/>
      <c r="EZ637" s="89"/>
      <c r="FA637" s="89"/>
      <c r="FB637" s="89"/>
      <c r="FC637" s="89"/>
      <c r="FD637" s="89"/>
      <c r="FE637" s="89"/>
      <c r="FF637" s="89"/>
      <c r="FG637" s="89"/>
      <c r="FH637" s="89"/>
      <c r="FI637" s="89"/>
      <c r="FJ637" s="89"/>
      <c r="FK637" s="89"/>
      <c r="FL637" s="89"/>
      <c r="FM637" s="89"/>
      <c r="FN637" s="89"/>
      <c r="FO637" s="89"/>
      <c r="FP637" s="89"/>
      <c r="FQ637" s="89"/>
      <c r="FR637" s="89"/>
      <c r="FS637" s="89"/>
      <c r="FT637" s="89"/>
      <c r="FU637" s="89"/>
      <c r="FV637" s="89"/>
      <c r="FW637" s="89"/>
      <c r="FX637" s="89"/>
      <c r="FY637" s="89"/>
      <c r="FZ637" s="89"/>
      <c r="GA637" s="89"/>
      <c r="GB637" s="89"/>
      <c r="GC637" s="89"/>
      <c r="GD637" s="89"/>
      <c r="GE637" s="89"/>
      <c r="GF637" s="89"/>
      <c r="GG637" s="89"/>
      <c r="GH637" s="89"/>
      <c r="GI637" s="89"/>
      <c r="GJ637" s="89"/>
      <c r="GK637" s="89"/>
      <c r="GL637" s="89"/>
      <c r="GM637" s="89"/>
      <c r="GN637" s="89"/>
      <c r="GO637" s="89"/>
      <c r="GP637" s="89"/>
      <c r="GQ637" s="89"/>
      <c r="GR637" s="89"/>
      <c r="GS637" s="89"/>
      <c r="GT637" s="89"/>
      <c r="GU637" s="89"/>
      <c r="GV637" s="89"/>
      <c r="GW637" s="89"/>
      <c r="GX637" s="89"/>
      <c r="GY637" s="89"/>
      <c r="GZ637" s="89"/>
      <c r="HA637" s="89"/>
      <c r="HB637" s="89"/>
      <c r="HC637" s="89"/>
      <c r="HD637" s="89"/>
      <c r="HE637" s="89"/>
      <c r="HF637" s="89"/>
      <c r="HG637" s="89"/>
      <c r="HH637" s="89"/>
      <c r="HI637" s="89"/>
      <c r="HJ637" s="89"/>
      <c r="HK637" s="89"/>
      <c r="HL637" s="89"/>
      <c r="HM637" s="89"/>
    </row>
    <row r="638" spans="1:221" s="191" customFormat="1" ht="30" customHeight="1" x14ac:dyDescent="0.25">
      <c r="A638" s="193">
        <v>41455</v>
      </c>
      <c r="B638" s="194">
        <v>41457</v>
      </c>
      <c r="C638" s="189" t="s">
        <v>282</v>
      </c>
      <c r="D638" s="140" t="s">
        <v>3719</v>
      </c>
      <c r="E638" s="140" t="s">
        <v>279</v>
      </c>
      <c r="F638" s="5" t="s">
        <v>55</v>
      </c>
      <c r="G638" s="5" t="s">
        <v>355</v>
      </c>
      <c r="H638" s="140" t="s">
        <v>3842</v>
      </c>
      <c r="I638" s="30" t="s">
        <v>3877</v>
      </c>
      <c r="J638" s="140" t="s">
        <v>3878</v>
      </c>
      <c r="K638" s="119">
        <v>40002</v>
      </c>
      <c r="L638" s="119">
        <v>40052</v>
      </c>
      <c r="M638" s="140" t="s">
        <v>3879</v>
      </c>
      <c r="N638" s="287">
        <v>8512</v>
      </c>
      <c r="O638" s="287">
        <v>9536</v>
      </c>
      <c r="P638" s="119">
        <v>40066</v>
      </c>
      <c r="Q638" s="119">
        <v>40898</v>
      </c>
      <c r="R638" s="119">
        <v>40722</v>
      </c>
      <c r="S638" s="119">
        <v>40916</v>
      </c>
      <c r="T638" s="190">
        <v>99.960187022457802</v>
      </c>
      <c r="U638" s="287"/>
      <c r="V638" s="140"/>
      <c r="W638" s="87"/>
      <c r="X638" s="96"/>
      <c r="Y638" s="89"/>
      <c r="Z638" s="89"/>
      <c r="AA638" s="89"/>
      <c r="AB638" s="89"/>
      <c r="AC638" s="89"/>
      <c r="AD638" s="89"/>
      <c r="AE638" s="89"/>
      <c r="AF638" s="89"/>
      <c r="AG638" s="89"/>
      <c r="AH638" s="89"/>
      <c r="AI638" s="89"/>
      <c r="AJ638" s="89"/>
      <c r="AK638" s="89"/>
      <c r="AL638" s="89"/>
      <c r="AM638" s="89"/>
      <c r="AN638" s="89"/>
      <c r="AO638" s="89"/>
      <c r="AP638" s="89"/>
      <c r="AQ638" s="89"/>
      <c r="AR638" s="89"/>
      <c r="AS638" s="89"/>
      <c r="AT638" s="89"/>
      <c r="AU638" s="89"/>
      <c r="AV638" s="89"/>
      <c r="AW638" s="89"/>
      <c r="AX638" s="89"/>
      <c r="AY638" s="89"/>
      <c r="AZ638" s="89"/>
      <c r="BA638" s="89"/>
      <c r="BB638" s="89"/>
      <c r="BC638" s="89"/>
      <c r="BD638" s="89"/>
      <c r="BE638" s="89"/>
      <c r="BF638" s="89"/>
      <c r="BG638" s="89"/>
      <c r="BH638" s="89"/>
      <c r="BI638" s="89"/>
      <c r="BJ638" s="89"/>
      <c r="BK638" s="89"/>
      <c r="BL638" s="89"/>
      <c r="BM638" s="89"/>
      <c r="BN638" s="89"/>
      <c r="BO638" s="89"/>
      <c r="BP638" s="89"/>
      <c r="BQ638" s="89"/>
      <c r="BR638" s="89"/>
      <c r="BS638" s="89"/>
      <c r="BT638" s="89"/>
      <c r="BU638" s="89"/>
      <c r="BV638" s="89"/>
      <c r="BW638" s="89"/>
      <c r="BX638" s="89"/>
      <c r="BY638" s="89"/>
      <c r="BZ638" s="89"/>
      <c r="CA638" s="89"/>
      <c r="CB638" s="89"/>
      <c r="CC638" s="89"/>
      <c r="CD638" s="89"/>
      <c r="CE638" s="89"/>
      <c r="CF638" s="89"/>
      <c r="CG638" s="89"/>
      <c r="CH638" s="89"/>
      <c r="CI638" s="89"/>
      <c r="CJ638" s="89"/>
      <c r="CK638" s="89"/>
      <c r="CL638" s="89"/>
      <c r="CM638" s="89"/>
      <c r="CN638" s="89"/>
      <c r="CO638" s="89"/>
      <c r="CP638" s="89"/>
      <c r="CQ638" s="89"/>
      <c r="CR638" s="89"/>
      <c r="CS638" s="89"/>
      <c r="CT638" s="89"/>
      <c r="CU638" s="89"/>
      <c r="CV638" s="89"/>
      <c r="CW638" s="89"/>
      <c r="CX638" s="89"/>
      <c r="CY638" s="89"/>
      <c r="CZ638" s="89"/>
      <c r="DA638" s="89"/>
      <c r="DB638" s="89"/>
      <c r="DC638" s="89"/>
      <c r="DD638" s="89"/>
      <c r="DE638" s="89"/>
      <c r="DF638" s="89"/>
      <c r="DG638" s="89"/>
      <c r="DH638" s="89"/>
      <c r="DI638" s="89"/>
      <c r="DJ638" s="89"/>
      <c r="DK638" s="89"/>
      <c r="DL638" s="89"/>
      <c r="DM638" s="89"/>
      <c r="DN638" s="89"/>
      <c r="DO638" s="89"/>
      <c r="DP638" s="89"/>
      <c r="DQ638" s="89"/>
      <c r="DR638" s="89"/>
      <c r="DS638" s="89"/>
      <c r="DT638" s="89"/>
      <c r="DU638" s="89"/>
      <c r="DV638" s="89"/>
      <c r="DW638" s="89"/>
      <c r="DX638" s="89"/>
      <c r="DY638" s="89"/>
      <c r="DZ638" s="89"/>
      <c r="EA638" s="89"/>
      <c r="EB638" s="89"/>
      <c r="EC638" s="89"/>
      <c r="ED638" s="89"/>
      <c r="EE638" s="89"/>
      <c r="EF638" s="89"/>
      <c r="EG638" s="89"/>
      <c r="EH638" s="89"/>
      <c r="EI638" s="89"/>
      <c r="EJ638" s="89"/>
      <c r="EK638" s="89"/>
      <c r="EL638" s="89"/>
      <c r="EM638" s="89"/>
      <c r="EN638" s="89"/>
      <c r="EO638" s="89"/>
      <c r="EP638" s="89"/>
      <c r="EQ638" s="89"/>
      <c r="ER638" s="89"/>
      <c r="ES638" s="89"/>
      <c r="ET638" s="89"/>
      <c r="EU638" s="89"/>
      <c r="EV638" s="89"/>
      <c r="EW638" s="89"/>
      <c r="EX638" s="89"/>
      <c r="EY638" s="89"/>
      <c r="EZ638" s="89"/>
      <c r="FA638" s="89"/>
      <c r="FB638" s="89"/>
      <c r="FC638" s="89"/>
      <c r="FD638" s="89"/>
      <c r="FE638" s="89"/>
      <c r="FF638" s="89"/>
      <c r="FG638" s="89"/>
      <c r="FH638" s="89"/>
      <c r="FI638" s="89"/>
      <c r="FJ638" s="89"/>
      <c r="FK638" s="89"/>
      <c r="FL638" s="89"/>
      <c r="FM638" s="89"/>
      <c r="FN638" s="89"/>
      <c r="FO638" s="89"/>
      <c r="FP638" s="89"/>
      <c r="FQ638" s="89"/>
      <c r="FR638" s="89"/>
      <c r="FS638" s="89"/>
      <c r="FT638" s="89"/>
      <c r="FU638" s="89"/>
      <c r="FV638" s="89"/>
      <c r="FW638" s="89"/>
      <c r="FX638" s="89"/>
      <c r="FY638" s="89"/>
      <c r="FZ638" s="89"/>
      <c r="GA638" s="89"/>
      <c r="GB638" s="89"/>
      <c r="GC638" s="89"/>
      <c r="GD638" s="89"/>
      <c r="GE638" s="89"/>
      <c r="GF638" s="89"/>
      <c r="GG638" s="89"/>
      <c r="GH638" s="89"/>
      <c r="GI638" s="89"/>
      <c r="GJ638" s="89"/>
      <c r="GK638" s="89"/>
      <c r="GL638" s="89"/>
      <c r="GM638" s="89"/>
      <c r="GN638" s="89"/>
      <c r="GO638" s="89"/>
      <c r="GP638" s="89"/>
      <c r="GQ638" s="89"/>
      <c r="GR638" s="89"/>
      <c r="GS638" s="89"/>
      <c r="GT638" s="89"/>
      <c r="GU638" s="89"/>
      <c r="GV638" s="89"/>
      <c r="GW638" s="89"/>
      <c r="GX638" s="89"/>
      <c r="GY638" s="89"/>
      <c r="GZ638" s="89"/>
      <c r="HA638" s="89"/>
      <c r="HB638" s="89"/>
      <c r="HC638" s="89"/>
      <c r="HD638" s="89"/>
      <c r="HE638" s="89"/>
      <c r="HF638" s="89"/>
      <c r="HG638" s="89"/>
      <c r="HH638" s="89"/>
      <c r="HI638" s="89"/>
      <c r="HJ638" s="89"/>
      <c r="HK638" s="89"/>
      <c r="HL638" s="89"/>
      <c r="HM638" s="89"/>
    </row>
    <row r="639" spans="1:221" s="191" customFormat="1" ht="30" customHeight="1" x14ac:dyDescent="0.25">
      <c r="A639" s="193">
        <v>41455</v>
      </c>
      <c r="B639" s="194">
        <v>41457</v>
      </c>
      <c r="C639" s="189" t="s">
        <v>282</v>
      </c>
      <c r="D639" s="140" t="s">
        <v>3719</v>
      </c>
      <c r="E639" s="140" t="s">
        <v>279</v>
      </c>
      <c r="F639" s="5" t="s">
        <v>55</v>
      </c>
      <c r="G639" s="5" t="s">
        <v>355</v>
      </c>
      <c r="H639" s="140" t="s">
        <v>3842</v>
      </c>
      <c r="I639" s="30" t="s">
        <v>3880</v>
      </c>
      <c r="J639" s="140" t="s">
        <v>3867</v>
      </c>
      <c r="K639" s="119">
        <v>39904</v>
      </c>
      <c r="L639" s="119">
        <v>39982</v>
      </c>
      <c r="M639" s="140" t="s">
        <v>3862</v>
      </c>
      <c r="N639" s="287">
        <v>24778</v>
      </c>
      <c r="O639" s="287">
        <v>34445</v>
      </c>
      <c r="P639" s="119">
        <v>39996</v>
      </c>
      <c r="Q639" s="119">
        <v>41379</v>
      </c>
      <c r="R639" s="119">
        <v>40774</v>
      </c>
      <c r="S639" s="119">
        <v>41379</v>
      </c>
      <c r="T639" s="190">
        <v>99.943746028019291</v>
      </c>
      <c r="U639" s="287"/>
      <c r="V639" s="140"/>
      <c r="W639" s="87"/>
      <c r="X639" s="96"/>
      <c r="Y639" s="89"/>
      <c r="Z639" s="89"/>
      <c r="AA639" s="89"/>
      <c r="AB639" s="89"/>
      <c r="AC639" s="89"/>
      <c r="AD639" s="89"/>
      <c r="AE639" s="89"/>
      <c r="AF639" s="89"/>
      <c r="AG639" s="89"/>
      <c r="AH639" s="89"/>
      <c r="AI639" s="89"/>
      <c r="AJ639" s="89"/>
      <c r="AK639" s="89"/>
      <c r="AL639" s="89"/>
      <c r="AM639" s="89"/>
      <c r="AN639" s="89"/>
      <c r="AO639" s="89"/>
      <c r="AP639" s="89"/>
      <c r="AQ639" s="89"/>
      <c r="AR639" s="89"/>
      <c r="AS639" s="89"/>
      <c r="AT639" s="89"/>
      <c r="AU639" s="89"/>
      <c r="AV639" s="89"/>
      <c r="AW639" s="89"/>
      <c r="AX639" s="89"/>
      <c r="AY639" s="89"/>
      <c r="AZ639" s="89"/>
      <c r="BA639" s="89"/>
      <c r="BB639" s="89"/>
      <c r="BC639" s="89"/>
      <c r="BD639" s="89"/>
      <c r="BE639" s="89"/>
      <c r="BF639" s="89"/>
      <c r="BG639" s="89"/>
      <c r="BH639" s="89"/>
      <c r="BI639" s="89"/>
      <c r="BJ639" s="89"/>
      <c r="BK639" s="89"/>
      <c r="BL639" s="89"/>
      <c r="BM639" s="89"/>
      <c r="BN639" s="89"/>
      <c r="BO639" s="89"/>
      <c r="BP639" s="89"/>
      <c r="BQ639" s="89"/>
      <c r="BR639" s="89"/>
      <c r="BS639" s="89"/>
      <c r="BT639" s="89"/>
      <c r="BU639" s="89"/>
      <c r="BV639" s="89"/>
      <c r="BW639" s="89"/>
      <c r="BX639" s="89"/>
      <c r="BY639" s="89"/>
      <c r="BZ639" s="89"/>
      <c r="CA639" s="89"/>
      <c r="CB639" s="89"/>
      <c r="CC639" s="89"/>
      <c r="CD639" s="89"/>
      <c r="CE639" s="89"/>
      <c r="CF639" s="89"/>
      <c r="CG639" s="89"/>
      <c r="CH639" s="89"/>
      <c r="CI639" s="89"/>
      <c r="CJ639" s="89"/>
      <c r="CK639" s="89"/>
      <c r="CL639" s="89"/>
      <c r="CM639" s="89"/>
      <c r="CN639" s="89"/>
      <c r="CO639" s="89"/>
      <c r="CP639" s="89"/>
      <c r="CQ639" s="89"/>
      <c r="CR639" s="89"/>
      <c r="CS639" s="89"/>
      <c r="CT639" s="89"/>
      <c r="CU639" s="89"/>
      <c r="CV639" s="89"/>
      <c r="CW639" s="89"/>
      <c r="CX639" s="89"/>
      <c r="CY639" s="89"/>
      <c r="CZ639" s="89"/>
      <c r="DA639" s="89"/>
      <c r="DB639" s="89"/>
      <c r="DC639" s="89"/>
      <c r="DD639" s="89"/>
      <c r="DE639" s="89"/>
      <c r="DF639" s="89"/>
      <c r="DG639" s="89"/>
      <c r="DH639" s="89"/>
      <c r="DI639" s="89"/>
      <c r="DJ639" s="89"/>
      <c r="DK639" s="89"/>
      <c r="DL639" s="89"/>
      <c r="DM639" s="89"/>
      <c r="DN639" s="89"/>
      <c r="DO639" s="89"/>
      <c r="DP639" s="89"/>
      <c r="DQ639" s="89"/>
      <c r="DR639" s="89"/>
      <c r="DS639" s="89"/>
      <c r="DT639" s="89"/>
      <c r="DU639" s="89"/>
      <c r="DV639" s="89"/>
      <c r="DW639" s="89"/>
      <c r="DX639" s="89"/>
      <c r="DY639" s="89"/>
      <c r="DZ639" s="89"/>
      <c r="EA639" s="89"/>
      <c r="EB639" s="89"/>
      <c r="EC639" s="89"/>
      <c r="ED639" s="89"/>
      <c r="EE639" s="89"/>
      <c r="EF639" s="89"/>
      <c r="EG639" s="89"/>
      <c r="EH639" s="89"/>
      <c r="EI639" s="89"/>
      <c r="EJ639" s="89"/>
      <c r="EK639" s="89"/>
      <c r="EL639" s="89"/>
      <c r="EM639" s="89"/>
      <c r="EN639" s="89"/>
      <c r="EO639" s="89"/>
      <c r="EP639" s="89"/>
      <c r="EQ639" s="89"/>
      <c r="ER639" s="89"/>
      <c r="ES639" s="89"/>
      <c r="ET639" s="89"/>
      <c r="EU639" s="89"/>
      <c r="EV639" s="89"/>
      <c r="EW639" s="89"/>
      <c r="EX639" s="89"/>
      <c r="EY639" s="89"/>
      <c r="EZ639" s="89"/>
      <c r="FA639" s="89"/>
      <c r="FB639" s="89"/>
      <c r="FC639" s="89"/>
      <c r="FD639" s="89"/>
      <c r="FE639" s="89"/>
      <c r="FF639" s="89"/>
      <c r="FG639" s="89"/>
      <c r="FH639" s="89"/>
      <c r="FI639" s="89"/>
      <c r="FJ639" s="89"/>
      <c r="FK639" s="89"/>
      <c r="FL639" s="89"/>
      <c r="FM639" s="89"/>
      <c r="FN639" s="89"/>
      <c r="FO639" s="89"/>
      <c r="FP639" s="89"/>
      <c r="FQ639" s="89"/>
      <c r="FR639" s="89"/>
      <c r="FS639" s="89"/>
      <c r="FT639" s="89"/>
      <c r="FU639" s="89"/>
      <c r="FV639" s="89"/>
      <c r="FW639" s="89"/>
      <c r="FX639" s="89"/>
      <c r="FY639" s="89"/>
      <c r="FZ639" s="89"/>
      <c r="GA639" s="89"/>
      <c r="GB639" s="89"/>
      <c r="GC639" s="89"/>
      <c r="GD639" s="89"/>
      <c r="GE639" s="89"/>
      <c r="GF639" s="89"/>
      <c r="GG639" s="89"/>
      <c r="GH639" s="89"/>
      <c r="GI639" s="89"/>
      <c r="GJ639" s="89"/>
      <c r="GK639" s="89"/>
      <c r="GL639" s="89"/>
      <c r="GM639" s="89"/>
      <c r="GN639" s="89"/>
      <c r="GO639" s="89"/>
      <c r="GP639" s="89"/>
      <c r="GQ639" s="89"/>
      <c r="GR639" s="89"/>
      <c r="GS639" s="89"/>
      <c r="GT639" s="89"/>
      <c r="GU639" s="89"/>
      <c r="GV639" s="89"/>
      <c r="GW639" s="89"/>
      <c r="GX639" s="89"/>
      <c r="GY639" s="89"/>
      <c r="GZ639" s="89"/>
      <c r="HA639" s="89"/>
      <c r="HB639" s="89"/>
      <c r="HC639" s="89"/>
      <c r="HD639" s="89"/>
      <c r="HE639" s="89"/>
      <c r="HF639" s="89"/>
      <c r="HG639" s="89"/>
      <c r="HH639" s="89"/>
      <c r="HI639" s="89"/>
      <c r="HJ639" s="89"/>
      <c r="HK639" s="89"/>
      <c r="HL639" s="89"/>
      <c r="HM639" s="89"/>
    </row>
    <row r="640" spans="1:221" s="191" customFormat="1" ht="30" customHeight="1" x14ac:dyDescent="0.25">
      <c r="A640" s="193">
        <v>41455</v>
      </c>
      <c r="B640" s="194">
        <v>41457</v>
      </c>
      <c r="C640" s="189" t="s">
        <v>282</v>
      </c>
      <c r="D640" s="140" t="s">
        <v>3719</v>
      </c>
      <c r="E640" s="140" t="s">
        <v>279</v>
      </c>
      <c r="F640" s="5" t="s">
        <v>55</v>
      </c>
      <c r="G640" s="5" t="s">
        <v>355</v>
      </c>
      <c r="H640" s="140" t="s">
        <v>3842</v>
      </c>
      <c r="I640" s="30" t="s">
        <v>3881</v>
      </c>
      <c r="J640" s="140" t="s">
        <v>3882</v>
      </c>
      <c r="K640" s="119">
        <v>39924</v>
      </c>
      <c r="L640" s="119">
        <v>40025</v>
      </c>
      <c r="M640" s="140" t="s">
        <v>3859</v>
      </c>
      <c r="N640" s="287">
        <v>10862</v>
      </c>
      <c r="O640" s="287">
        <v>11675</v>
      </c>
      <c r="P640" s="119">
        <v>40039</v>
      </c>
      <c r="Q640" s="119">
        <v>40786</v>
      </c>
      <c r="R640" s="119">
        <v>40641</v>
      </c>
      <c r="S640" s="119">
        <v>40913</v>
      </c>
      <c r="T640" s="190">
        <v>97.147347755172603</v>
      </c>
      <c r="U640" s="287"/>
      <c r="V640" s="140"/>
      <c r="W640" s="87"/>
      <c r="X640" s="96"/>
      <c r="Y640" s="89"/>
      <c r="Z640" s="89"/>
      <c r="AA640" s="89"/>
      <c r="AB640" s="89"/>
      <c r="AC640" s="89"/>
      <c r="AD640" s="89"/>
      <c r="AE640" s="89"/>
      <c r="AF640" s="89"/>
      <c r="AG640" s="89"/>
      <c r="AH640" s="89"/>
      <c r="AI640" s="89"/>
      <c r="AJ640" s="89"/>
      <c r="AK640" s="89"/>
      <c r="AL640" s="89"/>
      <c r="AM640" s="89"/>
      <c r="AN640" s="89"/>
      <c r="AO640" s="89"/>
      <c r="AP640" s="89"/>
      <c r="AQ640" s="89"/>
      <c r="AR640" s="89"/>
      <c r="AS640" s="89"/>
      <c r="AT640" s="89"/>
      <c r="AU640" s="89"/>
      <c r="AV640" s="89"/>
      <c r="AW640" s="89"/>
      <c r="AX640" s="89"/>
      <c r="AY640" s="89"/>
      <c r="AZ640" s="89"/>
      <c r="BA640" s="89"/>
      <c r="BB640" s="89"/>
      <c r="BC640" s="89"/>
      <c r="BD640" s="89"/>
      <c r="BE640" s="89"/>
      <c r="BF640" s="89"/>
      <c r="BG640" s="89"/>
      <c r="BH640" s="89"/>
      <c r="BI640" s="89"/>
      <c r="BJ640" s="89"/>
      <c r="BK640" s="89"/>
      <c r="BL640" s="89"/>
      <c r="BM640" s="89"/>
      <c r="BN640" s="89"/>
      <c r="BO640" s="89"/>
      <c r="BP640" s="89"/>
      <c r="BQ640" s="89"/>
      <c r="BR640" s="89"/>
      <c r="BS640" s="89"/>
      <c r="BT640" s="89"/>
      <c r="BU640" s="89"/>
      <c r="BV640" s="89"/>
      <c r="BW640" s="89"/>
      <c r="BX640" s="89"/>
      <c r="BY640" s="89"/>
      <c r="BZ640" s="89"/>
      <c r="CA640" s="89"/>
      <c r="CB640" s="89"/>
      <c r="CC640" s="89"/>
      <c r="CD640" s="89"/>
      <c r="CE640" s="89"/>
      <c r="CF640" s="89"/>
      <c r="CG640" s="89"/>
      <c r="CH640" s="89"/>
      <c r="CI640" s="89"/>
      <c r="CJ640" s="89"/>
      <c r="CK640" s="89"/>
      <c r="CL640" s="89"/>
      <c r="CM640" s="89"/>
      <c r="CN640" s="89"/>
      <c r="CO640" s="89"/>
      <c r="CP640" s="89"/>
      <c r="CQ640" s="89"/>
      <c r="CR640" s="89"/>
      <c r="CS640" s="89"/>
      <c r="CT640" s="89"/>
      <c r="CU640" s="89"/>
      <c r="CV640" s="89"/>
      <c r="CW640" s="89"/>
      <c r="CX640" s="89"/>
      <c r="CY640" s="89"/>
      <c r="CZ640" s="89"/>
      <c r="DA640" s="89"/>
      <c r="DB640" s="89"/>
      <c r="DC640" s="89"/>
      <c r="DD640" s="89"/>
      <c r="DE640" s="89"/>
      <c r="DF640" s="89"/>
      <c r="DG640" s="89"/>
      <c r="DH640" s="89"/>
      <c r="DI640" s="89"/>
      <c r="DJ640" s="89"/>
      <c r="DK640" s="89"/>
      <c r="DL640" s="89"/>
      <c r="DM640" s="89"/>
      <c r="DN640" s="89"/>
      <c r="DO640" s="89"/>
      <c r="DP640" s="89"/>
      <c r="DQ640" s="89"/>
      <c r="DR640" s="89"/>
      <c r="DS640" s="89"/>
      <c r="DT640" s="89"/>
      <c r="DU640" s="89"/>
      <c r="DV640" s="89"/>
      <c r="DW640" s="89"/>
      <c r="DX640" s="89"/>
      <c r="DY640" s="89"/>
      <c r="DZ640" s="89"/>
      <c r="EA640" s="89"/>
      <c r="EB640" s="89"/>
      <c r="EC640" s="89"/>
      <c r="ED640" s="89"/>
      <c r="EE640" s="89"/>
      <c r="EF640" s="89"/>
      <c r="EG640" s="89"/>
      <c r="EH640" s="89"/>
      <c r="EI640" s="89"/>
      <c r="EJ640" s="89"/>
      <c r="EK640" s="89"/>
      <c r="EL640" s="89"/>
      <c r="EM640" s="89"/>
      <c r="EN640" s="89"/>
      <c r="EO640" s="89"/>
      <c r="EP640" s="89"/>
      <c r="EQ640" s="89"/>
      <c r="ER640" s="89"/>
      <c r="ES640" s="89"/>
      <c r="ET640" s="89"/>
      <c r="EU640" s="89"/>
      <c r="EV640" s="89"/>
      <c r="EW640" s="89"/>
      <c r="EX640" s="89"/>
      <c r="EY640" s="89"/>
      <c r="EZ640" s="89"/>
      <c r="FA640" s="89"/>
      <c r="FB640" s="89"/>
      <c r="FC640" s="89"/>
      <c r="FD640" s="89"/>
      <c r="FE640" s="89"/>
      <c r="FF640" s="89"/>
      <c r="FG640" s="89"/>
      <c r="FH640" s="89"/>
      <c r="FI640" s="89"/>
      <c r="FJ640" s="89"/>
      <c r="FK640" s="89"/>
      <c r="FL640" s="89"/>
      <c r="FM640" s="89"/>
      <c r="FN640" s="89"/>
      <c r="FO640" s="89"/>
      <c r="FP640" s="89"/>
      <c r="FQ640" s="89"/>
      <c r="FR640" s="89"/>
      <c r="FS640" s="89"/>
      <c r="FT640" s="89"/>
      <c r="FU640" s="89"/>
      <c r="FV640" s="89"/>
      <c r="FW640" s="89"/>
      <c r="FX640" s="89"/>
      <c r="FY640" s="89"/>
      <c r="FZ640" s="89"/>
      <c r="GA640" s="89"/>
      <c r="GB640" s="89"/>
      <c r="GC640" s="89"/>
      <c r="GD640" s="89"/>
      <c r="GE640" s="89"/>
      <c r="GF640" s="89"/>
      <c r="GG640" s="89"/>
      <c r="GH640" s="89"/>
      <c r="GI640" s="89"/>
      <c r="GJ640" s="89"/>
      <c r="GK640" s="89"/>
      <c r="GL640" s="89"/>
      <c r="GM640" s="89"/>
      <c r="GN640" s="89"/>
      <c r="GO640" s="89"/>
      <c r="GP640" s="89"/>
      <c r="GQ640" s="89"/>
      <c r="GR640" s="89"/>
      <c r="GS640" s="89"/>
      <c r="GT640" s="89"/>
      <c r="GU640" s="89"/>
      <c r="GV640" s="89"/>
      <c r="GW640" s="89"/>
      <c r="GX640" s="89"/>
      <c r="GY640" s="89"/>
      <c r="GZ640" s="89"/>
      <c r="HA640" s="89"/>
      <c r="HB640" s="89"/>
      <c r="HC640" s="89"/>
      <c r="HD640" s="89"/>
      <c r="HE640" s="89"/>
      <c r="HF640" s="89"/>
      <c r="HG640" s="89"/>
      <c r="HH640" s="89"/>
      <c r="HI640" s="89"/>
      <c r="HJ640" s="89"/>
      <c r="HK640" s="89"/>
      <c r="HL640" s="89"/>
      <c r="HM640" s="89"/>
    </row>
    <row r="641" spans="1:221" s="191" customFormat="1" ht="30" customHeight="1" x14ac:dyDescent="0.25">
      <c r="A641" s="193">
        <v>41455</v>
      </c>
      <c r="B641" s="194">
        <v>41457</v>
      </c>
      <c r="C641" s="189" t="s">
        <v>282</v>
      </c>
      <c r="D641" s="140" t="s">
        <v>3719</v>
      </c>
      <c r="E641" s="140" t="s">
        <v>279</v>
      </c>
      <c r="F641" s="5" t="s">
        <v>55</v>
      </c>
      <c r="G641" s="5" t="s">
        <v>355</v>
      </c>
      <c r="H641" s="140" t="s">
        <v>3842</v>
      </c>
      <c r="I641" s="30" t="s">
        <v>3883</v>
      </c>
      <c r="J641" s="140" t="s">
        <v>3884</v>
      </c>
      <c r="K641" s="119">
        <v>40004</v>
      </c>
      <c r="L641" s="119">
        <v>40079</v>
      </c>
      <c r="M641" s="140" t="s">
        <v>3874</v>
      </c>
      <c r="N641" s="287">
        <v>3060</v>
      </c>
      <c r="O641" s="287">
        <v>3517</v>
      </c>
      <c r="P641" s="119">
        <v>40093</v>
      </c>
      <c r="Q641" s="119">
        <v>41313</v>
      </c>
      <c r="R641" s="119">
        <v>40846</v>
      </c>
      <c r="S641" s="119">
        <v>41348</v>
      </c>
      <c r="T641" s="190">
        <v>99.999943127433696</v>
      </c>
      <c r="U641" s="287"/>
      <c r="V641" s="140"/>
      <c r="W641" s="87"/>
      <c r="X641" s="96"/>
      <c r="Y641" s="89"/>
      <c r="Z641" s="89"/>
      <c r="AA641" s="89"/>
      <c r="AB641" s="89"/>
      <c r="AC641" s="89"/>
      <c r="AD641" s="89"/>
      <c r="AE641" s="89"/>
      <c r="AF641" s="89"/>
      <c r="AG641" s="89"/>
      <c r="AH641" s="89"/>
      <c r="AI641" s="89"/>
      <c r="AJ641" s="89"/>
      <c r="AK641" s="89"/>
      <c r="AL641" s="89"/>
      <c r="AM641" s="89"/>
      <c r="AN641" s="89"/>
      <c r="AO641" s="89"/>
      <c r="AP641" s="89"/>
      <c r="AQ641" s="89"/>
      <c r="AR641" s="89"/>
      <c r="AS641" s="89"/>
      <c r="AT641" s="89"/>
      <c r="AU641" s="89"/>
      <c r="AV641" s="89"/>
      <c r="AW641" s="89"/>
      <c r="AX641" s="89"/>
      <c r="AY641" s="89"/>
      <c r="AZ641" s="89"/>
      <c r="BA641" s="89"/>
      <c r="BB641" s="89"/>
      <c r="BC641" s="89"/>
      <c r="BD641" s="89"/>
      <c r="BE641" s="89"/>
      <c r="BF641" s="89"/>
      <c r="BG641" s="89"/>
      <c r="BH641" s="89"/>
      <c r="BI641" s="89"/>
      <c r="BJ641" s="89"/>
      <c r="BK641" s="89"/>
      <c r="BL641" s="89"/>
      <c r="BM641" s="89"/>
      <c r="BN641" s="89"/>
      <c r="BO641" s="89"/>
      <c r="BP641" s="89"/>
      <c r="BQ641" s="89"/>
      <c r="BR641" s="89"/>
      <c r="BS641" s="89"/>
      <c r="BT641" s="89"/>
      <c r="BU641" s="89"/>
      <c r="BV641" s="89"/>
      <c r="BW641" s="89"/>
      <c r="BX641" s="89"/>
      <c r="BY641" s="89"/>
      <c r="BZ641" s="89"/>
      <c r="CA641" s="89"/>
      <c r="CB641" s="89"/>
      <c r="CC641" s="89"/>
      <c r="CD641" s="89"/>
      <c r="CE641" s="89"/>
      <c r="CF641" s="89"/>
      <c r="CG641" s="89"/>
      <c r="CH641" s="89"/>
      <c r="CI641" s="89"/>
      <c r="CJ641" s="89"/>
      <c r="CK641" s="89"/>
      <c r="CL641" s="89"/>
      <c r="CM641" s="89"/>
      <c r="CN641" s="89"/>
      <c r="CO641" s="89"/>
      <c r="CP641" s="89"/>
      <c r="CQ641" s="89"/>
      <c r="CR641" s="89"/>
      <c r="CS641" s="89"/>
      <c r="CT641" s="89"/>
      <c r="CU641" s="89"/>
      <c r="CV641" s="89"/>
      <c r="CW641" s="89"/>
      <c r="CX641" s="89"/>
      <c r="CY641" s="89"/>
      <c r="CZ641" s="89"/>
      <c r="DA641" s="89"/>
      <c r="DB641" s="89"/>
      <c r="DC641" s="89"/>
      <c r="DD641" s="89"/>
      <c r="DE641" s="89"/>
      <c r="DF641" s="89"/>
      <c r="DG641" s="89"/>
      <c r="DH641" s="89"/>
      <c r="DI641" s="89"/>
      <c r="DJ641" s="89"/>
      <c r="DK641" s="89"/>
      <c r="DL641" s="89"/>
      <c r="DM641" s="89"/>
      <c r="DN641" s="89"/>
      <c r="DO641" s="89"/>
      <c r="DP641" s="89"/>
      <c r="DQ641" s="89"/>
      <c r="DR641" s="89"/>
      <c r="DS641" s="89"/>
      <c r="DT641" s="89"/>
      <c r="DU641" s="89"/>
      <c r="DV641" s="89"/>
      <c r="DW641" s="89"/>
      <c r="DX641" s="89"/>
      <c r="DY641" s="89"/>
      <c r="DZ641" s="89"/>
      <c r="EA641" s="89"/>
      <c r="EB641" s="89"/>
      <c r="EC641" s="89"/>
      <c r="ED641" s="89"/>
      <c r="EE641" s="89"/>
      <c r="EF641" s="89"/>
      <c r="EG641" s="89"/>
      <c r="EH641" s="89"/>
      <c r="EI641" s="89"/>
      <c r="EJ641" s="89"/>
      <c r="EK641" s="89"/>
      <c r="EL641" s="89"/>
      <c r="EM641" s="89"/>
      <c r="EN641" s="89"/>
      <c r="EO641" s="89"/>
      <c r="EP641" s="89"/>
      <c r="EQ641" s="89"/>
      <c r="ER641" s="89"/>
      <c r="ES641" s="89"/>
      <c r="ET641" s="89"/>
      <c r="EU641" s="89"/>
      <c r="EV641" s="89"/>
      <c r="EW641" s="89"/>
      <c r="EX641" s="89"/>
      <c r="EY641" s="89"/>
      <c r="EZ641" s="89"/>
      <c r="FA641" s="89"/>
      <c r="FB641" s="89"/>
      <c r="FC641" s="89"/>
      <c r="FD641" s="89"/>
      <c r="FE641" s="89"/>
      <c r="FF641" s="89"/>
      <c r="FG641" s="89"/>
      <c r="FH641" s="89"/>
      <c r="FI641" s="89"/>
      <c r="FJ641" s="89"/>
      <c r="FK641" s="89"/>
      <c r="FL641" s="89"/>
      <c r="FM641" s="89"/>
      <c r="FN641" s="89"/>
      <c r="FO641" s="89"/>
      <c r="FP641" s="89"/>
      <c r="FQ641" s="89"/>
      <c r="FR641" s="89"/>
      <c r="FS641" s="89"/>
      <c r="FT641" s="89"/>
      <c r="FU641" s="89"/>
      <c r="FV641" s="89"/>
      <c r="FW641" s="89"/>
      <c r="FX641" s="89"/>
      <c r="FY641" s="89"/>
      <c r="FZ641" s="89"/>
      <c r="GA641" s="89"/>
      <c r="GB641" s="89"/>
      <c r="GC641" s="89"/>
      <c r="GD641" s="89"/>
      <c r="GE641" s="89"/>
      <c r="GF641" s="89"/>
      <c r="GG641" s="89"/>
      <c r="GH641" s="89"/>
      <c r="GI641" s="89"/>
      <c r="GJ641" s="89"/>
      <c r="GK641" s="89"/>
      <c r="GL641" s="89"/>
      <c r="GM641" s="89"/>
      <c r="GN641" s="89"/>
      <c r="GO641" s="89"/>
      <c r="GP641" s="89"/>
      <c r="GQ641" s="89"/>
      <c r="GR641" s="89"/>
      <c r="GS641" s="89"/>
      <c r="GT641" s="89"/>
      <c r="GU641" s="89"/>
      <c r="GV641" s="89"/>
      <c r="GW641" s="89"/>
      <c r="GX641" s="89"/>
      <c r="GY641" s="89"/>
      <c r="GZ641" s="89"/>
      <c r="HA641" s="89"/>
      <c r="HB641" s="89"/>
      <c r="HC641" s="89"/>
      <c r="HD641" s="89"/>
      <c r="HE641" s="89"/>
      <c r="HF641" s="89"/>
      <c r="HG641" s="89"/>
      <c r="HH641" s="89"/>
      <c r="HI641" s="89"/>
      <c r="HJ641" s="89"/>
      <c r="HK641" s="89"/>
      <c r="HL641" s="89"/>
      <c r="HM641" s="89"/>
    </row>
    <row r="642" spans="1:221" s="191" customFormat="1" ht="30" customHeight="1" x14ac:dyDescent="0.25">
      <c r="A642" s="193">
        <v>41455</v>
      </c>
      <c r="B642" s="194">
        <v>41457</v>
      </c>
      <c r="C642" s="189" t="s">
        <v>282</v>
      </c>
      <c r="D642" s="140" t="s">
        <v>3719</v>
      </c>
      <c r="E642" s="140" t="s">
        <v>279</v>
      </c>
      <c r="F642" s="5" t="s">
        <v>55</v>
      </c>
      <c r="G642" s="5" t="s">
        <v>355</v>
      </c>
      <c r="H642" s="140" t="s">
        <v>3842</v>
      </c>
      <c r="I642" s="30" t="s">
        <v>3885</v>
      </c>
      <c r="J642" s="140" t="s">
        <v>3886</v>
      </c>
      <c r="K642" s="119">
        <v>40414</v>
      </c>
      <c r="L642" s="119">
        <v>40449</v>
      </c>
      <c r="M642" s="140" t="s">
        <v>3887</v>
      </c>
      <c r="N642" s="287">
        <v>8201</v>
      </c>
      <c r="O642" s="287">
        <v>8576</v>
      </c>
      <c r="P642" s="119">
        <v>40463</v>
      </c>
      <c r="Q642" s="119">
        <v>41347</v>
      </c>
      <c r="R642" s="119">
        <v>40929</v>
      </c>
      <c r="S642" s="119">
        <v>41215</v>
      </c>
      <c r="T642" s="190">
        <v>98.815754084390591</v>
      </c>
      <c r="U642" s="287"/>
      <c r="V642" s="140"/>
      <c r="W642" s="87"/>
      <c r="X642" s="96"/>
      <c r="Y642" s="89"/>
      <c r="Z642" s="89"/>
      <c r="AA642" s="89"/>
      <c r="AB642" s="89"/>
      <c r="AC642" s="89"/>
      <c r="AD642" s="89"/>
      <c r="AE642" s="89"/>
      <c r="AF642" s="89"/>
      <c r="AG642" s="89"/>
      <c r="AH642" s="89"/>
      <c r="AI642" s="89"/>
      <c r="AJ642" s="89"/>
      <c r="AK642" s="89"/>
      <c r="AL642" s="89"/>
      <c r="AM642" s="89"/>
      <c r="AN642" s="89"/>
      <c r="AO642" s="89"/>
      <c r="AP642" s="89"/>
      <c r="AQ642" s="89"/>
      <c r="AR642" s="89"/>
      <c r="AS642" s="89"/>
      <c r="AT642" s="89"/>
      <c r="AU642" s="89"/>
      <c r="AV642" s="89"/>
      <c r="AW642" s="89"/>
      <c r="AX642" s="89"/>
      <c r="AY642" s="89"/>
      <c r="AZ642" s="89"/>
      <c r="BA642" s="89"/>
      <c r="BB642" s="89"/>
      <c r="BC642" s="89"/>
      <c r="BD642" s="89"/>
      <c r="BE642" s="89"/>
      <c r="BF642" s="89"/>
      <c r="BG642" s="89"/>
      <c r="BH642" s="89"/>
      <c r="BI642" s="89"/>
      <c r="BJ642" s="89"/>
      <c r="BK642" s="89"/>
      <c r="BL642" s="89"/>
      <c r="BM642" s="89"/>
      <c r="BN642" s="89"/>
      <c r="BO642" s="89"/>
      <c r="BP642" s="89"/>
      <c r="BQ642" s="89"/>
      <c r="BR642" s="89"/>
      <c r="BS642" s="89"/>
      <c r="BT642" s="89"/>
      <c r="BU642" s="89"/>
      <c r="BV642" s="89"/>
      <c r="BW642" s="89"/>
      <c r="BX642" s="89"/>
      <c r="BY642" s="89"/>
      <c r="BZ642" s="89"/>
      <c r="CA642" s="89"/>
      <c r="CB642" s="89"/>
      <c r="CC642" s="89"/>
      <c r="CD642" s="89"/>
      <c r="CE642" s="89"/>
      <c r="CF642" s="89"/>
      <c r="CG642" s="89"/>
      <c r="CH642" s="89"/>
      <c r="CI642" s="89"/>
      <c r="CJ642" s="89"/>
      <c r="CK642" s="89"/>
      <c r="CL642" s="89"/>
      <c r="CM642" s="89"/>
      <c r="CN642" s="89"/>
      <c r="CO642" s="89"/>
      <c r="CP642" s="89"/>
      <c r="CQ642" s="89"/>
      <c r="CR642" s="89"/>
      <c r="CS642" s="89"/>
      <c r="CT642" s="89"/>
      <c r="CU642" s="89"/>
      <c r="CV642" s="89"/>
      <c r="CW642" s="89"/>
      <c r="CX642" s="89"/>
      <c r="CY642" s="89"/>
      <c r="CZ642" s="89"/>
      <c r="DA642" s="89"/>
      <c r="DB642" s="89"/>
      <c r="DC642" s="89"/>
      <c r="DD642" s="89"/>
      <c r="DE642" s="89"/>
      <c r="DF642" s="89"/>
      <c r="DG642" s="89"/>
      <c r="DH642" s="89"/>
      <c r="DI642" s="89"/>
      <c r="DJ642" s="89"/>
      <c r="DK642" s="89"/>
      <c r="DL642" s="89"/>
      <c r="DM642" s="89"/>
      <c r="DN642" s="89"/>
      <c r="DO642" s="89"/>
      <c r="DP642" s="89"/>
      <c r="DQ642" s="89"/>
      <c r="DR642" s="89"/>
      <c r="DS642" s="89"/>
      <c r="DT642" s="89"/>
      <c r="DU642" s="89"/>
      <c r="DV642" s="89"/>
      <c r="DW642" s="89"/>
      <c r="DX642" s="89"/>
      <c r="DY642" s="89"/>
      <c r="DZ642" s="89"/>
      <c r="EA642" s="89"/>
      <c r="EB642" s="89"/>
      <c r="EC642" s="89"/>
      <c r="ED642" s="89"/>
      <c r="EE642" s="89"/>
      <c r="EF642" s="89"/>
      <c r="EG642" s="89"/>
      <c r="EH642" s="89"/>
      <c r="EI642" s="89"/>
      <c r="EJ642" s="89"/>
      <c r="EK642" s="89"/>
      <c r="EL642" s="89"/>
      <c r="EM642" s="89"/>
      <c r="EN642" s="89"/>
      <c r="EO642" s="89"/>
      <c r="EP642" s="89"/>
      <c r="EQ642" s="89"/>
      <c r="ER642" s="89"/>
      <c r="ES642" s="89"/>
      <c r="ET642" s="89"/>
      <c r="EU642" s="89"/>
      <c r="EV642" s="89"/>
      <c r="EW642" s="89"/>
      <c r="EX642" s="89"/>
      <c r="EY642" s="89"/>
      <c r="EZ642" s="89"/>
      <c r="FA642" s="89"/>
      <c r="FB642" s="89"/>
      <c r="FC642" s="89"/>
      <c r="FD642" s="89"/>
      <c r="FE642" s="89"/>
      <c r="FF642" s="89"/>
      <c r="FG642" s="89"/>
      <c r="FH642" s="89"/>
      <c r="FI642" s="89"/>
      <c r="FJ642" s="89"/>
      <c r="FK642" s="89"/>
      <c r="FL642" s="89"/>
      <c r="FM642" s="89"/>
      <c r="FN642" s="89"/>
      <c r="FO642" s="89"/>
      <c r="FP642" s="89"/>
      <c r="FQ642" s="89"/>
      <c r="FR642" s="89"/>
      <c r="FS642" s="89"/>
      <c r="FT642" s="89"/>
      <c r="FU642" s="89"/>
      <c r="FV642" s="89"/>
      <c r="FW642" s="89"/>
      <c r="FX642" s="89"/>
      <c r="FY642" s="89"/>
      <c r="FZ642" s="89"/>
      <c r="GA642" s="89"/>
      <c r="GB642" s="89"/>
      <c r="GC642" s="89"/>
      <c r="GD642" s="89"/>
      <c r="GE642" s="89"/>
      <c r="GF642" s="89"/>
      <c r="GG642" s="89"/>
      <c r="GH642" s="89"/>
      <c r="GI642" s="89"/>
      <c r="GJ642" s="89"/>
      <c r="GK642" s="89"/>
      <c r="GL642" s="89"/>
      <c r="GM642" s="89"/>
      <c r="GN642" s="89"/>
      <c r="GO642" s="89"/>
      <c r="GP642" s="89"/>
      <c r="GQ642" s="89"/>
      <c r="GR642" s="89"/>
      <c r="GS642" s="89"/>
      <c r="GT642" s="89"/>
      <c r="GU642" s="89"/>
      <c r="GV642" s="89"/>
      <c r="GW642" s="89"/>
      <c r="GX642" s="89"/>
      <c r="GY642" s="89"/>
      <c r="GZ642" s="89"/>
      <c r="HA642" s="89"/>
      <c r="HB642" s="89"/>
      <c r="HC642" s="89"/>
      <c r="HD642" s="89"/>
      <c r="HE642" s="89"/>
      <c r="HF642" s="89"/>
      <c r="HG642" s="89"/>
      <c r="HH642" s="89"/>
      <c r="HI642" s="89"/>
      <c r="HJ642" s="89"/>
      <c r="HK642" s="89"/>
      <c r="HL642" s="89"/>
      <c r="HM642" s="89"/>
    </row>
    <row r="643" spans="1:221" s="191" customFormat="1" ht="30" customHeight="1" x14ac:dyDescent="0.25">
      <c r="A643" s="193">
        <v>41455</v>
      </c>
      <c r="B643" s="194">
        <v>41457</v>
      </c>
      <c r="C643" s="189" t="s">
        <v>282</v>
      </c>
      <c r="D643" s="140" t="s">
        <v>3719</v>
      </c>
      <c r="E643" s="140" t="s">
        <v>279</v>
      </c>
      <c r="F643" s="5" t="s">
        <v>55</v>
      </c>
      <c r="G643" s="5" t="s">
        <v>355</v>
      </c>
      <c r="H643" s="140" t="s">
        <v>3842</v>
      </c>
      <c r="I643" s="30" t="s">
        <v>3888</v>
      </c>
      <c r="J643" s="140" t="s">
        <v>3889</v>
      </c>
      <c r="K643" s="119">
        <v>40004</v>
      </c>
      <c r="L643" s="119">
        <v>40079</v>
      </c>
      <c r="M643" s="140" t="s">
        <v>3874</v>
      </c>
      <c r="N643" s="287">
        <v>16106</v>
      </c>
      <c r="O643" s="287">
        <v>17931</v>
      </c>
      <c r="P643" s="119">
        <v>40093</v>
      </c>
      <c r="Q643" s="119">
        <v>41313</v>
      </c>
      <c r="R643" s="119">
        <v>40846</v>
      </c>
      <c r="S643" s="119">
        <v>41348</v>
      </c>
      <c r="T643" s="190">
        <v>92.370465364598502</v>
      </c>
      <c r="U643" s="287"/>
      <c r="V643" s="140"/>
      <c r="W643" s="87"/>
      <c r="X643" s="96"/>
      <c r="Y643" s="89"/>
      <c r="Z643" s="89"/>
      <c r="AA643" s="89"/>
      <c r="AB643" s="89"/>
      <c r="AC643" s="89"/>
      <c r="AD643" s="89"/>
      <c r="AE643" s="89"/>
      <c r="AF643" s="89"/>
      <c r="AG643" s="89"/>
      <c r="AH643" s="89"/>
      <c r="AI643" s="89"/>
      <c r="AJ643" s="89"/>
      <c r="AK643" s="89"/>
      <c r="AL643" s="89"/>
      <c r="AM643" s="89"/>
      <c r="AN643" s="89"/>
      <c r="AO643" s="89"/>
      <c r="AP643" s="89"/>
      <c r="AQ643" s="89"/>
      <c r="AR643" s="89"/>
      <c r="AS643" s="89"/>
      <c r="AT643" s="89"/>
      <c r="AU643" s="89"/>
      <c r="AV643" s="89"/>
      <c r="AW643" s="89"/>
      <c r="AX643" s="89"/>
      <c r="AY643" s="89"/>
      <c r="AZ643" s="89"/>
      <c r="BA643" s="89"/>
      <c r="BB643" s="89"/>
      <c r="BC643" s="89"/>
      <c r="BD643" s="89"/>
      <c r="BE643" s="89"/>
      <c r="BF643" s="89"/>
      <c r="BG643" s="89"/>
      <c r="BH643" s="89"/>
      <c r="BI643" s="89"/>
      <c r="BJ643" s="89"/>
      <c r="BK643" s="89"/>
      <c r="BL643" s="89"/>
      <c r="BM643" s="89"/>
      <c r="BN643" s="89"/>
      <c r="BO643" s="89"/>
      <c r="BP643" s="89"/>
      <c r="BQ643" s="89"/>
      <c r="BR643" s="89"/>
      <c r="BS643" s="89"/>
      <c r="BT643" s="89"/>
      <c r="BU643" s="89"/>
      <c r="BV643" s="89"/>
      <c r="BW643" s="89"/>
      <c r="BX643" s="89"/>
      <c r="BY643" s="89"/>
      <c r="BZ643" s="89"/>
      <c r="CA643" s="89"/>
      <c r="CB643" s="89"/>
      <c r="CC643" s="89"/>
      <c r="CD643" s="89"/>
      <c r="CE643" s="89"/>
      <c r="CF643" s="89"/>
      <c r="CG643" s="89"/>
      <c r="CH643" s="89"/>
      <c r="CI643" s="89"/>
      <c r="CJ643" s="89"/>
      <c r="CK643" s="89"/>
      <c r="CL643" s="89"/>
      <c r="CM643" s="89"/>
      <c r="CN643" s="89"/>
      <c r="CO643" s="89"/>
      <c r="CP643" s="89"/>
      <c r="CQ643" s="89"/>
      <c r="CR643" s="89"/>
      <c r="CS643" s="89"/>
      <c r="CT643" s="89"/>
      <c r="CU643" s="89"/>
      <c r="CV643" s="89"/>
      <c r="CW643" s="89"/>
      <c r="CX643" s="89"/>
      <c r="CY643" s="89"/>
      <c r="CZ643" s="89"/>
      <c r="DA643" s="89"/>
      <c r="DB643" s="89"/>
      <c r="DC643" s="89"/>
      <c r="DD643" s="89"/>
      <c r="DE643" s="89"/>
      <c r="DF643" s="89"/>
      <c r="DG643" s="89"/>
      <c r="DH643" s="89"/>
      <c r="DI643" s="89"/>
      <c r="DJ643" s="89"/>
      <c r="DK643" s="89"/>
      <c r="DL643" s="89"/>
      <c r="DM643" s="89"/>
      <c r="DN643" s="89"/>
      <c r="DO643" s="89"/>
      <c r="DP643" s="89"/>
      <c r="DQ643" s="89"/>
      <c r="DR643" s="89"/>
      <c r="DS643" s="89"/>
      <c r="DT643" s="89"/>
      <c r="DU643" s="89"/>
      <c r="DV643" s="89"/>
      <c r="DW643" s="89"/>
      <c r="DX643" s="89"/>
      <c r="DY643" s="89"/>
      <c r="DZ643" s="89"/>
      <c r="EA643" s="89"/>
      <c r="EB643" s="89"/>
      <c r="EC643" s="89"/>
      <c r="ED643" s="89"/>
      <c r="EE643" s="89"/>
      <c r="EF643" s="89"/>
      <c r="EG643" s="89"/>
      <c r="EH643" s="89"/>
      <c r="EI643" s="89"/>
      <c r="EJ643" s="89"/>
      <c r="EK643" s="89"/>
      <c r="EL643" s="89"/>
      <c r="EM643" s="89"/>
      <c r="EN643" s="89"/>
      <c r="EO643" s="89"/>
      <c r="EP643" s="89"/>
      <c r="EQ643" s="89"/>
      <c r="ER643" s="89"/>
      <c r="ES643" s="89"/>
      <c r="ET643" s="89"/>
      <c r="EU643" s="89"/>
      <c r="EV643" s="89"/>
      <c r="EW643" s="89"/>
      <c r="EX643" s="89"/>
      <c r="EY643" s="89"/>
      <c r="EZ643" s="89"/>
      <c r="FA643" s="89"/>
      <c r="FB643" s="89"/>
      <c r="FC643" s="89"/>
      <c r="FD643" s="89"/>
      <c r="FE643" s="89"/>
      <c r="FF643" s="89"/>
      <c r="FG643" s="89"/>
      <c r="FH643" s="89"/>
      <c r="FI643" s="89"/>
      <c r="FJ643" s="89"/>
      <c r="FK643" s="89"/>
      <c r="FL643" s="89"/>
      <c r="FM643" s="89"/>
      <c r="FN643" s="89"/>
      <c r="FO643" s="89"/>
      <c r="FP643" s="89"/>
      <c r="FQ643" s="89"/>
      <c r="FR643" s="89"/>
      <c r="FS643" s="89"/>
      <c r="FT643" s="89"/>
      <c r="FU643" s="89"/>
      <c r="FV643" s="89"/>
      <c r="FW643" s="89"/>
      <c r="FX643" s="89"/>
      <c r="FY643" s="89"/>
      <c r="FZ643" s="89"/>
      <c r="GA643" s="89"/>
      <c r="GB643" s="89"/>
      <c r="GC643" s="89"/>
      <c r="GD643" s="89"/>
      <c r="GE643" s="89"/>
      <c r="GF643" s="89"/>
      <c r="GG643" s="89"/>
      <c r="GH643" s="89"/>
      <c r="GI643" s="89"/>
      <c r="GJ643" s="89"/>
      <c r="GK643" s="89"/>
      <c r="GL643" s="89"/>
      <c r="GM643" s="89"/>
      <c r="GN643" s="89"/>
      <c r="GO643" s="89"/>
      <c r="GP643" s="89"/>
      <c r="GQ643" s="89"/>
      <c r="GR643" s="89"/>
      <c r="GS643" s="89"/>
      <c r="GT643" s="89"/>
      <c r="GU643" s="89"/>
      <c r="GV643" s="89"/>
      <c r="GW643" s="89"/>
      <c r="GX643" s="89"/>
      <c r="GY643" s="89"/>
      <c r="GZ643" s="89"/>
      <c r="HA643" s="89"/>
      <c r="HB643" s="89"/>
      <c r="HC643" s="89"/>
      <c r="HD643" s="89"/>
      <c r="HE643" s="89"/>
      <c r="HF643" s="89"/>
      <c r="HG643" s="89"/>
      <c r="HH643" s="89"/>
      <c r="HI643" s="89"/>
      <c r="HJ643" s="89"/>
      <c r="HK643" s="89"/>
      <c r="HL643" s="89"/>
      <c r="HM643" s="89"/>
    </row>
    <row r="644" spans="1:221" s="191" customFormat="1" ht="30" customHeight="1" x14ac:dyDescent="0.25">
      <c r="A644" s="193">
        <v>41455</v>
      </c>
      <c r="B644" s="194">
        <v>41457</v>
      </c>
      <c r="C644" s="189" t="s">
        <v>282</v>
      </c>
      <c r="D644" s="140" t="s">
        <v>3719</v>
      </c>
      <c r="E644" s="140" t="s">
        <v>279</v>
      </c>
      <c r="F644" s="5" t="s">
        <v>55</v>
      </c>
      <c r="G644" s="5" t="s">
        <v>355</v>
      </c>
      <c r="H644" s="140" t="s">
        <v>3842</v>
      </c>
      <c r="I644" s="30" t="s">
        <v>3890</v>
      </c>
      <c r="J644" s="140" t="s">
        <v>3891</v>
      </c>
      <c r="K644" s="119">
        <v>39952</v>
      </c>
      <c r="L644" s="119">
        <v>39993</v>
      </c>
      <c r="M644" s="140" t="s">
        <v>3892</v>
      </c>
      <c r="N644" s="287">
        <v>3310</v>
      </c>
      <c r="O644" s="287">
        <v>3501</v>
      </c>
      <c r="P644" s="119">
        <v>40007</v>
      </c>
      <c r="Q644" s="119">
        <v>40616</v>
      </c>
      <c r="R644" s="119">
        <v>40443</v>
      </c>
      <c r="S644" s="119">
        <v>40616</v>
      </c>
      <c r="T644" s="190">
        <v>100</v>
      </c>
      <c r="U644" s="287"/>
      <c r="V644" s="140"/>
      <c r="W644" s="87"/>
      <c r="X644" s="96"/>
      <c r="Y644" s="89"/>
      <c r="Z644" s="89"/>
      <c r="AA644" s="89"/>
      <c r="AB644" s="89"/>
      <c r="AC644" s="89"/>
      <c r="AD644" s="89"/>
      <c r="AE644" s="89"/>
      <c r="AF644" s="89"/>
      <c r="AG644" s="89"/>
      <c r="AH644" s="89"/>
      <c r="AI644" s="89"/>
      <c r="AJ644" s="89"/>
      <c r="AK644" s="89"/>
      <c r="AL644" s="89"/>
      <c r="AM644" s="89"/>
      <c r="AN644" s="89"/>
      <c r="AO644" s="89"/>
      <c r="AP644" s="89"/>
      <c r="AQ644" s="89"/>
      <c r="AR644" s="89"/>
      <c r="AS644" s="89"/>
      <c r="AT644" s="89"/>
      <c r="AU644" s="89"/>
      <c r="AV644" s="89"/>
      <c r="AW644" s="89"/>
      <c r="AX644" s="89"/>
      <c r="AY644" s="89"/>
      <c r="AZ644" s="89"/>
      <c r="BA644" s="89"/>
      <c r="BB644" s="89"/>
      <c r="BC644" s="89"/>
      <c r="BD644" s="89"/>
      <c r="BE644" s="89"/>
      <c r="BF644" s="89"/>
      <c r="BG644" s="89"/>
      <c r="BH644" s="89"/>
      <c r="BI644" s="89"/>
      <c r="BJ644" s="89"/>
      <c r="BK644" s="89"/>
      <c r="BL644" s="89"/>
      <c r="BM644" s="89"/>
      <c r="BN644" s="89"/>
      <c r="BO644" s="89"/>
      <c r="BP644" s="89"/>
      <c r="BQ644" s="89"/>
      <c r="BR644" s="89"/>
      <c r="BS644" s="89"/>
      <c r="BT644" s="89"/>
      <c r="BU644" s="89"/>
      <c r="BV644" s="89"/>
      <c r="BW644" s="89"/>
      <c r="BX644" s="89"/>
      <c r="BY644" s="89"/>
      <c r="BZ644" s="89"/>
      <c r="CA644" s="89"/>
      <c r="CB644" s="89"/>
      <c r="CC644" s="89"/>
      <c r="CD644" s="89"/>
      <c r="CE644" s="89"/>
      <c r="CF644" s="89"/>
      <c r="CG644" s="89"/>
      <c r="CH644" s="89"/>
      <c r="CI644" s="89"/>
      <c r="CJ644" s="89"/>
      <c r="CK644" s="89"/>
      <c r="CL644" s="89"/>
      <c r="CM644" s="89"/>
      <c r="CN644" s="89"/>
      <c r="CO644" s="89"/>
      <c r="CP644" s="89"/>
      <c r="CQ644" s="89"/>
      <c r="CR644" s="89"/>
      <c r="CS644" s="89"/>
      <c r="CT644" s="89"/>
      <c r="CU644" s="89"/>
      <c r="CV644" s="89"/>
      <c r="CW644" s="89"/>
      <c r="CX644" s="89"/>
      <c r="CY644" s="89"/>
      <c r="CZ644" s="89"/>
      <c r="DA644" s="89"/>
      <c r="DB644" s="89"/>
      <c r="DC644" s="89"/>
      <c r="DD644" s="89"/>
      <c r="DE644" s="89"/>
      <c r="DF644" s="89"/>
      <c r="DG644" s="89"/>
      <c r="DH644" s="89"/>
      <c r="DI644" s="89"/>
      <c r="DJ644" s="89"/>
      <c r="DK644" s="89"/>
      <c r="DL644" s="89"/>
      <c r="DM644" s="89"/>
      <c r="DN644" s="89"/>
      <c r="DO644" s="89"/>
      <c r="DP644" s="89"/>
      <c r="DQ644" s="89"/>
      <c r="DR644" s="89"/>
      <c r="DS644" s="89"/>
      <c r="DT644" s="89"/>
      <c r="DU644" s="89"/>
      <c r="DV644" s="89"/>
      <c r="DW644" s="89"/>
      <c r="DX644" s="89"/>
      <c r="DY644" s="89"/>
      <c r="DZ644" s="89"/>
      <c r="EA644" s="89"/>
      <c r="EB644" s="89"/>
      <c r="EC644" s="89"/>
      <c r="ED644" s="89"/>
      <c r="EE644" s="89"/>
      <c r="EF644" s="89"/>
      <c r="EG644" s="89"/>
      <c r="EH644" s="89"/>
      <c r="EI644" s="89"/>
      <c r="EJ644" s="89"/>
      <c r="EK644" s="89"/>
      <c r="EL644" s="89"/>
      <c r="EM644" s="89"/>
      <c r="EN644" s="89"/>
      <c r="EO644" s="89"/>
      <c r="EP644" s="89"/>
      <c r="EQ644" s="89"/>
      <c r="ER644" s="89"/>
      <c r="ES644" s="89"/>
      <c r="ET644" s="89"/>
      <c r="EU644" s="89"/>
      <c r="EV644" s="89"/>
      <c r="EW644" s="89"/>
      <c r="EX644" s="89"/>
      <c r="EY644" s="89"/>
      <c r="EZ644" s="89"/>
      <c r="FA644" s="89"/>
      <c r="FB644" s="89"/>
      <c r="FC644" s="89"/>
      <c r="FD644" s="89"/>
      <c r="FE644" s="89"/>
      <c r="FF644" s="89"/>
      <c r="FG644" s="89"/>
      <c r="FH644" s="89"/>
      <c r="FI644" s="89"/>
      <c r="FJ644" s="89"/>
      <c r="FK644" s="89"/>
      <c r="FL644" s="89"/>
      <c r="FM644" s="89"/>
      <c r="FN644" s="89"/>
      <c r="FO644" s="89"/>
      <c r="FP644" s="89"/>
      <c r="FQ644" s="89"/>
      <c r="FR644" s="89"/>
      <c r="FS644" s="89"/>
      <c r="FT644" s="89"/>
      <c r="FU644" s="89"/>
      <c r="FV644" s="89"/>
      <c r="FW644" s="89"/>
      <c r="FX644" s="89"/>
      <c r="FY644" s="89"/>
      <c r="FZ644" s="89"/>
      <c r="GA644" s="89"/>
      <c r="GB644" s="89"/>
      <c r="GC644" s="89"/>
      <c r="GD644" s="89"/>
      <c r="GE644" s="89"/>
      <c r="GF644" s="89"/>
      <c r="GG644" s="89"/>
      <c r="GH644" s="89"/>
      <c r="GI644" s="89"/>
      <c r="GJ644" s="89"/>
      <c r="GK644" s="89"/>
      <c r="GL644" s="89"/>
      <c r="GM644" s="89"/>
      <c r="GN644" s="89"/>
      <c r="GO644" s="89"/>
      <c r="GP644" s="89"/>
      <c r="GQ644" s="89"/>
      <c r="GR644" s="89"/>
      <c r="GS644" s="89"/>
      <c r="GT644" s="89"/>
      <c r="GU644" s="89"/>
      <c r="GV644" s="89"/>
      <c r="GW644" s="89"/>
      <c r="GX644" s="89"/>
      <c r="GY644" s="89"/>
      <c r="GZ644" s="89"/>
      <c r="HA644" s="89"/>
      <c r="HB644" s="89"/>
      <c r="HC644" s="89"/>
      <c r="HD644" s="89"/>
      <c r="HE644" s="89"/>
      <c r="HF644" s="89"/>
      <c r="HG644" s="89"/>
      <c r="HH644" s="89"/>
      <c r="HI644" s="89"/>
      <c r="HJ644" s="89"/>
      <c r="HK644" s="89"/>
      <c r="HL644" s="89"/>
      <c r="HM644" s="89"/>
    </row>
    <row r="645" spans="1:221" s="191" customFormat="1" ht="30" customHeight="1" x14ac:dyDescent="0.25">
      <c r="A645" s="193">
        <v>41455</v>
      </c>
      <c r="B645" s="194">
        <v>41457</v>
      </c>
      <c r="C645" s="189" t="s">
        <v>282</v>
      </c>
      <c r="D645" s="140" t="s">
        <v>3719</v>
      </c>
      <c r="E645" s="140" t="s">
        <v>279</v>
      </c>
      <c r="F645" s="5" t="s">
        <v>55</v>
      </c>
      <c r="G645" s="5" t="s">
        <v>355</v>
      </c>
      <c r="H645" s="140" t="s">
        <v>3842</v>
      </c>
      <c r="I645" s="30" t="s">
        <v>3893</v>
      </c>
      <c r="J645" s="140" t="s">
        <v>3894</v>
      </c>
      <c r="K645" s="119">
        <v>39974</v>
      </c>
      <c r="L645" s="119">
        <v>39993</v>
      </c>
      <c r="M645" s="140" t="s">
        <v>3895</v>
      </c>
      <c r="N645" s="287">
        <v>12844</v>
      </c>
      <c r="O645" s="287">
        <v>13500</v>
      </c>
      <c r="P645" s="119">
        <v>40007</v>
      </c>
      <c r="Q645" s="119">
        <v>40646</v>
      </c>
      <c r="R645" s="119">
        <v>40533</v>
      </c>
      <c r="S645" s="119">
        <v>40633</v>
      </c>
      <c r="T645" s="190">
        <v>100</v>
      </c>
      <c r="U645" s="287"/>
      <c r="V645" s="140"/>
      <c r="W645" s="87"/>
      <c r="X645" s="96"/>
      <c r="Y645" s="89"/>
      <c r="Z645" s="89"/>
      <c r="AA645" s="89"/>
      <c r="AB645" s="89"/>
      <c r="AC645" s="89"/>
      <c r="AD645" s="89"/>
      <c r="AE645" s="89"/>
      <c r="AF645" s="89"/>
      <c r="AG645" s="89"/>
      <c r="AH645" s="89"/>
      <c r="AI645" s="89"/>
      <c r="AJ645" s="89"/>
      <c r="AK645" s="89"/>
      <c r="AL645" s="89"/>
      <c r="AM645" s="89"/>
      <c r="AN645" s="89"/>
      <c r="AO645" s="89"/>
      <c r="AP645" s="89"/>
      <c r="AQ645" s="89"/>
      <c r="AR645" s="89"/>
      <c r="AS645" s="89"/>
      <c r="AT645" s="89"/>
      <c r="AU645" s="89"/>
      <c r="AV645" s="89"/>
      <c r="AW645" s="89"/>
      <c r="AX645" s="89"/>
      <c r="AY645" s="89"/>
      <c r="AZ645" s="89"/>
      <c r="BA645" s="89"/>
      <c r="BB645" s="89"/>
      <c r="BC645" s="89"/>
      <c r="BD645" s="89"/>
      <c r="BE645" s="89"/>
      <c r="BF645" s="89"/>
      <c r="BG645" s="89"/>
      <c r="BH645" s="89"/>
      <c r="BI645" s="89"/>
      <c r="BJ645" s="89"/>
      <c r="BK645" s="89"/>
      <c r="BL645" s="89"/>
      <c r="BM645" s="89"/>
      <c r="BN645" s="89"/>
      <c r="BO645" s="89"/>
      <c r="BP645" s="89"/>
      <c r="BQ645" s="89"/>
      <c r="BR645" s="89"/>
      <c r="BS645" s="89"/>
      <c r="BT645" s="89"/>
      <c r="BU645" s="89"/>
      <c r="BV645" s="89"/>
      <c r="BW645" s="89"/>
      <c r="BX645" s="89"/>
      <c r="BY645" s="89"/>
      <c r="BZ645" s="89"/>
      <c r="CA645" s="89"/>
      <c r="CB645" s="89"/>
      <c r="CC645" s="89"/>
      <c r="CD645" s="89"/>
      <c r="CE645" s="89"/>
      <c r="CF645" s="89"/>
      <c r="CG645" s="89"/>
      <c r="CH645" s="89"/>
      <c r="CI645" s="89"/>
      <c r="CJ645" s="89"/>
      <c r="CK645" s="89"/>
      <c r="CL645" s="89"/>
      <c r="CM645" s="89"/>
      <c r="CN645" s="89"/>
      <c r="CO645" s="89"/>
      <c r="CP645" s="89"/>
      <c r="CQ645" s="89"/>
      <c r="CR645" s="89"/>
      <c r="CS645" s="89"/>
      <c r="CT645" s="89"/>
      <c r="CU645" s="89"/>
      <c r="CV645" s="89"/>
      <c r="CW645" s="89"/>
      <c r="CX645" s="89"/>
      <c r="CY645" s="89"/>
      <c r="CZ645" s="89"/>
      <c r="DA645" s="89"/>
      <c r="DB645" s="89"/>
      <c r="DC645" s="89"/>
      <c r="DD645" s="89"/>
      <c r="DE645" s="89"/>
      <c r="DF645" s="89"/>
      <c r="DG645" s="89"/>
      <c r="DH645" s="89"/>
      <c r="DI645" s="89"/>
      <c r="DJ645" s="89"/>
      <c r="DK645" s="89"/>
      <c r="DL645" s="89"/>
      <c r="DM645" s="89"/>
      <c r="DN645" s="89"/>
      <c r="DO645" s="89"/>
      <c r="DP645" s="89"/>
      <c r="DQ645" s="89"/>
      <c r="DR645" s="89"/>
      <c r="DS645" s="89"/>
      <c r="DT645" s="89"/>
      <c r="DU645" s="89"/>
      <c r="DV645" s="89"/>
      <c r="DW645" s="89"/>
      <c r="DX645" s="89"/>
      <c r="DY645" s="89"/>
      <c r="DZ645" s="89"/>
      <c r="EA645" s="89"/>
      <c r="EB645" s="89"/>
      <c r="EC645" s="89"/>
      <c r="ED645" s="89"/>
      <c r="EE645" s="89"/>
      <c r="EF645" s="89"/>
      <c r="EG645" s="89"/>
      <c r="EH645" s="89"/>
      <c r="EI645" s="89"/>
      <c r="EJ645" s="89"/>
      <c r="EK645" s="89"/>
      <c r="EL645" s="89"/>
      <c r="EM645" s="89"/>
      <c r="EN645" s="89"/>
      <c r="EO645" s="89"/>
      <c r="EP645" s="89"/>
      <c r="EQ645" s="89"/>
      <c r="ER645" s="89"/>
      <c r="ES645" s="89"/>
      <c r="ET645" s="89"/>
      <c r="EU645" s="89"/>
      <c r="EV645" s="89"/>
      <c r="EW645" s="89"/>
      <c r="EX645" s="89"/>
      <c r="EY645" s="89"/>
      <c r="EZ645" s="89"/>
      <c r="FA645" s="89"/>
      <c r="FB645" s="89"/>
      <c r="FC645" s="89"/>
      <c r="FD645" s="89"/>
      <c r="FE645" s="89"/>
      <c r="FF645" s="89"/>
      <c r="FG645" s="89"/>
      <c r="FH645" s="89"/>
      <c r="FI645" s="89"/>
      <c r="FJ645" s="89"/>
      <c r="FK645" s="89"/>
      <c r="FL645" s="89"/>
      <c r="FM645" s="89"/>
      <c r="FN645" s="89"/>
      <c r="FO645" s="89"/>
      <c r="FP645" s="89"/>
      <c r="FQ645" s="89"/>
      <c r="FR645" s="89"/>
      <c r="FS645" s="89"/>
      <c r="FT645" s="89"/>
      <c r="FU645" s="89"/>
      <c r="FV645" s="89"/>
      <c r="FW645" s="89"/>
      <c r="FX645" s="89"/>
      <c r="FY645" s="89"/>
      <c r="FZ645" s="89"/>
      <c r="GA645" s="89"/>
      <c r="GB645" s="89"/>
      <c r="GC645" s="89"/>
      <c r="GD645" s="89"/>
      <c r="GE645" s="89"/>
      <c r="GF645" s="89"/>
      <c r="GG645" s="89"/>
      <c r="GH645" s="89"/>
      <c r="GI645" s="89"/>
      <c r="GJ645" s="89"/>
      <c r="GK645" s="89"/>
      <c r="GL645" s="89"/>
      <c r="GM645" s="89"/>
      <c r="GN645" s="89"/>
      <c r="GO645" s="89"/>
      <c r="GP645" s="89"/>
      <c r="GQ645" s="89"/>
      <c r="GR645" s="89"/>
      <c r="GS645" s="89"/>
      <c r="GT645" s="89"/>
      <c r="GU645" s="89"/>
      <c r="GV645" s="89"/>
      <c r="GW645" s="89"/>
      <c r="GX645" s="89"/>
      <c r="GY645" s="89"/>
      <c r="GZ645" s="89"/>
      <c r="HA645" s="89"/>
      <c r="HB645" s="89"/>
      <c r="HC645" s="89"/>
      <c r="HD645" s="89"/>
      <c r="HE645" s="89"/>
      <c r="HF645" s="89"/>
      <c r="HG645" s="89"/>
      <c r="HH645" s="89"/>
      <c r="HI645" s="89"/>
      <c r="HJ645" s="89"/>
      <c r="HK645" s="89"/>
      <c r="HL645" s="89"/>
      <c r="HM645" s="89"/>
    </row>
    <row r="646" spans="1:221" s="191" customFormat="1" ht="30" customHeight="1" x14ac:dyDescent="0.25">
      <c r="A646" s="193">
        <v>41455</v>
      </c>
      <c r="B646" s="194">
        <v>41457</v>
      </c>
      <c r="C646" s="189" t="s">
        <v>282</v>
      </c>
      <c r="D646" s="140" t="s">
        <v>3719</v>
      </c>
      <c r="E646" s="140" t="s">
        <v>279</v>
      </c>
      <c r="F646" s="5" t="s">
        <v>99</v>
      </c>
      <c r="G646" s="5" t="s">
        <v>415</v>
      </c>
      <c r="H646" s="140" t="s">
        <v>3896</v>
      </c>
      <c r="I646" s="30" t="s">
        <v>3897</v>
      </c>
      <c r="J646" s="140" t="s">
        <v>3898</v>
      </c>
      <c r="K646" s="119">
        <v>39806</v>
      </c>
      <c r="L646" s="119">
        <v>40021</v>
      </c>
      <c r="M646" s="140" t="s">
        <v>3899</v>
      </c>
      <c r="N646" s="287">
        <v>34235</v>
      </c>
      <c r="O646" s="287">
        <v>34183</v>
      </c>
      <c r="P646" s="119">
        <v>40035</v>
      </c>
      <c r="Q646" s="119">
        <v>40759</v>
      </c>
      <c r="R646" s="119">
        <v>40759</v>
      </c>
      <c r="S646" s="119">
        <v>40759</v>
      </c>
      <c r="T646" s="190">
        <v>99.989801954900301</v>
      </c>
      <c r="U646" s="287"/>
      <c r="V646" s="140"/>
      <c r="W646" s="87"/>
      <c r="X646" s="96"/>
      <c r="Y646" s="89"/>
      <c r="Z646" s="89"/>
      <c r="AA646" s="89"/>
      <c r="AB646" s="89"/>
      <c r="AC646" s="89"/>
      <c r="AD646" s="89"/>
      <c r="AE646" s="89"/>
      <c r="AF646" s="89"/>
      <c r="AG646" s="89"/>
      <c r="AH646" s="89"/>
      <c r="AI646" s="89"/>
      <c r="AJ646" s="89"/>
      <c r="AK646" s="89"/>
      <c r="AL646" s="89"/>
      <c r="AM646" s="89"/>
      <c r="AN646" s="89"/>
      <c r="AO646" s="89"/>
      <c r="AP646" s="89"/>
      <c r="AQ646" s="89"/>
      <c r="AR646" s="89"/>
      <c r="AS646" s="89"/>
      <c r="AT646" s="89"/>
      <c r="AU646" s="89"/>
      <c r="AV646" s="89"/>
      <c r="AW646" s="89"/>
      <c r="AX646" s="89"/>
      <c r="AY646" s="89"/>
      <c r="AZ646" s="89"/>
      <c r="BA646" s="89"/>
      <c r="BB646" s="89"/>
      <c r="BC646" s="89"/>
      <c r="BD646" s="89"/>
      <c r="BE646" s="89"/>
      <c r="BF646" s="89"/>
      <c r="BG646" s="89"/>
      <c r="BH646" s="89"/>
      <c r="BI646" s="89"/>
      <c r="BJ646" s="89"/>
      <c r="BK646" s="89"/>
      <c r="BL646" s="89"/>
      <c r="BM646" s="89"/>
      <c r="BN646" s="89"/>
      <c r="BO646" s="89"/>
      <c r="BP646" s="89"/>
      <c r="BQ646" s="89"/>
      <c r="BR646" s="89"/>
      <c r="BS646" s="89"/>
      <c r="BT646" s="89"/>
      <c r="BU646" s="89"/>
      <c r="BV646" s="89"/>
      <c r="BW646" s="89"/>
      <c r="BX646" s="89"/>
      <c r="BY646" s="89"/>
      <c r="BZ646" s="89"/>
      <c r="CA646" s="89"/>
      <c r="CB646" s="89"/>
      <c r="CC646" s="89"/>
      <c r="CD646" s="89"/>
      <c r="CE646" s="89"/>
      <c r="CF646" s="89"/>
      <c r="CG646" s="89"/>
      <c r="CH646" s="89"/>
      <c r="CI646" s="89"/>
      <c r="CJ646" s="89"/>
      <c r="CK646" s="89"/>
      <c r="CL646" s="89"/>
      <c r="CM646" s="89"/>
      <c r="CN646" s="89"/>
      <c r="CO646" s="89"/>
      <c r="CP646" s="89"/>
      <c r="CQ646" s="89"/>
      <c r="CR646" s="89"/>
      <c r="CS646" s="89"/>
      <c r="CT646" s="89"/>
      <c r="CU646" s="89"/>
      <c r="CV646" s="89"/>
      <c r="CW646" s="89"/>
      <c r="CX646" s="89"/>
      <c r="CY646" s="89"/>
      <c r="CZ646" s="89"/>
      <c r="DA646" s="89"/>
      <c r="DB646" s="89"/>
      <c r="DC646" s="89"/>
      <c r="DD646" s="89"/>
      <c r="DE646" s="89"/>
      <c r="DF646" s="89"/>
      <c r="DG646" s="89"/>
      <c r="DH646" s="89"/>
      <c r="DI646" s="89"/>
      <c r="DJ646" s="89"/>
      <c r="DK646" s="89"/>
      <c r="DL646" s="89"/>
      <c r="DM646" s="89"/>
      <c r="DN646" s="89"/>
      <c r="DO646" s="89"/>
      <c r="DP646" s="89"/>
      <c r="DQ646" s="89"/>
      <c r="DR646" s="89"/>
      <c r="DS646" s="89"/>
      <c r="DT646" s="89"/>
      <c r="DU646" s="89"/>
      <c r="DV646" s="89"/>
      <c r="DW646" s="89"/>
      <c r="DX646" s="89"/>
      <c r="DY646" s="89"/>
      <c r="DZ646" s="89"/>
      <c r="EA646" s="89"/>
      <c r="EB646" s="89"/>
      <c r="EC646" s="89"/>
      <c r="ED646" s="89"/>
      <c r="EE646" s="89"/>
      <c r="EF646" s="89"/>
      <c r="EG646" s="89"/>
      <c r="EH646" s="89"/>
      <c r="EI646" s="89"/>
      <c r="EJ646" s="89"/>
      <c r="EK646" s="89"/>
      <c r="EL646" s="89"/>
      <c r="EM646" s="89"/>
      <c r="EN646" s="89"/>
      <c r="EO646" s="89"/>
      <c r="EP646" s="89"/>
      <c r="EQ646" s="89"/>
      <c r="ER646" s="89"/>
      <c r="ES646" s="89"/>
      <c r="ET646" s="89"/>
      <c r="EU646" s="89"/>
      <c r="EV646" s="89"/>
      <c r="EW646" s="89"/>
      <c r="EX646" s="89"/>
      <c r="EY646" s="89"/>
      <c r="EZ646" s="89"/>
      <c r="FA646" s="89"/>
      <c r="FB646" s="89"/>
      <c r="FC646" s="89"/>
      <c r="FD646" s="89"/>
      <c r="FE646" s="89"/>
      <c r="FF646" s="89"/>
      <c r="FG646" s="89"/>
      <c r="FH646" s="89"/>
      <c r="FI646" s="89"/>
      <c r="FJ646" s="89"/>
      <c r="FK646" s="89"/>
      <c r="FL646" s="89"/>
      <c r="FM646" s="89"/>
      <c r="FN646" s="89"/>
      <c r="FO646" s="89"/>
      <c r="FP646" s="89"/>
      <c r="FQ646" s="89"/>
      <c r="FR646" s="89"/>
      <c r="FS646" s="89"/>
      <c r="FT646" s="89"/>
      <c r="FU646" s="89"/>
      <c r="FV646" s="89"/>
      <c r="FW646" s="89"/>
      <c r="FX646" s="89"/>
      <c r="FY646" s="89"/>
      <c r="FZ646" s="89"/>
      <c r="GA646" s="89"/>
      <c r="GB646" s="89"/>
      <c r="GC646" s="89"/>
      <c r="GD646" s="89"/>
      <c r="GE646" s="89"/>
      <c r="GF646" s="89"/>
      <c r="GG646" s="89"/>
      <c r="GH646" s="89"/>
      <c r="GI646" s="89"/>
      <c r="GJ646" s="89"/>
      <c r="GK646" s="89"/>
      <c r="GL646" s="89"/>
      <c r="GM646" s="89"/>
      <c r="GN646" s="89"/>
      <c r="GO646" s="89"/>
      <c r="GP646" s="89"/>
      <c r="GQ646" s="89"/>
      <c r="GR646" s="89"/>
      <c r="GS646" s="89"/>
      <c r="GT646" s="89"/>
      <c r="GU646" s="89"/>
      <c r="GV646" s="89"/>
      <c r="GW646" s="89"/>
      <c r="GX646" s="89"/>
      <c r="GY646" s="89"/>
      <c r="GZ646" s="89"/>
      <c r="HA646" s="89"/>
      <c r="HB646" s="89"/>
      <c r="HC646" s="89"/>
      <c r="HD646" s="89"/>
      <c r="HE646" s="89"/>
      <c r="HF646" s="89"/>
      <c r="HG646" s="89"/>
      <c r="HH646" s="89"/>
      <c r="HI646" s="89"/>
      <c r="HJ646" s="89"/>
      <c r="HK646" s="89"/>
      <c r="HL646" s="89"/>
      <c r="HM646" s="89"/>
    </row>
    <row r="647" spans="1:221" s="191" customFormat="1" ht="30" customHeight="1" x14ac:dyDescent="0.25">
      <c r="A647" s="193">
        <v>41455</v>
      </c>
      <c r="B647" s="194">
        <v>41457</v>
      </c>
      <c r="C647" s="189" t="s">
        <v>282</v>
      </c>
      <c r="D647" s="140" t="s">
        <v>3719</v>
      </c>
      <c r="E647" s="140" t="s">
        <v>279</v>
      </c>
      <c r="F647" s="5" t="s">
        <v>99</v>
      </c>
      <c r="G647" s="5" t="s">
        <v>415</v>
      </c>
      <c r="H647" s="140" t="s">
        <v>3896</v>
      </c>
      <c r="I647" s="30" t="s">
        <v>3900</v>
      </c>
      <c r="J647" s="140" t="s">
        <v>3901</v>
      </c>
      <c r="K647" s="119">
        <v>40007</v>
      </c>
      <c r="L647" s="119">
        <v>40078</v>
      </c>
      <c r="M647" s="140" t="s">
        <v>3766</v>
      </c>
      <c r="N647" s="287">
        <v>31059</v>
      </c>
      <c r="O647" s="287">
        <v>31487</v>
      </c>
      <c r="P647" s="119">
        <v>40092</v>
      </c>
      <c r="Q647" s="119">
        <v>40973</v>
      </c>
      <c r="R647" s="119">
        <v>40700</v>
      </c>
      <c r="S647" s="119">
        <v>40973</v>
      </c>
      <c r="T647" s="190">
        <v>99.354964339482905</v>
      </c>
      <c r="U647" s="287"/>
      <c r="V647" s="140"/>
      <c r="W647" s="87"/>
      <c r="X647" s="96"/>
      <c r="Y647" s="89"/>
      <c r="Z647" s="89"/>
      <c r="AA647" s="89"/>
      <c r="AB647" s="89"/>
      <c r="AC647" s="89"/>
      <c r="AD647" s="89"/>
      <c r="AE647" s="89"/>
      <c r="AF647" s="89"/>
      <c r="AG647" s="89"/>
      <c r="AH647" s="89"/>
      <c r="AI647" s="89"/>
      <c r="AJ647" s="89"/>
      <c r="AK647" s="89"/>
      <c r="AL647" s="89"/>
      <c r="AM647" s="89"/>
      <c r="AN647" s="89"/>
      <c r="AO647" s="89"/>
      <c r="AP647" s="89"/>
      <c r="AQ647" s="89"/>
      <c r="AR647" s="89"/>
      <c r="AS647" s="89"/>
      <c r="AT647" s="89"/>
      <c r="AU647" s="89"/>
      <c r="AV647" s="89"/>
      <c r="AW647" s="89"/>
      <c r="AX647" s="89"/>
      <c r="AY647" s="89"/>
      <c r="AZ647" s="89"/>
      <c r="BA647" s="89"/>
      <c r="BB647" s="89"/>
      <c r="BC647" s="89"/>
      <c r="BD647" s="89"/>
      <c r="BE647" s="89"/>
      <c r="BF647" s="89"/>
      <c r="BG647" s="89"/>
      <c r="BH647" s="89"/>
      <c r="BI647" s="89"/>
      <c r="BJ647" s="89"/>
      <c r="BK647" s="89"/>
      <c r="BL647" s="89"/>
      <c r="BM647" s="89"/>
      <c r="BN647" s="89"/>
      <c r="BO647" s="89"/>
      <c r="BP647" s="89"/>
      <c r="BQ647" s="89"/>
      <c r="BR647" s="89"/>
      <c r="BS647" s="89"/>
      <c r="BT647" s="89"/>
      <c r="BU647" s="89"/>
      <c r="BV647" s="89"/>
      <c r="BW647" s="89"/>
      <c r="BX647" s="89"/>
      <c r="BY647" s="89"/>
      <c r="BZ647" s="89"/>
      <c r="CA647" s="89"/>
      <c r="CB647" s="89"/>
      <c r="CC647" s="89"/>
      <c r="CD647" s="89"/>
      <c r="CE647" s="89"/>
      <c r="CF647" s="89"/>
      <c r="CG647" s="89"/>
      <c r="CH647" s="89"/>
      <c r="CI647" s="89"/>
      <c r="CJ647" s="89"/>
      <c r="CK647" s="89"/>
      <c r="CL647" s="89"/>
      <c r="CM647" s="89"/>
      <c r="CN647" s="89"/>
      <c r="CO647" s="89"/>
      <c r="CP647" s="89"/>
      <c r="CQ647" s="89"/>
      <c r="CR647" s="89"/>
      <c r="CS647" s="89"/>
      <c r="CT647" s="89"/>
      <c r="CU647" s="89"/>
      <c r="CV647" s="89"/>
      <c r="CW647" s="89"/>
      <c r="CX647" s="89"/>
      <c r="CY647" s="89"/>
      <c r="CZ647" s="89"/>
      <c r="DA647" s="89"/>
      <c r="DB647" s="89"/>
      <c r="DC647" s="89"/>
      <c r="DD647" s="89"/>
      <c r="DE647" s="89"/>
      <c r="DF647" s="89"/>
      <c r="DG647" s="89"/>
      <c r="DH647" s="89"/>
      <c r="DI647" s="89"/>
      <c r="DJ647" s="89"/>
      <c r="DK647" s="89"/>
      <c r="DL647" s="89"/>
      <c r="DM647" s="89"/>
      <c r="DN647" s="89"/>
      <c r="DO647" s="89"/>
      <c r="DP647" s="89"/>
      <c r="DQ647" s="89"/>
      <c r="DR647" s="89"/>
      <c r="DS647" s="89"/>
      <c r="DT647" s="89"/>
      <c r="DU647" s="89"/>
      <c r="DV647" s="89"/>
      <c r="DW647" s="89"/>
      <c r="DX647" s="89"/>
      <c r="DY647" s="89"/>
      <c r="DZ647" s="89"/>
      <c r="EA647" s="89"/>
      <c r="EB647" s="89"/>
      <c r="EC647" s="89"/>
      <c r="ED647" s="89"/>
      <c r="EE647" s="89"/>
      <c r="EF647" s="89"/>
      <c r="EG647" s="89"/>
      <c r="EH647" s="89"/>
      <c r="EI647" s="89"/>
      <c r="EJ647" s="89"/>
      <c r="EK647" s="89"/>
      <c r="EL647" s="89"/>
      <c r="EM647" s="89"/>
      <c r="EN647" s="89"/>
      <c r="EO647" s="89"/>
      <c r="EP647" s="89"/>
      <c r="EQ647" s="89"/>
      <c r="ER647" s="89"/>
      <c r="ES647" s="89"/>
      <c r="ET647" s="89"/>
      <c r="EU647" s="89"/>
      <c r="EV647" s="89"/>
      <c r="EW647" s="89"/>
      <c r="EX647" s="89"/>
      <c r="EY647" s="89"/>
      <c r="EZ647" s="89"/>
      <c r="FA647" s="89"/>
      <c r="FB647" s="89"/>
      <c r="FC647" s="89"/>
      <c r="FD647" s="89"/>
      <c r="FE647" s="89"/>
      <c r="FF647" s="89"/>
      <c r="FG647" s="89"/>
      <c r="FH647" s="89"/>
      <c r="FI647" s="89"/>
      <c r="FJ647" s="89"/>
      <c r="FK647" s="89"/>
      <c r="FL647" s="89"/>
      <c r="FM647" s="89"/>
      <c r="FN647" s="89"/>
      <c r="FO647" s="89"/>
      <c r="FP647" s="89"/>
      <c r="FQ647" s="89"/>
      <c r="FR647" s="89"/>
      <c r="FS647" s="89"/>
      <c r="FT647" s="89"/>
      <c r="FU647" s="89"/>
      <c r="FV647" s="89"/>
      <c r="FW647" s="89"/>
      <c r="FX647" s="89"/>
      <c r="FY647" s="89"/>
      <c r="FZ647" s="89"/>
      <c r="GA647" s="89"/>
      <c r="GB647" s="89"/>
      <c r="GC647" s="89"/>
      <c r="GD647" s="89"/>
      <c r="GE647" s="89"/>
      <c r="GF647" s="89"/>
      <c r="GG647" s="89"/>
      <c r="GH647" s="89"/>
      <c r="GI647" s="89"/>
      <c r="GJ647" s="89"/>
      <c r="GK647" s="89"/>
      <c r="GL647" s="89"/>
      <c r="GM647" s="89"/>
      <c r="GN647" s="89"/>
      <c r="GO647" s="89"/>
      <c r="GP647" s="89"/>
      <c r="GQ647" s="89"/>
      <c r="GR647" s="89"/>
      <c r="GS647" s="89"/>
      <c r="GT647" s="89"/>
      <c r="GU647" s="89"/>
      <c r="GV647" s="89"/>
      <c r="GW647" s="89"/>
      <c r="GX647" s="89"/>
      <c r="GY647" s="89"/>
      <c r="GZ647" s="89"/>
      <c r="HA647" s="89"/>
      <c r="HB647" s="89"/>
      <c r="HC647" s="89"/>
      <c r="HD647" s="89"/>
      <c r="HE647" s="89"/>
      <c r="HF647" s="89"/>
      <c r="HG647" s="89"/>
      <c r="HH647" s="89"/>
      <c r="HI647" s="89"/>
      <c r="HJ647" s="89"/>
      <c r="HK647" s="89"/>
      <c r="HL647" s="89"/>
      <c r="HM647" s="89"/>
    </row>
    <row r="648" spans="1:221" s="191" customFormat="1" ht="30" customHeight="1" x14ac:dyDescent="0.25">
      <c r="A648" s="193">
        <v>41455</v>
      </c>
      <c r="B648" s="194">
        <v>41457</v>
      </c>
      <c r="C648" s="189" t="s">
        <v>282</v>
      </c>
      <c r="D648" s="140" t="s">
        <v>3719</v>
      </c>
      <c r="E648" s="140" t="s">
        <v>279</v>
      </c>
      <c r="F648" s="5" t="s">
        <v>99</v>
      </c>
      <c r="G648" s="5" t="s">
        <v>415</v>
      </c>
      <c r="H648" s="140" t="s">
        <v>3896</v>
      </c>
      <c r="I648" s="30" t="s">
        <v>3902</v>
      </c>
      <c r="J648" s="140" t="s">
        <v>3903</v>
      </c>
      <c r="K648" s="119">
        <v>40009</v>
      </c>
      <c r="L648" s="119">
        <v>40081</v>
      </c>
      <c r="M648" s="140" t="s">
        <v>3766</v>
      </c>
      <c r="N648" s="287">
        <v>32038</v>
      </c>
      <c r="O648" s="287">
        <v>32091</v>
      </c>
      <c r="P648" s="119">
        <v>40095</v>
      </c>
      <c r="Q648" s="119">
        <v>40774</v>
      </c>
      <c r="R648" s="119">
        <v>40621</v>
      </c>
      <c r="S648" s="119">
        <v>40774</v>
      </c>
      <c r="T648" s="190">
        <v>99.280350194968008</v>
      </c>
      <c r="U648" s="287"/>
      <c r="V648" s="140"/>
      <c r="W648" s="87"/>
      <c r="X648" s="96"/>
      <c r="Y648" s="89"/>
      <c r="Z648" s="89"/>
      <c r="AA648" s="89"/>
      <c r="AB648" s="89"/>
      <c r="AC648" s="89"/>
      <c r="AD648" s="89"/>
      <c r="AE648" s="89"/>
      <c r="AF648" s="89"/>
      <c r="AG648" s="89"/>
      <c r="AH648" s="89"/>
      <c r="AI648" s="89"/>
      <c r="AJ648" s="89"/>
      <c r="AK648" s="89"/>
      <c r="AL648" s="89"/>
      <c r="AM648" s="89"/>
      <c r="AN648" s="89"/>
      <c r="AO648" s="89"/>
      <c r="AP648" s="89"/>
      <c r="AQ648" s="89"/>
      <c r="AR648" s="89"/>
      <c r="AS648" s="89"/>
      <c r="AT648" s="89"/>
      <c r="AU648" s="89"/>
      <c r="AV648" s="89"/>
      <c r="AW648" s="89"/>
      <c r="AX648" s="89"/>
      <c r="AY648" s="89"/>
      <c r="AZ648" s="89"/>
      <c r="BA648" s="89"/>
      <c r="BB648" s="89"/>
      <c r="BC648" s="89"/>
      <c r="BD648" s="89"/>
      <c r="BE648" s="89"/>
      <c r="BF648" s="89"/>
      <c r="BG648" s="89"/>
      <c r="BH648" s="89"/>
      <c r="BI648" s="89"/>
      <c r="BJ648" s="89"/>
      <c r="BK648" s="89"/>
      <c r="BL648" s="89"/>
      <c r="BM648" s="89"/>
      <c r="BN648" s="89"/>
      <c r="BO648" s="89"/>
      <c r="BP648" s="89"/>
      <c r="BQ648" s="89"/>
      <c r="BR648" s="89"/>
      <c r="BS648" s="89"/>
      <c r="BT648" s="89"/>
      <c r="BU648" s="89"/>
      <c r="BV648" s="89"/>
      <c r="BW648" s="89"/>
      <c r="BX648" s="89"/>
      <c r="BY648" s="89"/>
      <c r="BZ648" s="89"/>
      <c r="CA648" s="89"/>
      <c r="CB648" s="89"/>
      <c r="CC648" s="89"/>
      <c r="CD648" s="89"/>
      <c r="CE648" s="89"/>
      <c r="CF648" s="89"/>
      <c r="CG648" s="89"/>
      <c r="CH648" s="89"/>
      <c r="CI648" s="89"/>
      <c r="CJ648" s="89"/>
      <c r="CK648" s="89"/>
      <c r="CL648" s="89"/>
      <c r="CM648" s="89"/>
      <c r="CN648" s="89"/>
      <c r="CO648" s="89"/>
      <c r="CP648" s="89"/>
      <c r="CQ648" s="89"/>
      <c r="CR648" s="89"/>
      <c r="CS648" s="89"/>
      <c r="CT648" s="89"/>
      <c r="CU648" s="89"/>
      <c r="CV648" s="89"/>
      <c r="CW648" s="89"/>
      <c r="CX648" s="89"/>
      <c r="CY648" s="89"/>
      <c r="CZ648" s="89"/>
      <c r="DA648" s="89"/>
      <c r="DB648" s="89"/>
      <c r="DC648" s="89"/>
      <c r="DD648" s="89"/>
      <c r="DE648" s="89"/>
      <c r="DF648" s="89"/>
      <c r="DG648" s="89"/>
      <c r="DH648" s="89"/>
      <c r="DI648" s="89"/>
      <c r="DJ648" s="89"/>
      <c r="DK648" s="89"/>
      <c r="DL648" s="89"/>
      <c r="DM648" s="89"/>
      <c r="DN648" s="89"/>
      <c r="DO648" s="89"/>
      <c r="DP648" s="89"/>
      <c r="DQ648" s="89"/>
      <c r="DR648" s="89"/>
      <c r="DS648" s="89"/>
      <c r="DT648" s="89"/>
      <c r="DU648" s="89"/>
      <c r="DV648" s="89"/>
      <c r="DW648" s="89"/>
      <c r="DX648" s="89"/>
      <c r="DY648" s="89"/>
      <c r="DZ648" s="89"/>
      <c r="EA648" s="89"/>
      <c r="EB648" s="89"/>
      <c r="EC648" s="89"/>
      <c r="ED648" s="89"/>
      <c r="EE648" s="89"/>
      <c r="EF648" s="89"/>
      <c r="EG648" s="89"/>
      <c r="EH648" s="89"/>
      <c r="EI648" s="89"/>
      <c r="EJ648" s="89"/>
      <c r="EK648" s="89"/>
      <c r="EL648" s="89"/>
      <c r="EM648" s="89"/>
      <c r="EN648" s="89"/>
      <c r="EO648" s="89"/>
      <c r="EP648" s="89"/>
      <c r="EQ648" s="89"/>
      <c r="ER648" s="89"/>
      <c r="ES648" s="89"/>
      <c r="ET648" s="89"/>
      <c r="EU648" s="89"/>
      <c r="EV648" s="89"/>
      <c r="EW648" s="89"/>
      <c r="EX648" s="89"/>
      <c r="EY648" s="89"/>
      <c r="EZ648" s="89"/>
      <c r="FA648" s="89"/>
      <c r="FB648" s="89"/>
      <c r="FC648" s="89"/>
      <c r="FD648" s="89"/>
      <c r="FE648" s="89"/>
      <c r="FF648" s="89"/>
      <c r="FG648" s="89"/>
      <c r="FH648" s="89"/>
      <c r="FI648" s="89"/>
      <c r="FJ648" s="89"/>
      <c r="FK648" s="89"/>
      <c r="FL648" s="89"/>
      <c r="FM648" s="89"/>
      <c r="FN648" s="89"/>
      <c r="FO648" s="89"/>
      <c r="FP648" s="89"/>
      <c r="FQ648" s="89"/>
      <c r="FR648" s="89"/>
      <c r="FS648" s="89"/>
      <c r="FT648" s="89"/>
      <c r="FU648" s="89"/>
      <c r="FV648" s="89"/>
      <c r="FW648" s="89"/>
      <c r="FX648" s="89"/>
      <c r="FY648" s="89"/>
      <c r="FZ648" s="89"/>
      <c r="GA648" s="89"/>
      <c r="GB648" s="89"/>
      <c r="GC648" s="89"/>
      <c r="GD648" s="89"/>
      <c r="GE648" s="89"/>
      <c r="GF648" s="89"/>
      <c r="GG648" s="89"/>
      <c r="GH648" s="89"/>
      <c r="GI648" s="89"/>
      <c r="GJ648" s="89"/>
      <c r="GK648" s="89"/>
      <c r="GL648" s="89"/>
      <c r="GM648" s="89"/>
      <c r="GN648" s="89"/>
      <c r="GO648" s="89"/>
      <c r="GP648" s="89"/>
      <c r="GQ648" s="89"/>
      <c r="GR648" s="89"/>
      <c r="GS648" s="89"/>
      <c r="GT648" s="89"/>
      <c r="GU648" s="89"/>
      <c r="GV648" s="89"/>
      <c r="GW648" s="89"/>
      <c r="GX648" s="89"/>
      <c r="GY648" s="89"/>
      <c r="GZ648" s="89"/>
      <c r="HA648" s="89"/>
      <c r="HB648" s="89"/>
      <c r="HC648" s="89"/>
      <c r="HD648" s="89"/>
      <c r="HE648" s="89"/>
      <c r="HF648" s="89"/>
      <c r="HG648" s="89"/>
      <c r="HH648" s="89"/>
      <c r="HI648" s="89"/>
      <c r="HJ648" s="89"/>
      <c r="HK648" s="89"/>
      <c r="HL648" s="89"/>
      <c r="HM648" s="89"/>
    </row>
    <row r="649" spans="1:221" s="191" customFormat="1" ht="30" customHeight="1" x14ac:dyDescent="0.25">
      <c r="A649" s="193">
        <v>41455</v>
      </c>
      <c r="B649" s="194">
        <v>41457</v>
      </c>
      <c r="C649" s="189" t="s">
        <v>282</v>
      </c>
      <c r="D649" s="140" t="s">
        <v>3719</v>
      </c>
      <c r="E649" s="140" t="s">
        <v>279</v>
      </c>
      <c r="F649" s="5" t="s">
        <v>99</v>
      </c>
      <c r="G649" s="5" t="s">
        <v>415</v>
      </c>
      <c r="H649" s="140" t="s">
        <v>3896</v>
      </c>
      <c r="I649" s="30" t="s">
        <v>3904</v>
      </c>
      <c r="J649" s="140" t="s">
        <v>3905</v>
      </c>
      <c r="K649" s="119">
        <v>39939</v>
      </c>
      <c r="L649" s="119">
        <v>40074</v>
      </c>
      <c r="M649" s="140" t="s">
        <v>3906</v>
      </c>
      <c r="N649" s="287">
        <v>31967</v>
      </c>
      <c r="O649" s="287">
        <v>32132</v>
      </c>
      <c r="P649" s="119">
        <v>40088</v>
      </c>
      <c r="Q649" s="119">
        <v>40899</v>
      </c>
      <c r="R649" s="119">
        <v>40742</v>
      </c>
      <c r="S649" s="119">
        <v>40959</v>
      </c>
      <c r="T649" s="190">
        <v>99.999704342876299</v>
      </c>
      <c r="U649" s="287"/>
      <c r="V649" s="140"/>
      <c r="W649" s="87"/>
      <c r="X649" s="96"/>
      <c r="Y649" s="89"/>
      <c r="Z649" s="89"/>
      <c r="AA649" s="89"/>
      <c r="AB649" s="89"/>
      <c r="AC649" s="89"/>
      <c r="AD649" s="89"/>
      <c r="AE649" s="89"/>
      <c r="AF649" s="89"/>
      <c r="AG649" s="89"/>
      <c r="AH649" s="89"/>
      <c r="AI649" s="89"/>
      <c r="AJ649" s="89"/>
      <c r="AK649" s="89"/>
      <c r="AL649" s="89"/>
      <c r="AM649" s="89"/>
      <c r="AN649" s="89"/>
      <c r="AO649" s="89"/>
      <c r="AP649" s="89"/>
      <c r="AQ649" s="89"/>
      <c r="AR649" s="89"/>
      <c r="AS649" s="89"/>
      <c r="AT649" s="89"/>
      <c r="AU649" s="89"/>
      <c r="AV649" s="89"/>
      <c r="AW649" s="89"/>
      <c r="AX649" s="89"/>
      <c r="AY649" s="89"/>
      <c r="AZ649" s="89"/>
      <c r="BA649" s="89"/>
      <c r="BB649" s="89"/>
      <c r="BC649" s="89"/>
      <c r="BD649" s="89"/>
      <c r="BE649" s="89"/>
      <c r="BF649" s="89"/>
      <c r="BG649" s="89"/>
      <c r="BH649" s="89"/>
      <c r="BI649" s="89"/>
      <c r="BJ649" s="89"/>
      <c r="BK649" s="89"/>
      <c r="BL649" s="89"/>
      <c r="BM649" s="89"/>
      <c r="BN649" s="89"/>
      <c r="BO649" s="89"/>
      <c r="BP649" s="89"/>
      <c r="BQ649" s="89"/>
      <c r="BR649" s="89"/>
      <c r="BS649" s="89"/>
      <c r="BT649" s="89"/>
      <c r="BU649" s="89"/>
      <c r="BV649" s="89"/>
      <c r="BW649" s="89"/>
      <c r="BX649" s="89"/>
      <c r="BY649" s="89"/>
      <c r="BZ649" s="89"/>
      <c r="CA649" s="89"/>
      <c r="CB649" s="89"/>
      <c r="CC649" s="89"/>
      <c r="CD649" s="89"/>
      <c r="CE649" s="89"/>
      <c r="CF649" s="89"/>
      <c r="CG649" s="89"/>
      <c r="CH649" s="89"/>
      <c r="CI649" s="89"/>
      <c r="CJ649" s="89"/>
      <c r="CK649" s="89"/>
      <c r="CL649" s="89"/>
      <c r="CM649" s="89"/>
      <c r="CN649" s="89"/>
      <c r="CO649" s="89"/>
      <c r="CP649" s="89"/>
      <c r="CQ649" s="89"/>
      <c r="CR649" s="89"/>
      <c r="CS649" s="89"/>
      <c r="CT649" s="89"/>
      <c r="CU649" s="89"/>
      <c r="CV649" s="89"/>
      <c r="CW649" s="89"/>
      <c r="CX649" s="89"/>
      <c r="CY649" s="89"/>
      <c r="CZ649" s="89"/>
      <c r="DA649" s="89"/>
      <c r="DB649" s="89"/>
      <c r="DC649" s="89"/>
      <c r="DD649" s="89"/>
      <c r="DE649" s="89"/>
      <c r="DF649" s="89"/>
      <c r="DG649" s="89"/>
      <c r="DH649" s="89"/>
      <c r="DI649" s="89"/>
      <c r="DJ649" s="89"/>
      <c r="DK649" s="89"/>
      <c r="DL649" s="89"/>
      <c r="DM649" s="89"/>
      <c r="DN649" s="89"/>
      <c r="DO649" s="89"/>
      <c r="DP649" s="89"/>
      <c r="DQ649" s="89"/>
      <c r="DR649" s="89"/>
      <c r="DS649" s="89"/>
      <c r="DT649" s="89"/>
      <c r="DU649" s="89"/>
      <c r="DV649" s="89"/>
      <c r="DW649" s="89"/>
      <c r="DX649" s="89"/>
      <c r="DY649" s="89"/>
      <c r="DZ649" s="89"/>
      <c r="EA649" s="89"/>
      <c r="EB649" s="89"/>
      <c r="EC649" s="89"/>
      <c r="ED649" s="89"/>
      <c r="EE649" s="89"/>
      <c r="EF649" s="89"/>
      <c r="EG649" s="89"/>
      <c r="EH649" s="89"/>
      <c r="EI649" s="89"/>
      <c r="EJ649" s="89"/>
      <c r="EK649" s="89"/>
      <c r="EL649" s="89"/>
      <c r="EM649" s="89"/>
      <c r="EN649" s="89"/>
      <c r="EO649" s="89"/>
      <c r="EP649" s="89"/>
      <c r="EQ649" s="89"/>
      <c r="ER649" s="89"/>
      <c r="ES649" s="89"/>
      <c r="ET649" s="89"/>
      <c r="EU649" s="89"/>
      <c r="EV649" s="89"/>
      <c r="EW649" s="89"/>
      <c r="EX649" s="89"/>
      <c r="EY649" s="89"/>
      <c r="EZ649" s="89"/>
      <c r="FA649" s="89"/>
      <c r="FB649" s="89"/>
      <c r="FC649" s="89"/>
      <c r="FD649" s="89"/>
      <c r="FE649" s="89"/>
      <c r="FF649" s="89"/>
      <c r="FG649" s="89"/>
      <c r="FH649" s="89"/>
      <c r="FI649" s="89"/>
      <c r="FJ649" s="89"/>
      <c r="FK649" s="89"/>
      <c r="FL649" s="89"/>
      <c r="FM649" s="89"/>
      <c r="FN649" s="89"/>
      <c r="FO649" s="89"/>
      <c r="FP649" s="89"/>
      <c r="FQ649" s="89"/>
      <c r="FR649" s="89"/>
      <c r="FS649" s="89"/>
      <c r="FT649" s="89"/>
      <c r="FU649" s="89"/>
      <c r="FV649" s="89"/>
      <c r="FW649" s="89"/>
      <c r="FX649" s="89"/>
      <c r="FY649" s="89"/>
      <c r="FZ649" s="89"/>
      <c r="GA649" s="89"/>
      <c r="GB649" s="89"/>
      <c r="GC649" s="89"/>
      <c r="GD649" s="89"/>
      <c r="GE649" s="89"/>
      <c r="GF649" s="89"/>
      <c r="GG649" s="89"/>
      <c r="GH649" s="89"/>
      <c r="GI649" s="89"/>
      <c r="GJ649" s="89"/>
      <c r="GK649" s="89"/>
      <c r="GL649" s="89"/>
      <c r="GM649" s="89"/>
      <c r="GN649" s="89"/>
      <c r="GO649" s="89"/>
      <c r="GP649" s="89"/>
      <c r="GQ649" s="89"/>
      <c r="GR649" s="89"/>
      <c r="GS649" s="89"/>
      <c r="GT649" s="89"/>
      <c r="GU649" s="89"/>
      <c r="GV649" s="89"/>
      <c r="GW649" s="89"/>
      <c r="GX649" s="89"/>
      <c r="GY649" s="89"/>
      <c r="GZ649" s="89"/>
      <c r="HA649" s="89"/>
      <c r="HB649" s="89"/>
      <c r="HC649" s="89"/>
      <c r="HD649" s="89"/>
      <c r="HE649" s="89"/>
      <c r="HF649" s="89"/>
      <c r="HG649" s="89"/>
      <c r="HH649" s="89"/>
      <c r="HI649" s="89"/>
      <c r="HJ649" s="89"/>
      <c r="HK649" s="89"/>
      <c r="HL649" s="89"/>
      <c r="HM649" s="89"/>
    </row>
    <row r="650" spans="1:221" s="191" customFormat="1" ht="30" customHeight="1" x14ac:dyDescent="0.25">
      <c r="A650" s="193">
        <v>41455</v>
      </c>
      <c r="B650" s="194">
        <v>41457</v>
      </c>
      <c r="C650" s="189" t="s">
        <v>282</v>
      </c>
      <c r="D650" s="140" t="s">
        <v>3719</v>
      </c>
      <c r="E650" s="140" t="s">
        <v>279</v>
      </c>
      <c r="F650" s="5" t="s">
        <v>99</v>
      </c>
      <c r="G650" s="5" t="s">
        <v>415</v>
      </c>
      <c r="H650" s="140" t="s">
        <v>3896</v>
      </c>
      <c r="I650" s="30" t="s">
        <v>3907</v>
      </c>
      <c r="J650" s="140" t="s">
        <v>3905</v>
      </c>
      <c r="K650" s="119">
        <v>39939</v>
      </c>
      <c r="L650" s="119">
        <v>40074</v>
      </c>
      <c r="M650" s="140" t="s">
        <v>3906</v>
      </c>
      <c r="N650" s="287">
        <v>33768</v>
      </c>
      <c r="O650" s="287">
        <v>33632</v>
      </c>
      <c r="P650" s="119">
        <v>40088</v>
      </c>
      <c r="Q650" s="119">
        <v>40899</v>
      </c>
      <c r="R650" s="119">
        <v>40742</v>
      </c>
      <c r="S650" s="119">
        <v>40959</v>
      </c>
      <c r="T650" s="190">
        <v>100</v>
      </c>
      <c r="U650" s="287"/>
      <c r="V650" s="140"/>
      <c r="W650" s="87"/>
      <c r="X650" s="96"/>
      <c r="Y650" s="89"/>
      <c r="Z650" s="89"/>
      <c r="AA650" s="89"/>
      <c r="AB650" s="89"/>
      <c r="AC650" s="89"/>
      <c r="AD650" s="89"/>
      <c r="AE650" s="89"/>
      <c r="AF650" s="89"/>
      <c r="AG650" s="89"/>
      <c r="AH650" s="89"/>
      <c r="AI650" s="89"/>
      <c r="AJ650" s="89"/>
      <c r="AK650" s="89"/>
      <c r="AL650" s="89"/>
      <c r="AM650" s="89"/>
      <c r="AN650" s="89"/>
      <c r="AO650" s="89"/>
      <c r="AP650" s="89"/>
      <c r="AQ650" s="89"/>
      <c r="AR650" s="89"/>
      <c r="AS650" s="89"/>
      <c r="AT650" s="89"/>
      <c r="AU650" s="89"/>
      <c r="AV650" s="89"/>
      <c r="AW650" s="89"/>
      <c r="AX650" s="89"/>
      <c r="AY650" s="89"/>
      <c r="AZ650" s="89"/>
      <c r="BA650" s="89"/>
      <c r="BB650" s="89"/>
      <c r="BC650" s="89"/>
      <c r="BD650" s="89"/>
      <c r="BE650" s="89"/>
      <c r="BF650" s="89"/>
      <c r="BG650" s="89"/>
      <c r="BH650" s="89"/>
      <c r="BI650" s="89"/>
      <c r="BJ650" s="89"/>
      <c r="BK650" s="89"/>
      <c r="BL650" s="89"/>
      <c r="BM650" s="89"/>
      <c r="BN650" s="89"/>
      <c r="BO650" s="89"/>
      <c r="BP650" s="89"/>
      <c r="BQ650" s="89"/>
      <c r="BR650" s="89"/>
      <c r="BS650" s="89"/>
      <c r="BT650" s="89"/>
      <c r="BU650" s="89"/>
      <c r="BV650" s="89"/>
      <c r="BW650" s="89"/>
      <c r="BX650" s="89"/>
      <c r="BY650" s="89"/>
      <c r="BZ650" s="89"/>
      <c r="CA650" s="89"/>
      <c r="CB650" s="89"/>
      <c r="CC650" s="89"/>
      <c r="CD650" s="89"/>
      <c r="CE650" s="89"/>
      <c r="CF650" s="89"/>
      <c r="CG650" s="89"/>
      <c r="CH650" s="89"/>
      <c r="CI650" s="89"/>
      <c r="CJ650" s="89"/>
      <c r="CK650" s="89"/>
      <c r="CL650" s="89"/>
      <c r="CM650" s="89"/>
      <c r="CN650" s="89"/>
      <c r="CO650" s="89"/>
      <c r="CP650" s="89"/>
      <c r="CQ650" s="89"/>
      <c r="CR650" s="89"/>
      <c r="CS650" s="89"/>
      <c r="CT650" s="89"/>
      <c r="CU650" s="89"/>
      <c r="CV650" s="89"/>
      <c r="CW650" s="89"/>
      <c r="CX650" s="89"/>
      <c r="CY650" s="89"/>
      <c r="CZ650" s="89"/>
      <c r="DA650" s="89"/>
      <c r="DB650" s="89"/>
      <c r="DC650" s="89"/>
      <c r="DD650" s="89"/>
      <c r="DE650" s="89"/>
      <c r="DF650" s="89"/>
      <c r="DG650" s="89"/>
      <c r="DH650" s="89"/>
      <c r="DI650" s="89"/>
      <c r="DJ650" s="89"/>
      <c r="DK650" s="89"/>
      <c r="DL650" s="89"/>
      <c r="DM650" s="89"/>
      <c r="DN650" s="89"/>
      <c r="DO650" s="89"/>
      <c r="DP650" s="89"/>
      <c r="DQ650" s="89"/>
      <c r="DR650" s="89"/>
      <c r="DS650" s="89"/>
      <c r="DT650" s="89"/>
      <c r="DU650" s="89"/>
      <c r="DV650" s="89"/>
      <c r="DW650" s="89"/>
      <c r="DX650" s="89"/>
      <c r="DY650" s="89"/>
      <c r="DZ650" s="89"/>
      <c r="EA650" s="89"/>
      <c r="EB650" s="89"/>
      <c r="EC650" s="89"/>
      <c r="ED650" s="89"/>
      <c r="EE650" s="89"/>
      <c r="EF650" s="89"/>
      <c r="EG650" s="89"/>
      <c r="EH650" s="89"/>
      <c r="EI650" s="89"/>
      <c r="EJ650" s="89"/>
      <c r="EK650" s="89"/>
      <c r="EL650" s="89"/>
      <c r="EM650" s="89"/>
      <c r="EN650" s="89"/>
      <c r="EO650" s="89"/>
      <c r="EP650" s="89"/>
      <c r="EQ650" s="89"/>
      <c r="ER650" s="89"/>
      <c r="ES650" s="89"/>
      <c r="ET650" s="89"/>
      <c r="EU650" s="89"/>
      <c r="EV650" s="89"/>
      <c r="EW650" s="89"/>
      <c r="EX650" s="89"/>
      <c r="EY650" s="89"/>
      <c r="EZ650" s="89"/>
      <c r="FA650" s="89"/>
      <c r="FB650" s="89"/>
      <c r="FC650" s="89"/>
      <c r="FD650" s="89"/>
      <c r="FE650" s="89"/>
      <c r="FF650" s="89"/>
      <c r="FG650" s="89"/>
      <c r="FH650" s="89"/>
      <c r="FI650" s="89"/>
      <c r="FJ650" s="89"/>
      <c r="FK650" s="89"/>
      <c r="FL650" s="89"/>
      <c r="FM650" s="89"/>
      <c r="FN650" s="89"/>
      <c r="FO650" s="89"/>
      <c r="FP650" s="89"/>
      <c r="FQ650" s="89"/>
      <c r="FR650" s="89"/>
      <c r="FS650" s="89"/>
      <c r="FT650" s="89"/>
      <c r="FU650" s="89"/>
      <c r="FV650" s="89"/>
      <c r="FW650" s="89"/>
      <c r="FX650" s="89"/>
      <c r="FY650" s="89"/>
      <c r="FZ650" s="89"/>
      <c r="GA650" s="89"/>
      <c r="GB650" s="89"/>
      <c r="GC650" s="89"/>
      <c r="GD650" s="89"/>
      <c r="GE650" s="89"/>
      <c r="GF650" s="89"/>
      <c r="GG650" s="89"/>
      <c r="GH650" s="89"/>
      <c r="GI650" s="89"/>
      <c r="GJ650" s="89"/>
      <c r="GK650" s="89"/>
      <c r="GL650" s="89"/>
      <c r="GM650" s="89"/>
      <c r="GN650" s="89"/>
      <c r="GO650" s="89"/>
      <c r="GP650" s="89"/>
      <c r="GQ650" s="89"/>
      <c r="GR650" s="89"/>
      <c r="GS650" s="89"/>
      <c r="GT650" s="89"/>
      <c r="GU650" s="89"/>
      <c r="GV650" s="89"/>
      <c r="GW650" s="89"/>
      <c r="GX650" s="89"/>
      <c r="GY650" s="89"/>
      <c r="GZ650" s="89"/>
      <c r="HA650" s="89"/>
      <c r="HB650" s="89"/>
      <c r="HC650" s="89"/>
      <c r="HD650" s="89"/>
      <c r="HE650" s="89"/>
      <c r="HF650" s="89"/>
      <c r="HG650" s="89"/>
      <c r="HH650" s="89"/>
      <c r="HI650" s="89"/>
      <c r="HJ650" s="89"/>
      <c r="HK650" s="89"/>
      <c r="HL650" s="89"/>
      <c r="HM650" s="89"/>
    </row>
    <row r="651" spans="1:221" s="191" customFormat="1" ht="30" customHeight="1" x14ac:dyDescent="0.25">
      <c r="A651" s="193">
        <v>41455</v>
      </c>
      <c r="B651" s="194">
        <v>41457</v>
      </c>
      <c r="C651" s="189" t="s">
        <v>282</v>
      </c>
      <c r="D651" s="140" t="s">
        <v>3719</v>
      </c>
      <c r="E651" s="140" t="s">
        <v>279</v>
      </c>
      <c r="F651" s="5" t="s">
        <v>99</v>
      </c>
      <c r="G651" s="5" t="s">
        <v>415</v>
      </c>
      <c r="H651" s="140" t="s">
        <v>3896</v>
      </c>
      <c r="I651" s="30" t="s">
        <v>3908</v>
      </c>
      <c r="J651" s="140" t="s">
        <v>3889</v>
      </c>
      <c r="K651" s="119">
        <v>40032</v>
      </c>
      <c r="L651" s="119">
        <v>40086</v>
      </c>
      <c r="M651" s="140" t="s">
        <v>3909</v>
      </c>
      <c r="N651" s="287">
        <v>23928</v>
      </c>
      <c r="O651" s="287">
        <v>22741</v>
      </c>
      <c r="P651" s="119">
        <v>40100</v>
      </c>
      <c r="Q651" s="119">
        <v>40831</v>
      </c>
      <c r="R651" s="119">
        <v>40831</v>
      </c>
      <c r="S651" s="119">
        <v>40831</v>
      </c>
      <c r="T651" s="190">
        <v>99.883801150414698</v>
      </c>
      <c r="U651" s="287"/>
      <c r="V651" s="140"/>
      <c r="W651" s="87"/>
      <c r="X651" s="96"/>
      <c r="Y651" s="89"/>
      <c r="Z651" s="89"/>
      <c r="AA651" s="89"/>
      <c r="AB651" s="89"/>
      <c r="AC651" s="89"/>
      <c r="AD651" s="89"/>
      <c r="AE651" s="89"/>
      <c r="AF651" s="89"/>
      <c r="AG651" s="89"/>
      <c r="AH651" s="89"/>
      <c r="AI651" s="89"/>
      <c r="AJ651" s="89"/>
      <c r="AK651" s="89"/>
      <c r="AL651" s="89"/>
      <c r="AM651" s="89"/>
      <c r="AN651" s="89"/>
      <c r="AO651" s="89"/>
      <c r="AP651" s="89"/>
      <c r="AQ651" s="89"/>
      <c r="AR651" s="89"/>
      <c r="AS651" s="89"/>
      <c r="AT651" s="89"/>
      <c r="AU651" s="89"/>
      <c r="AV651" s="89"/>
      <c r="AW651" s="89"/>
      <c r="AX651" s="89"/>
      <c r="AY651" s="89"/>
      <c r="AZ651" s="89"/>
      <c r="BA651" s="89"/>
      <c r="BB651" s="89"/>
      <c r="BC651" s="89"/>
      <c r="BD651" s="89"/>
      <c r="BE651" s="89"/>
      <c r="BF651" s="89"/>
      <c r="BG651" s="89"/>
      <c r="BH651" s="89"/>
      <c r="BI651" s="89"/>
      <c r="BJ651" s="89"/>
      <c r="BK651" s="89"/>
      <c r="BL651" s="89"/>
      <c r="BM651" s="89"/>
      <c r="BN651" s="89"/>
      <c r="BO651" s="89"/>
      <c r="BP651" s="89"/>
      <c r="BQ651" s="89"/>
      <c r="BR651" s="89"/>
      <c r="BS651" s="89"/>
      <c r="BT651" s="89"/>
      <c r="BU651" s="89"/>
      <c r="BV651" s="89"/>
      <c r="BW651" s="89"/>
      <c r="BX651" s="89"/>
      <c r="BY651" s="89"/>
      <c r="BZ651" s="89"/>
      <c r="CA651" s="89"/>
      <c r="CB651" s="89"/>
      <c r="CC651" s="89"/>
      <c r="CD651" s="89"/>
      <c r="CE651" s="89"/>
      <c r="CF651" s="89"/>
      <c r="CG651" s="89"/>
      <c r="CH651" s="89"/>
      <c r="CI651" s="89"/>
      <c r="CJ651" s="89"/>
      <c r="CK651" s="89"/>
      <c r="CL651" s="89"/>
      <c r="CM651" s="89"/>
      <c r="CN651" s="89"/>
      <c r="CO651" s="89"/>
      <c r="CP651" s="89"/>
      <c r="CQ651" s="89"/>
      <c r="CR651" s="89"/>
      <c r="CS651" s="89"/>
      <c r="CT651" s="89"/>
      <c r="CU651" s="89"/>
      <c r="CV651" s="89"/>
      <c r="CW651" s="89"/>
      <c r="CX651" s="89"/>
      <c r="CY651" s="89"/>
      <c r="CZ651" s="89"/>
      <c r="DA651" s="89"/>
      <c r="DB651" s="89"/>
      <c r="DC651" s="89"/>
      <c r="DD651" s="89"/>
      <c r="DE651" s="89"/>
      <c r="DF651" s="89"/>
      <c r="DG651" s="89"/>
      <c r="DH651" s="89"/>
      <c r="DI651" s="89"/>
      <c r="DJ651" s="89"/>
      <c r="DK651" s="89"/>
      <c r="DL651" s="89"/>
      <c r="DM651" s="89"/>
      <c r="DN651" s="89"/>
      <c r="DO651" s="89"/>
      <c r="DP651" s="89"/>
      <c r="DQ651" s="89"/>
      <c r="DR651" s="89"/>
      <c r="DS651" s="89"/>
      <c r="DT651" s="89"/>
      <c r="DU651" s="89"/>
      <c r="DV651" s="89"/>
      <c r="DW651" s="89"/>
      <c r="DX651" s="89"/>
      <c r="DY651" s="89"/>
      <c r="DZ651" s="89"/>
      <c r="EA651" s="89"/>
      <c r="EB651" s="89"/>
      <c r="EC651" s="89"/>
      <c r="ED651" s="89"/>
      <c r="EE651" s="89"/>
      <c r="EF651" s="89"/>
      <c r="EG651" s="89"/>
      <c r="EH651" s="89"/>
      <c r="EI651" s="89"/>
      <c r="EJ651" s="89"/>
      <c r="EK651" s="89"/>
      <c r="EL651" s="89"/>
      <c r="EM651" s="89"/>
      <c r="EN651" s="89"/>
      <c r="EO651" s="89"/>
      <c r="EP651" s="89"/>
      <c r="EQ651" s="89"/>
      <c r="ER651" s="89"/>
      <c r="ES651" s="89"/>
      <c r="ET651" s="89"/>
      <c r="EU651" s="89"/>
      <c r="EV651" s="89"/>
      <c r="EW651" s="89"/>
      <c r="EX651" s="89"/>
      <c r="EY651" s="89"/>
      <c r="EZ651" s="89"/>
      <c r="FA651" s="89"/>
      <c r="FB651" s="89"/>
      <c r="FC651" s="89"/>
      <c r="FD651" s="89"/>
      <c r="FE651" s="89"/>
      <c r="FF651" s="89"/>
      <c r="FG651" s="89"/>
      <c r="FH651" s="89"/>
      <c r="FI651" s="89"/>
      <c r="FJ651" s="89"/>
      <c r="FK651" s="89"/>
      <c r="FL651" s="89"/>
      <c r="FM651" s="89"/>
      <c r="FN651" s="89"/>
      <c r="FO651" s="89"/>
      <c r="FP651" s="89"/>
      <c r="FQ651" s="89"/>
      <c r="FR651" s="89"/>
      <c r="FS651" s="89"/>
      <c r="FT651" s="89"/>
      <c r="FU651" s="89"/>
      <c r="FV651" s="89"/>
      <c r="FW651" s="89"/>
      <c r="FX651" s="89"/>
      <c r="FY651" s="89"/>
      <c r="FZ651" s="89"/>
      <c r="GA651" s="89"/>
      <c r="GB651" s="89"/>
      <c r="GC651" s="89"/>
      <c r="GD651" s="89"/>
      <c r="GE651" s="89"/>
      <c r="GF651" s="89"/>
      <c r="GG651" s="89"/>
      <c r="GH651" s="89"/>
      <c r="GI651" s="89"/>
      <c r="GJ651" s="89"/>
      <c r="GK651" s="89"/>
      <c r="GL651" s="89"/>
      <c r="GM651" s="89"/>
      <c r="GN651" s="89"/>
      <c r="GO651" s="89"/>
      <c r="GP651" s="89"/>
      <c r="GQ651" s="89"/>
      <c r="GR651" s="89"/>
      <c r="GS651" s="89"/>
      <c r="GT651" s="89"/>
      <c r="GU651" s="89"/>
      <c r="GV651" s="89"/>
      <c r="GW651" s="89"/>
      <c r="GX651" s="89"/>
      <c r="GY651" s="89"/>
      <c r="GZ651" s="89"/>
      <c r="HA651" s="89"/>
      <c r="HB651" s="89"/>
      <c r="HC651" s="89"/>
      <c r="HD651" s="89"/>
      <c r="HE651" s="89"/>
      <c r="HF651" s="89"/>
      <c r="HG651" s="89"/>
      <c r="HH651" s="89"/>
      <c r="HI651" s="89"/>
      <c r="HJ651" s="89"/>
      <c r="HK651" s="89"/>
      <c r="HL651" s="89"/>
      <c r="HM651" s="89"/>
    </row>
    <row r="652" spans="1:221" s="191" customFormat="1" ht="30" customHeight="1" x14ac:dyDescent="0.25">
      <c r="A652" s="193">
        <v>41455</v>
      </c>
      <c r="B652" s="194">
        <v>41457</v>
      </c>
      <c r="C652" s="189" t="s">
        <v>282</v>
      </c>
      <c r="D652" s="140" t="s">
        <v>3719</v>
      </c>
      <c r="E652" s="140" t="s">
        <v>279</v>
      </c>
      <c r="F652" s="5" t="s">
        <v>99</v>
      </c>
      <c r="G652" s="5" t="s">
        <v>415</v>
      </c>
      <c r="H652" s="140" t="s">
        <v>3896</v>
      </c>
      <c r="I652" s="30" t="s">
        <v>3910</v>
      </c>
      <c r="J652" s="140" t="s">
        <v>3911</v>
      </c>
      <c r="K652" s="119">
        <v>39806</v>
      </c>
      <c r="L652" s="119">
        <v>40021</v>
      </c>
      <c r="M652" s="140" t="s">
        <v>3899</v>
      </c>
      <c r="N652" s="287">
        <v>30496</v>
      </c>
      <c r="O652" s="287">
        <v>31401</v>
      </c>
      <c r="P652" s="119">
        <v>40035</v>
      </c>
      <c r="Q652" s="119">
        <v>40759</v>
      </c>
      <c r="R652" s="119">
        <v>40759</v>
      </c>
      <c r="S652" s="119">
        <v>40759</v>
      </c>
      <c r="T652" s="190">
        <v>99.980226525232595</v>
      </c>
      <c r="U652" s="287"/>
      <c r="V652" s="140"/>
      <c r="W652" s="87"/>
      <c r="X652" s="96"/>
      <c r="Y652" s="89"/>
      <c r="Z652" s="89"/>
      <c r="AA652" s="89"/>
      <c r="AB652" s="89"/>
      <c r="AC652" s="89"/>
      <c r="AD652" s="89"/>
      <c r="AE652" s="89"/>
      <c r="AF652" s="89"/>
      <c r="AG652" s="89"/>
      <c r="AH652" s="89"/>
      <c r="AI652" s="89"/>
      <c r="AJ652" s="89"/>
      <c r="AK652" s="89"/>
      <c r="AL652" s="89"/>
      <c r="AM652" s="89"/>
      <c r="AN652" s="89"/>
      <c r="AO652" s="89"/>
      <c r="AP652" s="89"/>
      <c r="AQ652" s="89"/>
      <c r="AR652" s="89"/>
      <c r="AS652" s="89"/>
      <c r="AT652" s="89"/>
      <c r="AU652" s="89"/>
      <c r="AV652" s="89"/>
      <c r="AW652" s="89"/>
      <c r="AX652" s="89"/>
      <c r="AY652" s="89"/>
      <c r="AZ652" s="89"/>
      <c r="BA652" s="89"/>
      <c r="BB652" s="89"/>
      <c r="BC652" s="89"/>
      <c r="BD652" s="89"/>
      <c r="BE652" s="89"/>
      <c r="BF652" s="89"/>
      <c r="BG652" s="89"/>
      <c r="BH652" s="89"/>
      <c r="BI652" s="89"/>
      <c r="BJ652" s="89"/>
      <c r="BK652" s="89"/>
      <c r="BL652" s="89"/>
      <c r="BM652" s="89"/>
      <c r="BN652" s="89"/>
      <c r="BO652" s="89"/>
      <c r="BP652" s="89"/>
      <c r="BQ652" s="89"/>
      <c r="BR652" s="89"/>
      <c r="BS652" s="89"/>
      <c r="BT652" s="89"/>
      <c r="BU652" s="89"/>
      <c r="BV652" s="89"/>
      <c r="BW652" s="89"/>
      <c r="BX652" s="89"/>
      <c r="BY652" s="89"/>
      <c r="BZ652" s="89"/>
      <c r="CA652" s="89"/>
      <c r="CB652" s="89"/>
      <c r="CC652" s="89"/>
      <c r="CD652" s="89"/>
      <c r="CE652" s="89"/>
      <c r="CF652" s="89"/>
      <c r="CG652" s="89"/>
      <c r="CH652" s="89"/>
      <c r="CI652" s="89"/>
      <c r="CJ652" s="89"/>
      <c r="CK652" s="89"/>
      <c r="CL652" s="89"/>
      <c r="CM652" s="89"/>
      <c r="CN652" s="89"/>
      <c r="CO652" s="89"/>
      <c r="CP652" s="89"/>
      <c r="CQ652" s="89"/>
      <c r="CR652" s="89"/>
      <c r="CS652" s="89"/>
      <c r="CT652" s="89"/>
      <c r="CU652" s="89"/>
      <c r="CV652" s="89"/>
      <c r="CW652" s="89"/>
      <c r="CX652" s="89"/>
      <c r="CY652" s="89"/>
      <c r="CZ652" s="89"/>
      <c r="DA652" s="89"/>
      <c r="DB652" s="89"/>
      <c r="DC652" s="89"/>
      <c r="DD652" s="89"/>
      <c r="DE652" s="89"/>
      <c r="DF652" s="89"/>
      <c r="DG652" s="89"/>
      <c r="DH652" s="89"/>
      <c r="DI652" s="89"/>
      <c r="DJ652" s="89"/>
      <c r="DK652" s="89"/>
      <c r="DL652" s="89"/>
      <c r="DM652" s="89"/>
      <c r="DN652" s="89"/>
      <c r="DO652" s="89"/>
      <c r="DP652" s="89"/>
      <c r="DQ652" s="89"/>
      <c r="DR652" s="89"/>
      <c r="DS652" s="89"/>
      <c r="DT652" s="89"/>
      <c r="DU652" s="89"/>
      <c r="DV652" s="89"/>
      <c r="DW652" s="89"/>
      <c r="DX652" s="89"/>
      <c r="DY652" s="89"/>
      <c r="DZ652" s="89"/>
      <c r="EA652" s="89"/>
      <c r="EB652" s="89"/>
      <c r="EC652" s="89"/>
      <c r="ED652" s="89"/>
      <c r="EE652" s="89"/>
      <c r="EF652" s="89"/>
      <c r="EG652" s="89"/>
      <c r="EH652" s="89"/>
      <c r="EI652" s="89"/>
      <c r="EJ652" s="89"/>
      <c r="EK652" s="89"/>
      <c r="EL652" s="89"/>
      <c r="EM652" s="89"/>
      <c r="EN652" s="89"/>
      <c r="EO652" s="89"/>
      <c r="EP652" s="89"/>
      <c r="EQ652" s="89"/>
      <c r="ER652" s="89"/>
      <c r="ES652" s="89"/>
      <c r="ET652" s="89"/>
      <c r="EU652" s="89"/>
      <c r="EV652" s="89"/>
      <c r="EW652" s="89"/>
      <c r="EX652" s="89"/>
      <c r="EY652" s="89"/>
      <c r="EZ652" s="89"/>
      <c r="FA652" s="89"/>
      <c r="FB652" s="89"/>
      <c r="FC652" s="89"/>
      <c r="FD652" s="89"/>
      <c r="FE652" s="89"/>
      <c r="FF652" s="89"/>
      <c r="FG652" s="89"/>
      <c r="FH652" s="89"/>
      <c r="FI652" s="89"/>
      <c r="FJ652" s="89"/>
      <c r="FK652" s="89"/>
      <c r="FL652" s="89"/>
      <c r="FM652" s="89"/>
      <c r="FN652" s="89"/>
      <c r="FO652" s="89"/>
      <c r="FP652" s="89"/>
      <c r="FQ652" s="89"/>
      <c r="FR652" s="89"/>
      <c r="FS652" s="89"/>
      <c r="FT652" s="89"/>
      <c r="FU652" s="89"/>
      <c r="FV652" s="89"/>
      <c r="FW652" s="89"/>
      <c r="FX652" s="89"/>
      <c r="FY652" s="89"/>
      <c r="FZ652" s="89"/>
      <c r="GA652" s="89"/>
      <c r="GB652" s="89"/>
      <c r="GC652" s="89"/>
      <c r="GD652" s="89"/>
      <c r="GE652" s="89"/>
      <c r="GF652" s="89"/>
      <c r="GG652" s="89"/>
      <c r="GH652" s="89"/>
      <c r="GI652" s="89"/>
      <c r="GJ652" s="89"/>
      <c r="GK652" s="89"/>
      <c r="GL652" s="89"/>
      <c r="GM652" s="89"/>
      <c r="GN652" s="89"/>
      <c r="GO652" s="89"/>
      <c r="GP652" s="89"/>
      <c r="GQ652" s="89"/>
      <c r="GR652" s="89"/>
      <c r="GS652" s="89"/>
      <c r="GT652" s="89"/>
      <c r="GU652" s="89"/>
      <c r="GV652" s="89"/>
      <c r="GW652" s="89"/>
      <c r="GX652" s="89"/>
      <c r="GY652" s="89"/>
      <c r="GZ652" s="89"/>
      <c r="HA652" s="89"/>
      <c r="HB652" s="89"/>
      <c r="HC652" s="89"/>
      <c r="HD652" s="89"/>
      <c r="HE652" s="89"/>
      <c r="HF652" s="89"/>
      <c r="HG652" s="89"/>
      <c r="HH652" s="89"/>
      <c r="HI652" s="89"/>
      <c r="HJ652" s="89"/>
      <c r="HK652" s="89"/>
      <c r="HL652" s="89"/>
      <c r="HM652" s="89"/>
    </row>
    <row r="653" spans="1:221" s="191" customFormat="1" ht="30" customHeight="1" x14ac:dyDescent="0.25">
      <c r="A653" s="193">
        <v>41455</v>
      </c>
      <c r="B653" s="194">
        <v>41457</v>
      </c>
      <c r="C653" s="189" t="s">
        <v>282</v>
      </c>
      <c r="D653" s="140" t="s">
        <v>3719</v>
      </c>
      <c r="E653" s="140" t="s">
        <v>279</v>
      </c>
      <c r="F653" s="5" t="s">
        <v>99</v>
      </c>
      <c r="G653" s="5" t="s">
        <v>415</v>
      </c>
      <c r="H653" s="140" t="s">
        <v>3896</v>
      </c>
      <c r="I653" s="30" t="s">
        <v>3912</v>
      </c>
      <c r="J653" s="140" t="s">
        <v>3913</v>
      </c>
      <c r="K653" s="119">
        <v>39876</v>
      </c>
      <c r="L653" s="119">
        <v>39934</v>
      </c>
      <c r="M653" s="140" t="s">
        <v>3835</v>
      </c>
      <c r="N653" s="287">
        <v>10894</v>
      </c>
      <c r="O653" s="287">
        <v>10573</v>
      </c>
      <c r="P653" s="119">
        <v>39948</v>
      </c>
      <c r="Q653" s="119">
        <v>40424</v>
      </c>
      <c r="R653" s="119">
        <v>40489</v>
      </c>
      <c r="S653" s="119">
        <v>40513</v>
      </c>
      <c r="T653" s="190">
        <v>99.2678479387111</v>
      </c>
      <c r="U653" s="287"/>
      <c r="V653" s="140"/>
      <c r="W653" s="87"/>
      <c r="X653" s="96"/>
      <c r="Y653" s="89"/>
      <c r="Z653" s="89"/>
      <c r="AA653" s="89"/>
      <c r="AB653" s="89"/>
      <c r="AC653" s="89"/>
      <c r="AD653" s="89"/>
      <c r="AE653" s="89"/>
      <c r="AF653" s="89"/>
      <c r="AG653" s="89"/>
      <c r="AH653" s="89"/>
      <c r="AI653" s="89"/>
      <c r="AJ653" s="89"/>
      <c r="AK653" s="89"/>
      <c r="AL653" s="89"/>
      <c r="AM653" s="89"/>
      <c r="AN653" s="89"/>
      <c r="AO653" s="89"/>
      <c r="AP653" s="89"/>
      <c r="AQ653" s="89"/>
      <c r="AR653" s="89"/>
      <c r="AS653" s="89"/>
      <c r="AT653" s="89"/>
      <c r="AU653" s="89"/>
      <c r="AV653" s="89"/>
      <c r="AW653" s="89"/>
      <c r="AX653" s="89"/>
      <c r="AY653" s="89"/>
      <c r="AZ653" s="89"/>
      <c r="BA653" s="89"/>
      <c r="BB653" s="89"/>
      <c r="BC653" s="89"/>
      <c r="BD653" s="89"/>
      <c r="BE653" s="89"/>
      <c r="BF653" s="89"/>
      <c r="BG653" s="89"/>
      <c r="BH653" s="89"/>
      <c r="BI653" s="89"/>
      <c r="BJ653" s="89"/>
      <c r="BK653" s="89"/>
      <c r="BL653" s="89"/>
      <c r="BM653" s="89"/>
      <c r="BN653" s="89"/>
      <c r="BO653" s="89"/>
      <c r="BP653" s="89"/>
      <c r="BQ653" s="89"/>
      <c r="BR653" s="89"/>
      <c r="BS653" s="89"/>
      <c r="BT653" s="89"/>
      <c r="BU653" s="89"/>
      <c r="BV653" s="89"/>
      <c r="BW653" s="89"/>
      <c r="BX653" s="89"/>
      <c r="BY653" s="89"/>
      <c r="BZ653" s="89"/>
      <c r="CA653" s="89"/>
      <c r="CB653" s="89"/>
      <c r="CC653" s="89"/>
      <c r="CD653" s="89"/>
      <c r="CE653" s="89"/>
      <c r="CF653" s="89"/>
      <c r="CG653" s="89"/>
      <c r="CH653" s="89"/>
      <c r="CI653" s="89"/>
      <c r="CJ653" s="89"/>
      <c r="CK653" s="89"/>
      <c r="CL653" s="89"/>
      <c r="CM653" s="89"/>
      <c r="CN653" s="89"/>
      <c r="CO653" s="89"/>
      <c r="CP653" s="89"/>
      <c r="CQ653" s="89"/>
      <c r="CR653" s="89"/>
      <c r="CS653" s="89"/>
      <c r="CT653" s="89"/>
      <c r="CU653" s="89"/>
      <c r="CV653" s="89"/>
      <c r="CW653" s="89"/>
      <c r="CX653" s="89"/>
      <c r="CY653" s="89"/>
      <c r="CZ653" s="89"/>
      <c r="DA653" s="89"/>
      <c r="DB653" s="89"/>
      <c r="DC653" s="89"/>
      <c r="DD653" s="89"/>
      <c r="DE653" s="89"/>
      <c r="DF653" s="89"/>
      <c r="DG653" s="89"/>
      <c r="DH653" s="89"/>
      <c r="DI653" s="89"/>
      <c r="DJ653" s="89"/>
      <c r="DK653" s="89"/>
      <c r="DL653" s="89"/>
      <c r="DM653" s="89"/>
      <c r="DN653" s="89"/>
      <c r="DO653" s="89"/>
      <c r="DP653" s="89"/>
      <c r="DQ653" s="89"/>
      <c r="DR653" s="89"/>
      <c r="DS653" s="89"/>
      <c r="DT653" s="89"/>
      <c r="DU653" s="89"/>
      <c r="DV653" s="89"/>
      <c r="DW653" s="89"/>
      <c r="DX653" s="89"/>
      <c r="DY653" s="89"/>
      <c r="DZ653" s="89"/>
      <c r="EA653" s="89"/>
      <c r="EB653" s="89"/>
      <c r="EC653" s="89"/>
      <c r="ED653" s="89"/>
      <c r="EE653" s="89"/>
      <c r="EF653" s="89"/>
      <c r="EG653" s="89"/>
      <c r="EH653" s="89"/>
      <c r="EI653" s="89"/>
      <c r="EJ653" s="89"/>
      <c r="EK653" s="89"/>
      <c r="EL653" s="89"/>
      <c r="EM653" s="89"/>
      <c r="EN653" s="89"/>
      <c r="EO653" s="89"/>
      <c r="EP653" s="89"/>
      <c r="EQ653" s="89"/>
      <c r="ER653" s="89"/>
      <c r="ES653" s="89"/>
      <c r="ET653" s="89"/>
      <c r="EU653" s="89"/>
      <c r="EV653" s="89"/>
      <c r="EW653" s="89"/>
      <c r="EX653" s="89"/>
      <c r="EY653" s="89"/>
      <c r="EZ653" s="89"/>
      <c r="FA653" s="89"/>
      <c r="FB653" s="89"/>
      <c r="FC653" s="89"/>
      <c r="FD653" s="89"/>
      <c r="FE653" s="89"/>
      <c r="FF653" s="89"/>
      <c r="FG653" s="89"/>
      <c r="FH653" s="89"/>
      <c r="FI653" s="89"/>
      <c r="FJ653" s="89"/>
      <c r="FK653" s="89"/>
      <c r="FL653" s="89"/>
      <c r="FM653" s="89"/>
      <c r="FN653" s="89"/>
      <c r="FO653" s="89"/>
      <c r="FP653" s="89"/>
      <c r="FQ653" s="89"/>
      <c r="FR653" s="89"/>
      <c r="FS653" s="89"/>
      <c r="FT653" s="89"/>
      <c r="FU653" s="89"/>
      <c r="FV653" s="89"/>
      <c r="FW653" s="89"/>
      <c r="FX653" s="89"/>
      <c r="FY653" s="89"/>
      <c r="FZ653" s="89"/>
      <c r="GA653" s="89"/>
      <c r="GB653" s="89"/>
      <c r="GC653" s="89"/>
      <c r="GD653" s="89"/>
      <c r="GE653" s="89"/>
      <c r="GF653" s="89"/>
      <c r="GG653" s="89"/>
      <c r="GH653" s="89"/>
      <c r="GI653" s="89"/>
      <c r="GJ653" s="89"/>
      <c r="GK653" s="89"/>
      <c r="GL653" s="89"/>
      <c r="GM653" s="89"/>
      <c r="GN653" s="89"/>
      <c r="GO653" s="89"/>
      <c r="GP653" s="89"/>
      <c r="GQ653" s="89"/>
      <c r="GR653" s="89"/>
      <c r="GS653" s="89"/>
      <c r="GT653" s="89"/>
      <c r="GU653" s="89"/>
      <c r="GV653" s="89"/>
      <c r="GW653" s="89"/>
      <c r="GX653" s="89"/>
      <c r="GY653" s="89"/>
      <c r="GZ653" s="89"/>
      <c r="HA653" s="89"/>
      <c r="HB653" s="89"/>
      <c r="HC653" s="89"/>
      <c r="HD653" s="89"/>
      <c r="HE653" s="89"/>
      <c r="HF653" s="89"/>
      <c r="HG653" s="89"/>
      <c r="HH653" s="89"/>
      <c r="HI653" s="89"/>
      <c r="HJ653" s="89"/>
      <c r="HK653" s="89"/>
      <c r="HL653" s="89"/>
      <c r="HM653" s="89"/>
    </row>
    <row r="654" spans="1:221" s="191" customFormat="1" ht="30" customHeight="1" x14ac:dyDescent="0.25">
      <c r="A654" s="193">
        <v>41455</v>
      </c>
      <c r="B654" s="194">
        <v>41457</v>
      </c>
      <c r="C654" s="189" t="s">
        <v>282</v>
      </c>
      <c r="D654" s="140" t="s">
        <v>3719</v>
      </c>
      <c r="E654" s="140" t="s">
        <v>279</v>
      </c>
      <c r="F654" s="5" t="s">
        <v>99</v>
      </c>
      <c r="G654" s="5" t="s">
        <v>415</v>
      </c>
      <c r="H654" s="140" t="s">
        <v>3896</v>
      </c>
      <c r="I654" s="30" t="s">
        <v>3914</v>
      </c>
      <c r="J654" s="140" t="s">
        <v>3915</v>
      </c>
      <c r="K654" s="119">
        <v>39846</v>
      </c>
      <c r="L654" s="119">
        <v>40039</v>
      </c>
      <c r="M654" s="140" t="s">
        <v>3899</v>
      </c>
      <c r="N654" s="287">
        <v>32072</v>
      </c>
      <c r="O654" s="287">
        <v>31943</v>
      </c>
      <c r="P654" s="119">
        <v>40053</v>
      </c>
      <c r="Q654" s="119">
        <v>41249</v>
      </c>
      <c r="R654" s="119">
        <v>40777</v>
      </c>
      <c r="S654" s="119">
        <v>41249</v>
      </c>
      <c r="T654" s="190">
        <v>98.0386041682859</v>
      </c>
      <c r="U654" s="287"/>
      <c r="V654" s="140"/>
      <c r="W654" s="87"/>
      <c r="X654" s="96"/>
      <c r="Y654" s="89"/>
      <c r="Z654" s="89"/>
      <c r="AA654" s="89"/>
      <c r="AB654" s="89"/>
      <c r="AC654" s="89"/>
      <c r="AD654" s="89"/>
      <c r="AE654" s="89"/>
      <c r="AF654" s="89"/>
      <c r="AG654" s="89"/>
      <c r="AH654" s="89"/>
      <c r="AI654" s="89"/>
      <c r="AJ654" s="89"/>
      <c r="AK654" s="89"/>
      <c r="AL654" s="89"/>
      <c r="AM654" s="89"/>
      <c r="AN654" s="89"/>
      <c r="AO654" s="89"/>
      <c r="AP654" s="89"/>
      <c r="AQ654" s="89"/>
      <c r="AR654" s="89"/>
      <c r="AS654" s="89"/>
      <c r="AT654" s="89"/>
      <c r="AU654" s="89"/>
      <c r="AV654" s="89"/>
      <c r="AW654" s="89"/>
      <c r="AX654" s="89"/>
      <c r="AY654" s="89"/>
      <c r="AZ654" s="89"/>
      <c r="BA654" s="89"/>
      <c r="BB654" s="89"/>
      <c r="BC654" s="89"/>
      <c r="BD654" s="89"/>
      <c r="BE654" s="89"/>
      <c r="BF654" s="89"/>
      <c r="BG654" s="89"/>
      <c r="BH654" s="89"/>
      <c r="BI654" s="89"/>
      <c r="BJ654" s="89"/>
      <c r="BK654" s="89"/>
      <c r="BL654" s="89"/>
      <c r="BM654" s="89"/>
      <c r="BN654" s="89"/>
      <c r="BO654" s="89"/>
      <c r="BP654" s="89"/>
      <c r="BQ654" s="89"/>
      <c r="BR654" s="89"/>
      <c r="BS654" s="89"/>
      <c r="BT654" s="89"/>
      <c r="BU654" s="89"/>
      <c r="BV654" s="89"/>
      <c r="BW654" s="89"/>
      <c r="BX654" s="89"/>
      <c r="BY654" s="89"/>
      <c r="BZ654" s="89"/>
      <c r="CA654" s="89"/>
      <c r="CB654" s="89"/>
      <c r="CC654" s="89"/>
      <c r="CD654" s="89"/>
      <c r="CE654" s="89"/>
      <c r="CF654" s="89"/>
      <c r="CG654" s="89"/>
      <c r="CH654" s="89"/>
      <c r="CI654" s="89"/>
      <c r="CJ654" s="89"/>
      <c r="CK654" s="89"/>
      <c r="CL654" s="89"/>
      <c r="CM654" s="89"/>
      <c r="CN654" s="89"/>
      <c r="CO654" s="89"/>
      <c r="CP654" s="89"/>
      <c r="CQ654" s="89"/>
      <c r="CR654" s="89"/>
      <c r="CS654" s="89"/>
      <c r="CT654" s="89"/>
      <c r="CU654" s="89"/>
      <c r="CV654" s="89"/>
      <c r="CW654" s="89"/>
      <c r="CX654" s="89"/>
      <c r="CY654" s="89"/>
      <c r="CZ654" s="89"/>
      <c r="DA654" s="89"/>
      <c r="DB654" s="89"/>
      <c r="DC654" s="89"/>
      <c r="DD654" s="89"/>
      <c r="DE654" s="89"/>
      <c r="DF654" s="89"/>
      <c r="DG654" s="89"/>
      <c r="DH654" s="89"/>
      <c r="DI654" s="89"/>
      <c r="DJ654" s="89"/>
      <c r="DK654" s="89"/>
      <c r="DL654" s="89"/>
      <c r="DM654" s="89"/>
      <c r="DN654" s="89"/>
      <c r="DO654" s="89"/>
      <c r="DP654" s="89"/>
      <c r="DQ654" s="89"/>
      <c r="DR654" s="89"/>
      <c r="DS654" s="89"/>
      <c r="DT654" s="89"/>
      <c r="DU654" s="89"/>
      <c r="DV654" s="89"/>
      <c r="DW654" s="89"/>
      <c r="DX654" s="89"/>
      <c r="DY654" s="89"/>
      <c r="DZ654" s="89"/>
      <c r="EA654" s="89"/>
      <c r="EB654" s="89"/>
      <c r="EC654" s="89"/>
      <c r="ED654" s="89"/>
      <c r="EE654" s="89"/>
      <c r="EF654" s="89"/>
      <c r="EG654" s="89"/>
      <c r="EH654" s="89"/>
      <c r="EI654" s="89"/>
      <c r="EJ654" s="89"/>
      <c r="EK654" s="89"/>
      <c r="EL654" s="89"/>
      <c r="EM654" s="89"/>
      <c r="EN654" s="89"/>
      <c r="EO654" s="89"/>
      <c r="EP654" s="89"/>
      <c r="EQ654" s="89"/>
      <c r="ER654" s="89"/>
      <c r="ES654" s="89"/>
      <c r="ET654" s="89"/>
      <c r="EU654" s="89"/>
      <c r="EV654" s="89"/>
      <c r="EW654" s="89"/>
      <c r="EX654" s="89"/>
      <c r="EY654" s="89"/>
      <c r="EZ654" s="89"/>
      <c r="FA654" s="89"/>
      <c r="FB654" s="89"/>
      <c r="FC654" s="89"/>
      <c r="FD654" s="89"/>
      <c r="FE654" s="89"/>
      <c r="FF654" s="89"/>
      <c r="FG654" s="89"/>
      <c r="FH654" s="89"/>
      <c r="FI654" s="89"/>
      <c r="FJ654" s="89"/>
      <c r="FK654" s="89"/>
      <c r="FL654" s="89"/>
      <c r="FM654" s="89"/>
      <c r="FN654" s="89"/>
      <c r="FO654" s="89"/>
      <c r="FP654" s="89"/>
      <c r="FQ654" s="89"/>
      <c r="FR654" s="89"/>
      <c r="FS654" s="89"/>
      <c r="FT654" s="89"/>
      <c r="FU654" s="89"/>
      <c r="FV654" s="89"/>
      <c r="FW654" s="89"/>
      <c r="FX654" s="89"/>
      <c r="FY654" s="89"/>
      <c r="FZ654" s="89"/>
      <c r="GA654" s="89"/>
      <c r="GB654" s="89"/>
      <c r="GC654" s="89"/>
      <c r="GD654" s="89"/>
      <c r="GE654" s="89"/>
      <c r="GF654" s="89"/>
      <c r="GG654" s="89"/>
      <c r="GH654" s="89"/>
      <c r="GI654" s="89"/>
      <c r="GJ654" s="89"/>
      <c r="GK654" s="89"/>
      <c r="GL654" s="89"/>
      <c r="GM654" s="89"/>
      <c r="GN654" s="89"/>
      <c r="GO654" s="89"/>
      <c r="GP654" s="89"/>
      <c r="GQ654" s="89"/>
      <c r="GR654" s="89"/>
      <c r="GS654" s="89"/>
      <c r="GT654" s="89"/>
      <c r="GU654" s="89"/>
      <c r="GV654" s="89"/>
      <c r="GW654" s="89"/>
      <c r="GX654" s="89"/>
      <c r="GY654" s="89"/>
      <c r="GZ654" s="89"/>
      <c r="HA654" s="89"/>
      <c r="HB654" s="89"/>
      <c r="HC654" s="89"/>
      <c r="HD654" s="89"/>
      <c r="HE654" s="89"/>
      <c r="HF654" s="89"/>
      <c r="HG654" s="89"/>
      <c r="HH654" s="89"/>
      <c r="HI654" s="89"/>
      <c r="HJ654" s="89"/>
      <c r="HK654" s="89"/>
      <c r="HL654" s="89"/>
      <c r="HM654" s="89"/>
    </row>
    <row r="655" spans="1:221" s="191" customFormat="1" ht="30" customHeight="1" x14ac:dyDescent="0.25">
      <c r="A655" s="193">
        <v>41455</v>
      </c>
      <c r="B655" s="194">
        <v>41457</v>
      </c>
      <c r="C655" s="189" t="s">
        <v>282</v>
      </c>
      <c r="D655" s="140" t="s">
        <v>3719</v>
      </c>
      <c r="E655" s="140" t="s">
        <v>279</v>
      </c>
      <c r="F655" s="5" t="s">
        <v>99</v>
      </c>
      <c r="G655" s="5" t="s">
        <v>415</v>
      </c>
      <c r="H655" s="140" t="s">
        <v>3896</v>
      </c>
      <c r="I655" s="30" t="s">
        <v>3916</v>
      </c>
      <c r="J655" s="140" t="s">
        <v>3917</v>
      </c>
      <c r="K655" s="119">
        <v>39941</v>
      </c>
      <c r="L655" s="119">
        <v>39994</v>
      </c>
      <c r="M655" s="140" t="s">
        <v>3835</v>
      </c>
      <c r="N655" s="287">
        <v>9751</v>
      </c>
      <c r="O655" s="287">
        <v>9497</v>
      </c>
      <c r="P655" s="119">
        <v>40008</v>
      </c>
      <c r="Q655" s="119">
        <v>40613</v>
      </c>
      <c r="R655" s="119">
        <v>40549</v>
      </c>
      <c r="S655" s="119">
        <v>40620</v>
      </c>
      <c r="T655" s="190">
        <v>100</v>
      </c>
      <c r="U655" s="287"/>
      <c r="V655" s="140"/>
      <c r="W655" s="87"/>
      <c r="X655" s="96"/>
      <c r="Y655" s="89"/>
      <c r="Z655" s="89"/>
      <c r="AA655" s="89"/>
      <c r="AB655" s="89"/>
      <c r="AC655" s="89"/>
      <c r="AD655" s="89"/>
      <c r="AE655" s="89"/>
      <c r="AF655" s="89"/>
      <c r="AG655" s="89"/>
      <c r="AH655" s="89"/>
      <c r="AI655" s="89"/>
      <c r="AJ655" s="89"/>
      <c r="AK655" s="89"/>
      <c r="AL655" s="89"/>
      <c r="AM655" s="89"/>
      <c r="AN655" s="89"/>
      <c r="AO655" s="89"/>
      <c r="AP655" s="89"/>
      <c r="AQ655" s="89"/>
      <c r="AR655" s="89"/>
      <c r="AS655" s="89"/>
      <c r="AT655" s="89"/>
      <c r="AU655" s="89"/>
      <c r="AV655" s="89"/>
      <c r="AW655" s="89"/>
      <c r="AX655" s="89"/>
      <c r="AY655" s="89"/>
      <c r="AZ655" s="89"/>
      <c r="BA655" s="89"/>
      <c r="BB655" s="89"/>
      <c r="BC655" s="89"/>
      <c r="BD655" s="89"/>
      <c r="BE655" s="89"/>
      <c r="BF655" s="89"/>
      <c r="BG655" s="89"/>
      <c r="BH655" s="89"/>
      <c r="BI655" s="89"/>
      <c r="BJ655" s="89"/>
      <c r="BK655" s="89"/>
      <c r="BL655" s="89"/>
      <c r="BM655" s="89"/>
      <c r="BN655" s="89"/>
      <c r="BO655" s="89"/>
      <c r="BP655" s="89"/>
      <c r="BQ655" s="89"/>
      <c r="BR655" s="89"/>
      <c r="BS655" s="89"/>
      <c r="BT655" s="89"/>
      <c r="BU655" s="89"/>
      <c r="BV655" s="89"/>
      <c r="BW655" s="89"/>
      <c r="BX655" s="89"/>
      <c r="BY655" s="89"/>
      <c r="BZ655" s="89"/>
      <c r="CA655" s="89"/>
      <c r="CB655" s="89"/>
      <c r="CC655" s="89"/>
      <c r="CD655" s="89"/>
      <c r="CE655" s="89"/>
      <c r="CF655" s="89"/>
      <c r="CG655" s="89"/>
      <c r="CH655" s="89"/>
      <c r="CI655" s="89"/>
      <c r="CJ655" s="89"/>
      <c r="CK655" s="89"/>
      <c r="CL655" s="89"/>
      <c r="CM655" s="89"/>
      <c r="CN655" s="89"/>
      <c r="CO655" s="89"/>
      <c r="CP655" s="89"/>
      <c r="CQ655" s="89"/>
      <c r="CR655" s="89"/>
      <c r="CS655" s="89"/>
      <c r="CT655" s="89"/>
      <c r="CU655" s="89"/>
      <c r="CV655" s="89"/>
      <c r="CW655" s="89"/>
      <c r="CX655" s="89"/>
      <c r="CY655" s="89"/>
      <c r="CZ655" s="89"/>
      <c r="DA655" s="89"/>
      <c r="DB655" s="89"/>
      <c r="DC655" s="89"/>
      <c r="DD655" s="89"/>
      <c r="DE655" s="89"/>
      <c r="DF655" s="89"/>
      <c r="DG655" s="89"/>
      <c r="DH655" s="89"/>
      <c r="DI655" s="89"/>
      <c r="DJ655" s="89"/>
      <c r="DK655" s="89"/>
      <c r="DL655" s="89"/>
      <c r="DM655" s="89"/>
      <c r="DN655" s="89"/>
      <c r="DO655" s="89"/>
      <c r="DP655" s="89"/>
      <c r="DQ655" s="89"/>
      <c r="DR655" s="89"/>
      <c r="DS655" s="89"/>
      <c r="DT655" s="89"/>
      <c r="DU655" s="89"/>
      <c r="DV655" s="89"/>
      <c r="DW655" s="89"/>
      <c r="DX655" s="89"/>
      <c r="DY655" s="89"/>
      <c r="DZ655" s="89"/>
      <c r="EA655" s="89"/>
      <c r="EB655" s="89"/>
      <c r="EC655" s="89"/>
      <c r="ED655" s="89"/>
      <c r="EE655" s="89"/>
      <c r="EF655" s="89"/>
      <c r="EG655" s="89"/>
      <c r="EH655" s="89"/>
      <c r="EI655" s="89"/>
      <c r="EJ655" s="89"/>
      <c r="EK655" s="89"/>
      <c r="EL655" s="89"/>
      <c r="EM655" s="89"/>
      <c r="EN655" s="89"/>
      <c r="EO655" s="89"/>
      <c r="EP655" s="89"/>
      <c r="EQ655" s="89"/>
      <c r="ER655" s="89"/>
      <c r="ES655" s="89"/>
      <c r="ET655" s="89"/>
      <c r="EU655" s="89"/>
      <c r="EV655" s="89"/>
      <c r="EW655" s="89"/>
      <c r="EX655" s="89"/>
      <c r="EY655" s="89"/>
      <c r="EZ655" s="89"/>
      <c r="FA655" s="89"/>
      <c r="FB655" s="89"/>
      <c r="FC655" s="89"/>
      <c r="FD655" s="89"/>
      <c r="FE655" s="89"/>
      <c r="FF655" s="89"/>
      <c r="FG655" s="89"/>
      <c r="FH655" s="89"/>
      <c r="FI655" s="89"/>
      <c r="FJ655" s="89"/>
      <c r="FK655" s="89"/>
      <c r="FL655" s="89"/>
      <c r="FM655" s="89"/>
      <c r="FN655" s="89"/>
      <c r="FO655" s="89"/>
      <c r="FP655" s="89"/>
      <c r="FQ655" s="89"/>
      <c r="FR655" s="89"/>
      <c r="FS655" s="89"/>
      <c r="FT655" s="89"/>
      <c r="FU655" s="89"/>
      <c r="FV655" s="89"/>
      <c r="FW655" s="89"/>
      <c r="FX655" s="89"/>
      <c r="FY655" s="89"/>
      <c r="FZ655" s="89"/>
      <c r="GA655" s="89"/>
      <c r="GB655" s="89"/>
      <c r="GC655" s="89"/>
      <c r="GD655" s="89"/>
      <c r="GE655" s="89"/>
      <c r="GF655" s="89"/>
      <c r="GG655" s="89"/>
      <c r="GH655" s="89"/>
      <c r="GI655" s="89"/>
      <c r="GJ655" s="89"/>
      <c r="GK655" s="89"/>
      <c r="GL655" s="89"/>
      <c r="GM655" s="89"/>
      <c r="GN655" s="89"/>
      <c r="GO655" s="89"/>
      <c r="GP655" s="89"/>
      <c r="GQ655" s="89"/>
      <c r="GR655" s="89"/>
      <c r="GS655" s="89"/>
      <c r="GT655" s="89"/>
      <c r="GU655" s="89"/>
      <c r="GV655" s="89"/>
      <c r="GW655" s="89"/>
      <c r="GX655" s="89"/>
      <c r="GY655" s="89"/>
      <c r="GZ655" s="89"/>
      <c r="HA655" s="89"/>
      <c r="HB655" s="89"/>
      <c r="HC655" s="89"/>
      <c r="HD655" s="89"/>
      <c r="HE655" s="89"/>
      <c r="HF655" s="89"/>
      <c r="HG655" s="89"/>
      <c r="HH655" s="89"/>
      <c r="HI655" s="89"/>
      <c r="HJ655" s="89"/>
      <c r="HK655" s="89"/>
      <c r="HL655" s="89"/>
      <c r="HM655" s="89"/>
    </row>
    <row r="656" spans="1:221" s="191" customFormat="1" ht="30" customHeight="1" x14ac:dyDescent="0.25">
      <c r="A656" s="193">
        <v>41455</v>
      </c>
      <c r="B656" s="194">
        <v>41457</v>
      </c>
      <c r="C656" s="189" t="s">
        <v>282</v>
      </c>
      <c r="D656" s="140" t="s">
        <v>3719</v>
      </c>
      <c r="E656" s="140" t="s">
        <v>279</v>
      </c>
      <c r="F656" s="5" t="s">
        <v>99</v>
      </c>
      <c r="G656" s="5" t="s">
        <v>415</v>
      </c>
      <c r="H656" s="140" t="s">
        <v>3896</v>
      </c>
      <c r="I656" s="30" t="s">
        <v>3918</v>
      </c>
      <c r="J656" s="140" t="s">
        <v>3919</v>
      </c>
      <c r="K656" s="119">
        <v>39818</v>
      </c>
      <c r="L656" s="119">
        <v>40350</v>
      </c>
      <c r="M656" s="140" t="s">
        <v>3920</v>
      </c>
      <c r="N656" s="287">
        <v>52393</v>
      </c>
      <c r="O656" s="287">
        <v>50024</v>
      </c>
      <c r="P656" s="119">
        <v>40364</v>
      </c>
      <c r="Q656" s="119">
        <v>41885</v>
      </c>
      <c r="R656" s="119">
        <v>41246</v>
      </c>
      <c r="S656" s="119">
        <v>41436</v>
      </c>
      <c r="T656" s="190">
        <v>92.908717885325999</v>
      </c>
      <c r="U656" s="287"/>
      <c r="V656" s="140"/>
      <c r="W656" s="87"/>
      <c r="X656" s="96"/>
      <c r="Y656" s="89"/>
      <c r="Z656" s="89"/>
      <c r="AA656" s="89"/>
      <c r="AB656" s="89"/>
      <c r="AC656" s="89"/>
      <c r="AD656" s="89"/>
      <c r="AE656" s="89"/>
      <c r="AF656" s="89"/>
      <c r="AG656" s="89"/>
      <c r="AH656" s="89"/>
      <c r="AI656" s="89"/>
      <c r="AJ656" s="89"/>
      <c r="AK656" s="89"/>
      <c r="AL656" s="89"/>
      <c r="AM656" s="89"/>
      <c r="AN656" s="89"/>
      <c r="AO656" s="89"/>
      <c r="AP656" s="89"/>
      <c r="AQ656" s="89"/>
      <c r="AR656" s="89"/>
      <c r="AS656" s="89"/>
      <c r="AT656" s="89"/>
      <c r="AU656" s="89"/>
      <c r="AV656" s="89"/>
      <c r="AW656" s="89"/>
      <c r="AX656" s="89"/>
      <c r="AY656" s="89"/>
      <c r="AZ656" s="89"/>
      <c r="BA656" s="89"/>
      <c r="BB656" s="89"/>
      <c r="BC656" s="89"/>
      <c r="BD656" s="89"/>
      <c r="BE656" s="89"/>
      <c r="BF656" s="89"/>
      <c r="BG656" s="89"/>
      <c r="BH656" s="89"/>
      <c r="BI656" s="89"/>
      <c r="BJ656" s="89"/>
      <c r="BK656" s="89"/>
      <c r="BL656" s="89"/>
      <c r="BM656" s="89"/>
      <c r="BN656" s="89"/>
      <c r="BO656" s="89"/>
      <c r="BP656" s="89"/>
      <c r="BQ656" s="89"/>
      <c r="BR656" s="89"/>
      <c r="BS656" s="89"/>
      <c r="BT656" s="89"/>
      <c r="BU656" s="89"/>
      <c r="BV656" s="89"/>
      <c r="BW656" s="89"/>
      <c r="BX656" s="89"/>
      <c r="BY656" s="89"/>
      <c r="BZ656" s="89"/>
      <c r="CA656" s="89"/>
      <c r="CB656" s="89"/>
      <c r="CC656" s="89"/>
      <c r="CD656" s="89"/>
      <c r="CE656" s="89"/>
      <c r="CF656" s="89"/>
      <c r="CG656" s="89"/>
      <c r="CH656" s="89"/>
      <c r="CI656" s="89"/>
      <c r="CJ656" s="89"/>
      <c r="CK656" s="89"/>
      <c r="CL656" s="89"/>
      <c r="CM656" s="89"/>
      <c r="CN656" s="89"/>
      <c r="CO656" s="89"/>
      <c r="CP656" s="89"/>
      <c r="CQ656" s="89"/>
      <c r="CR656" s="89"/>
      <c r="CS656" s="89"/>
      <c r="CT656" s="89"/>
      <c r="CU656" s="89"/>
      <c r="CV656" s="89"/>
      <c r="CW656" s="89"/>
      <c r="CX656" s="89"/>
      <c r="CY656" s="89"/>
      <c r="CZ656" s="89"/>
      <c r="DA656" s="89"/>
      <c r="DB656" s="89"/>
      <c r="DC656" s="89"/>
      <c r="DD656" s="89"/>
      <c r="DE656" s="89"/>
      <c r="DF656" s="89"/>
      <c r="DG656" s="89"/>
      <c r="DH656" s="89"/>
      <c r="DI656" s="89"/>
      <c r="DJ656" s="89"/>
      <c r="DK656" s="89"/>
      <c r="DL656" s="89"/>
      <c r="DM656" s="89"/>
      <c r="DN656" s="89"/>
      <c r="DO656" s="89"/>
      <c r="DP656" s="89"/>
      <c r="DQ656" s="89"/>
      <c r="DR656" s="89"/>
      <c r="DS656" s="89"/>
      <c r="DT656" s="89"/>
      <c r="DU656" s="89"/>
      <c r="DV656" s="89"/>
      <c r="DW656" s="89"/>
      <c r="DX656" s="89"/>
      <c r="DY656" s="89"/>
      <c r="DZ656" s="89"/>
      <c r="EA656" s="89"/>
      <c r="EB656" s="89"/>
      <c r="EC656" s="89"/>
      <c r="ED656" s="89"/>
      <c r="EE656" s="89"/>
      <c r="EF656" s="89"/>
      <c r="EG656" s="89"/>
      <c r="EH656" s="89"/>
      <c r="EI656" s="89"/>
      <c r="EJ656" s="89"/>
      <c r="EK656" s="89"/>
      <c r="EL656" s="89"/>
      <c r="EM656" s="89"/>
      <c r="EN656" s="89"/>
      <c r="EO656" s="89"/>
      <c r="EP656" s="89"/>
      <c r="EQ656" s="89"/>
      <c r="ER656" s="89"/>
      <c r="ES656" s="89"/>
      <c r="ET656" s="89"/>
      <c r="EU656" s="89"/>
      <c r="EV656" s="89"/>
      <c r="EW656" s="89"/>
      <c r="EX656" s="89"/>
      <c r="EY656" s="89"/>
      <c r="EZ656" s="89"/>
      <c r="FA656" s="89"/>
      <c r="FB656" s="89"/>
      <c r="FC656" s="89"/>
      <c r="FD656" s="89"/>
      <c r="FE656" s="89"/>
      <c r="FF656" s="89"/>
      <c r="FG656" s="89"/>
      <c r="FH656" s="89"/>
      <c r="FI656" s="89"/>
      <c r="FJ656" s="89"/>
      <c r="FK656" s="89"/>
      <c r="FL656" s="89"/>
      <c r="FM656" s="89"/>
      <c r="FN656" s="89"/>
      <c r="FO656" s="89"/>
      <c r="FP656" s="89"/>
      <c r="FQ656" s="89"/>
      <c r="FR656" s="89"/>
      <c r="FS656" s="89"/>
      <c r="FT656" s="89"/>
      <c r="FU656" s="89"/>
      <c r="FV656" s="89"/>
      <c r="FW656" s="89"/>
      <c r="FX656" s="89"/>
      <c r="FY656" s="89"/>
      <c r="FZ656" s="89"/>
      <c r="GA656" s="89"/>
      <c r="GB656" s="89"/>
      <c r="GC656" s="89"/>
      <c r="GD656" s="89"/>
      <c r="GE656" s="89"/>
      <c r="GF656" s="89"/>
      <c r="GG656" s="89"/>
      <c r="GH656" s="89"/>
      <c r="GI656" s="89"/>
      <c r="GJ656" s="89"/>
      <c r="GK656" s="89"/>
      <c r="GL656" s="89"/>
      <c r="GM656" s="89"/>
      <c r="GN656" s="89"/>
      <c r="GO656" s="89"/>
      <c r="GP656" s="89"/>
      <c r="GQ656" s="89"/>
      <c r="GR656" s="89"/>
      <c r="GS656" s="89"/>
      <c r="GT656" s="89"/>
      <c r="GU656" s="89"/>
      <c r="GV656" s="89"/>
      <c r="GW656" s="89"/>
      <c r="GX656" s="89"/>
      <c r="GY656" s="89"/>
      <c r="GZ656" s="89"/>
      <c r="HA656" s="89"/>
      <c r="HB656" s="89"/>
      <c r="HC656" s="89"/>
      <c r="HD656" s="89"/>
      <c r="HE656" s="89"/>
      <c r="HF656" s="89"/>
      <c r="HG656" s="89"/>
      <c r="HH656" s="89"/>
      <c r="HI656" s="89"/>
      <c r="HJ656" s="89"/>
      <c r="HK656" s="89"/>
      <c r="HL656" s="89"/>
      <c r="HM656" s="89"/>
    </row>
    <row r="657" spans="1:221" s="191" customFormat="1" ht="30" customHeight="1" x14ac:dyDescent="0.25">
      <c r="A657" s="193">
        <v>41455</v>
      </c>
      <c r="B657" s="194">
        <v>41457</v>
      </c>
      <c r="C657" s="189" t="s">
        <v>282</v>
      </c>
      <c r="D657" s="140" t="s">
        <v>3719</v>
      </c>
      <c r="E657" s="140" t="s">
        <v>279</v>
      </c>
      <c r="F657" s="5" t="s">
        <v>99</v>
      </c>
      <c r="G657" s="5" t="s">
        <v>415</v>
      </c>
      <c r="H657" s="140" t="s">
        <v>3896</v>
      </c>
      <c r="I657" s="30" t="s">
        <v>3921</v>
      </c>
      <c r="J657" s="140" t="s">
        <v>3905</v>
      </c>
      <c r="K657" s="119">
        <v>39939</v>
      </c>
      <c r="L657" s="119">
        <v>40074</v>
      </c>
      <c r="M657" s="140" t="s">
        <v>3906</v>
      </c>
      <c r="N657" s="287">
        <v>32868</v>
      </c>
      <c r="O657" s="287">
        <v>32721</v>
      </c>
      <c r="P657" s="119">
        <v>40088</v>
      </c>
      <c r="Q657" s="119">
        <v>40899</v>
      </c>
      <c r="R657" s="119">
        <v>40742</v>
      </c>
      <c r="S657" s="119">
        <v>40959</v>
      </c>
      <c r="T657" s="190">
        <v>100</v>
      </c>
      <c r="U657" s="287"/>
      <c r="V657" s="140"/>
      <c r="W657" s="87"/>
      <c r="X657" s="96"/>
      <c r="Y657" s="89"/>
      <c r="Z657" s="89"/>
      <c r="AA657" s="89"/>
      <c r="AB657" s="89"/>
      <c r="AC657" s="89"/>
      <c r="AD657" s="89"/>
      <c r="AE657" s="89"/>
      <c r="AF657" s="89"/>
      <c r="AG657" s="89"/>
      <c r="AH657" s="89"/>
      <c r="AI657" s="89"/>
      <c r="AJ657" s="89"/>
      <c r="AK657" s="89"/>
      <c r="AL657" s="89"/>
      <c r="AM657" s="89"/>
      <c r="AN657" s="89"/>
      <c r="AO657" s="89"/>
      <c r="AP657" s="89"/>
      <c r="AQ657" s="89"/>
      <c r="AR657" s="89"/>
      <c r="AS657" s="89"/>
      <c r="AT657" s="89"/>
      <c r="AU657" s="89"/>
      <c r="AV657" s="89"/>
      <c r="AW657" s="89"/>
      <c r="AX657" s="89"/>
      <c r="AY657" s="89"/>
      <c r="AZ657" s="89"/>
      <c r="BA657" s="89"/>
      <c r="BB657" s="89"/>
      <c r="BC657" s="89"/>
      <c r="BD657" s="89"/>
      <c r="BE657" s="89"/>
      <c r="BF657" s="89"/>
      <c r="BG657" s="89"/>
      <c r="BH657" s="89"/>
      <c r="BI657" s="89"/>
      <c r="BJ657" s="89"/>
      <c r="BK657" s="89"/>
      <c r="BL657" s="89"/>
      <c r="BM657" s="89"/>
      <c r="BN657" s="89"/>
      <c r="BO657" s="89"/>
      <c r="BP657" s="89"/>
      <c r="BQ657" s="89"/>
      <c r="BR657" s="89"/>
      <c r="BS657" s="89"/>
      <c r="BT657" s="89"/>
      <c r="BU657" s="89"/>
      <c r="BV657" s="89"/>
      <c r="BW657" s="89"/>
      <c r="BX657" s="89"/>
      <c r="BY657" s="89"/>
      <c r="BZ657" s="89"/>
      <c r="CA657" s="89"/>
      <c r="CB657" s="89"/>
      <c r="CC657" s="89"/>
      <c r="CD657" s="89"/>
      <c r="CE657" s="89"/>
      <c r="CF657" s="89"/>
      <c r="CG657" s="89"/>
      <c r="CH657" s="89"/>
      <c r="CI657" s="89"/>
      <c r="CJ657" s="89"/>
      <c r="CK657" s="89"/>
      <c r="CL657" s="89"/>
      <c r="CM657" s="89"/>
      <c r="CN657" s="89"/>
      <c r="CO657" s="89"/>
      <c r="CP657" s="89"/>
      <c r="CQ657" s="89"/>
      <c r="CR657" s="89"/>
      <c r="CS657" s="89"/>
      <c r="CT657" s="89"/>
      <c r="CU657" s="89"/>
      <c r="CV657" s="89"/>
      <c r="CW657" s="89"/>
      <c r="CX657" s="89"/>
      <c r="CY657" s="89"/>
      <c r="CZ657" s="89"/>
      <c r="DA657" s="89"/>
      <c r="DB657" s="89"/>
      <c r="DC657" s="89"/>
      <c r="DD657" s="89"/>
      <c r="DE657" s="89"/>
      <c r="DF657" s="89"/>
      <c r="DG657" s="89"/>
      <c r="DH657" s="89"/>
      <c r="DI657" s="89"/>
      <c r="DJ657" s="89"/>
      <c r="DK657" s="89"/>
      <c r="DL657" s="89"/>
      <c r="DM657" s="89"/>
      <c r="DN657" s="89"/>
      <c r="DO657" s="89"/>
      <c r="DP657" s="89"/>
      <c r="DQ657" s="89"/>
      <c r="DR657" s="89"/>
      <c r="DS657" s="89"/>
      <c r="DT657" s="89"/>
      <c r="DU657" s="89"/>
      <c r="DV657" s="89"/>
      <c r="DW657" s="89"/>
      <c r="DX657" s="89"/>
      <c r="DY657" s="89"/>
      <c r="DZ657" s="89"/>
      <c r="EA657" s="89"/>
      <c r="EB657" s="89"/>
      <c r="EC657" s="89"/>
      <c r="ED657" s="89"/>
      <c r="EE657" s="89"/>
      <c r="EF657" s="89"/>
      <c r="EG657" s="89"/>
      <c r="EH657" s="89"/>
      <c r="EI657" s="89"/>
      <c r="EJ657" s="89"/>
      <c r="EK657" s="89"/>
      <c r="EL657" s="89"/>
      <c r="EM657" s="89"/>
      <c r="EN657" s="89"/>
      <c r="EO657" s="89"/>
      <c r="EP657" s="89"/>
      <c r="EQ657" s="89"/>
      <c r="ER657" s="89"/>
      <c r="ES657" s="89"/>
      <c r="ET657" s="89"/>
      <c r="EU657" s="89"/>
      <c r="EV657" s="89"/>
      <c r="EW657" s="89"/>
      <c r="EX657" s="89"/>
      <c r="EY657" s="89"/>
      <c r="EZ657" s="89"/>
      <c r="FA657" s="89"/>
      <c r="FB657" s="89"/>
      <c r="FC657" s="89"/>
      <c r="FD657" s="89"/>
      <c r="FE657" s="89"/>
      <c r="FF657" s="89"/>
      <c r="FG657" s="89"/>
      <c r="FH657" s="89"/>
      <c r="FI657" s="89"/>
      <c r="FJ657" s="89"/>
      <c r="FK657" s="89"/>
      <c r="FL657" s="89"/>
      <c r="FM657" s="89"/>
      <c r="FN657" s="89"/>
      <c r="FO657" s="89"/>
      <c r="FP657" s="89"/>
      <c r="FQ657" s="89"/>
      <c r="FR657" s="89"/>
      <c r="FS657" s="89"/>
      <c r="FT657" s="89"/>
      <c r="FU657" s="89"/>
      <c r="FV657" s="89"/>
      <c r="FW657" s="89"/>
      <c r="FX657" s="89"/>
      <c r="FY657" s="89"/>
      <c r="FZ657" s="89"/>
      <c r="GA657" s="89"/>
      <c r="GB657" s="89"/>
      <c r="GC657" s="89"/>
      <c r="GD657" s="89"/>
      <c r="GE657" s="89"/>
      <c r="GF657" s="89"/>
      <c r="GG657" s="89"/>
      <c r="GH657" s="89"/>
      <c r="GI657" s="89"/>
      <c r="GJ657" s="89"/>
      <c r="GK657" s="89"/>
      <c r="GL657" s="89"/>
      <c r="GM657" s="89"/>
      <c r="GN657" s="89"/>
      <c r="GO657" s="89"/>
      <c r="GP657" s="89"/>
      <c r="GQ657" s="89"/>
      <c r="GR657" s="89"/>
      <c r="GS657" s="89"/>
      <c r="GT657" s="89"/>
      <c r="GU657" s="89"/>
      <c r="GV657" s="89"/>
      <c r="GW657" s="89"/>
      <c r="GX657" s="89"/>
      <c r="GY657" s="89"/>
      <c r="GZ657" s="89"/>
      <c r="HA657" s="89"/>
      <c r="HB657" s="89"/>
      <c r="HC657" s="89"/>
      <c r="HD657" s="89"/>
      <c r="HE657" s="89"/>
      <c r="HF657" s="89"/>
      <c r="HG657" s="89"/>
      <c r="HH657" s="89"/>
      <c r="HI657" s="89"/>
      <c r="HJ657" s="89"/>
      <c r="HK657" s="89"/>
      <c r="HL657" s="89"/>
      <c r="HM657" s="89"/>
    </row>
    <row r="658" spans="1:221" s="191" customFormat="1" ht="30" customHeight="1" x14ac:dyDescent="0.25">
      <c r="A658" s="193">
        <v>41455</v>
      </c>
      <c r="B658" s="194">
        <v>41457</v>
      </c>
      <c r="C658" s="189" t="s">
        <v>282</v>
      </c>
      <c r="D658" s="140" t="s">
        <v>3719</v>
      </c>
      <c r="E658" s="140" t="s">
        <v>279</v>
      </c>
      <c r="F658" s="5" t="s">
        <v>99</v>
      </c>
      <c r="G658" s="5" t="s">
        <v>415</v>
      </c>
      <c r="H658" s="140" t="s">
        <v>3896</v>
      </c>
      <c r="I658" s="30" t="s">
        <v>3922</v>
      </c>
      <c r="J658" s="140" t="s">
        <v>3923</v>
      </c>
      <c r="K658" s="119">
        <v>40998</v>
      </c>
      <c r="L658" s="119">
        <v>41358</v>
      </c>
      <c r="M658" s="140" t="s">
        <v>3829</v>
      </c>
      <c r="N658" s="287">
        <v>21540</v>
      </c>
      <c r="O658" s="287">
        <v>15675</v>
      </c>
      <c r="P658" s="119">
        <v>41372</v>
      </c>
      <c r="Q658" s="119">
        <v>42099</v>
      </c>
      <c r="R658" s="119">
        <v>42112</v>
      </c>
      <c r="S658" s="119">
        <v>42112</v>
      </c>
      <c r="T658" s="190">
        <v>0.10101947770066601</v>
      </c>
      <c r="U658" s="287"/>
      <c r="V658" s="140"/>
      <c r="W658" s="87"/>
      <c r="X658" s="96"/>
      <c r="Y658" s="89"/>
      <c r="Z658" s="89"/>
      <c r="AA658" s="89"/>
      <c r="AB658" s="89"/>
      <c r="AC658" s="89"/>
      <c r="AD658" s="89"/>
      <c r="AE658" s="89"/>
      <c r="AF658" s="89"/>
      <c r="AG658" s="89"/>
      <c r="AH658" s="89"/>
      <c r="AI658" s="89"/>
      <c r="AJ658" s="89"/>
      <c r="AK658" s="89"/>
      <c r="AL658" s="89"/>
      <c r="AM658" s="89"/>
      <c r="AN658" s="89"/>
      <c r="AO658" s="89"/>
      <c r="AP658" s="89"/>
      <c r="AQ658" s="89"/>
      <c r="AR658" s="89"/>
      <c r="AS658" s="89"/>
      <c r="AT658" s="89"/>
      <c r="AU658" s="89"/>
      <c r="AV658" s="89"/>
      <c r="AW658" s="89"/>
      <c r="AX658" s="89"/>
      <c r="AY658" s="89"/>
      <c r="AZ658" s="89"/>
      <c r="BA658" s="89"/>
      <c r="BB658" s="89"/>
      <c r="BC658" s="89"/>
      <c r="BD658" s="89"/>
      <c r="BE658" s="89"/>
      <c r="BF658" s="89"/>
      <c r="BG658" s="89"/>
      <c r="BH658" s="89"/>
      <c r="BI658" s="89"/>
      <c r="BJ658" s="89"/>
      <c r="BK658" s="89"/>
      <c r="BL658" s="89"/>
      <c r="BM658" s="89"/>
      <c r="BN658" s="89"/>
      <c r="BO658" s="89"/>
      <c r="BP658" s="89"/>
      <c r="BQ658" s="89"/>
      <c r="BR658" s="89"/>
      <c r="BS658" s="89"/>
      <c r="BT658" s="89"/>
      <c r="BU658" s="89"/>
      <c r="BV658" s="89"/>
      <c r="BW658" s="89"/>
      <c r="BX658" s="89"/>
      <c r="BY658" s="89"/>
      <c r="BZ658" s="89"/>
      <c r="CA658" s="89"/>
      <c r="CB658" s="89"/>
      <c r="CC658" s="89"/>
      <c r="CD658" s="89"/>
      <c r="CE658" s="89"/>
      <c r="CF658" s="89"/>
      <c r="CG658" s="89"/>
      <c r="CH658" s="89"/>
      <c r="CI658" s="89"/>
      <c r="CJ658" s="89"/>
      <c r="CK658" s="89"/>
      <c r="CL658" s="89"/>
      <c r="CM658" s="89"/>
      <c r="CN658" s="89"/>
      <c r="CO658" s="89"/>
      <c r="CP658" s="89"/>
      <c r="CQ658" s="89"/>
      <c r="CR658" s="89"/>
      <c r="CS658" s="89"/>
      <c r="CT658" s="89"/>
      <c r="CU658" s="89"/>
      <c r="CV658" s="89"/>
      <c r="CW658" s="89"/>
      <c r="CX658" s="89"/>
      <c r="CY658" s="89"/>
      <c r="CZ658" s="89"/>
      <c r="DA658" s="89"/>
      <c r="DB658" s="89"/>
      <c r="DC658" s="89"/>
      <c r="DD658" s="89"/>
      <c r="DE658" s="89"/>
      <c r="DF658" s="89"/>
      <c r="DG658" s="89"/>
      <c r="DH658" s="89"/>
      <c r="DI658" s="89"/>
      <c r="DJ658" s="89"/>
      <c r="DK658" s="89"/>
      <c r="DL658" s="89"/>
      <c r="DM658" s="89"/>
      <c r="DN658" s="89"/>
      <c r="DO658" s="89"/>
      <c r="DP658" s="89"/>
      <c r="DQ658" s="89"/>
      <c r="DR658" s="89"/>
      <c r="DS658" s="89"/>
      <c r="DT658" s="89"/>
      <c r="DU658" s="89"/>
      <c r="DV658" s="89"/>
      <c r="DW658" s="89"/>
      <c r="DX658" s="89"/>
      <c r="DY658" s="89"/>
      <c r="DZ658" s="89"/>
      <c r="EA658" s="89"/>
      <c r="EB658" s="89"/>
      <c r="EC658" s="89"/>
      <c r="ED658" s="89"/>
      <c r="EE658" s="89"/>
      <c r="EF658" s="89"/>
      <c r="EG658" s="89"/>
      <c r="EH658" s="89"/>
      <c r="EI658" s="89"/>
      <c r="EJ658" s="89"/>
      <c r="EK658" s="89"/>
      <c r="EL658" s="89"/>
      <c r="EM658" s="89"/>
      <c r="EN658" s="89"/>
      <c r="EO658" s="89"/>
      <c r="EP658" s="89"/>
      <c r="EQ658" s="89"/>
      <c r="ER658" s="89"/>
      <c r="ES658" s="89"/>
      <c r="ET658" s="89"/>
      <c r="EU658" s="89"/>
      <c r="EV658" s="89"/>
      <c r="EW658" s="89"/>
      <c r="EX658" s="89"/>
      <c r="EY658" s="89"/>
      <c r="EZ658" s="89"/>
      <c r="FA658" s="89"/>
      <c r="FB658" s="89"/>
      <c r="FC658" s="89"/>
      <c r="FD658" s="89"/>
      <c r="FE658" s="89"/>
      <c r="FF658" s="89"/>
      <c r="FG658" s="89"/>
      <c r="FH658" s="89"/>
      <c r="FI658" s="89"/>
      <c r="FJ658" s="89"/>
      <c r="FK658" s="89"/>
      <c r="FL658" s="89"/>
      <c r="FM658" s="89"/>
      <c r="FN658" s="89"/>
      <c r="FO658" s="89"/>
      <c r="FP658" s="89"/>
      <c r="FQ658" s="89"/>
      <c r="FR658" s="89"/>
      <c r="FS658" s="89"/>
      <c r="FT658" s="89"/>
      <c r="FU658" s="89"/>
      <c r="FV658" s="89"/>
      <c r="FW658" s="89"/>
      <c r="FX658" s="89"/>
      <c r="FY658" s="89"/>
      <c r="FZ658" s="89"/>
      <c r="GA658" s="89"/>
      <c r="GB658" s="89"/>
      <c r="GC658" s="89"/>
      <c r="GD658" s="89"/>
      <c r="GE658" s="89"/>
      <c r="GF658" s="89"/>
      <c r="GG658" s="89"/>
      <c r="GH658" s="89"/>
      <c r="GI658" s="89"/>
      <c r="GJ658" s="89"/>
      <c r="GK658" s="89"/>
      <c r="GL658" s="89"/>
      <c r="GM658" s="89"/>
      <c r="GN658" s="89"/>
      <c r="GO658" s="89"/>
      <c r="GP658" s="89"/>
      <c r="GQ658" s="89"/>
      <c r="GR658" s="89"/>
      <c r="GS658" s="89"/>
      <c r="GT658" s="89"/>
      <c r="GU658" s="89"/>
      <c r="GV658" s="89"/>
      <c r="GW658" s="89"/>
      <c r="GX658" s="89"/>
      <c r="GY658" s="89"/>
      <c r="GZ658" s="89"/>
      <c r="HA658" s="89"/>
      <c r="HB658" s="89"/>
      <c r="HC658" s="89"/>
      <c r="HD658" s="89"/>
      <c r="HE658" s="89"/>
      <c r="HF658" s="89"/>
      <c r="HG658" s="89"/>
      <c r="HH658" s="89"/>
      <c r="HI658" s="89"/>
      <c r="HJ658" s="89"/>
      <c r="HK658" s="89"/>
      <c r="HL658" s="89"/>
      <c r="HM658" s="89"/>
    </row>
    <row r="659" spans="1:221" s="191" customFormat="1" ht="30" customHeight="1" x14ac:dyDescent="0.25">
      <c r="A659" s="193">
        <v>41455</v>
      </c>
      <c r="B659" s="194">
        <v>41457</v>
      </c>
      <c r="C659" s="189" t="s">
        <v>282</v>
      </c>
      <c r="D659" s="140" t="s">
        <v>3719</v>
      </c>
      <c r="E659" s="140" t="s">
        <v>279</v>
      </c>
      <c r="F659" s="5" t="s">
        <v>99</v>
      </c>
      <c r="G659" s="5" t="s">
        <v>415</v>
      </c>
      <c r="H659" s="140" t="s">
        <v>3896</v>
      </c>
      <c r="I659" s="30" t="s">
        <v>3924</v>
      </c>
      <c r="J659" s="140" t="s">
        <v>3925</v>
      </c>
      <c r="K659" s="119">
        <v>40008</v>
      </c>
      <c r="L659" s="119">
        <v>40078</v>
      </c>
      <c r="M659" s="140" t="s">
        <v>3766</v>
      </c>
      <c r="N659" s="287">
        <v>33655</v>
      </c>
      <c r="O659" s="287">
        <v>33612</v>
      </c>
      <c r="P659" s="119">
        <v>40092</v>
      </c>
      <c r="Q659" s="119">
        <v>40973</v>
      </c>
      <c r="R659" s="119">
        <v>40700</v>
      </c>
      <c r="S659" s="119">
        <v>40973</v>
      </c>
      <c r="T659" s="190">
        <v>99.395693719656393</v>
      </c>
      <c r="U659" s="287"/>
      <c r="V659" s="140"/>
      <c r="W659" s="87"/>
      <c r="X659" s="96"/>
      <c r="Y659" s="89"/>
      <c r="Z659" s="89"/>
      <c r="AA659" s="89"/>
      <c r="AB659" s="89"/>
      <c r="AC659" s="89"/>
      <c r="AD659" s="89"/>
      <c r="AE659" s="89"/>
      <c r="AF659" s="89"/>
      <c r="AG659" s="89"/>
      <c r="AH659" s="89"/>
      <c r="AI659" s="89"/>
      <c r="AJ659" s="89"/>
      <c r="AK659" s="89"/>
      <c r="AL659" s="89"/>
      <c r="AM659" s="89"/>
      <c r="AN659" s="89"/>
      <c r="AO659" s="89"/>
      <c r="AP659" s="89"/>
      <c r="AQ659" s="89"/>
      <c r="AR659" s="89"/>
      <c r="AS659" s="89"/>
      <c r="AT659" s="89"/>
      <c r="AU659" s="89"/>
      <c r="AV659" s="89"/>
      <c r="AW659" s="89"/>
      <c r="AX659" s="89"/>
      <c r="AY659" s="89"/>
      <c r="AZ659" s="89"/>
      <c r="BA659" s="89"/>
      <c r="BB659" s="89"/>
      <c r="BC659" s="89"/>
      <c r="BD659" s="89"/>
      <c r="BE659" s="89"/>
      <c r="BF659" s="89"/>
      <c r="BG659" s="89"/>
      <c r="BH659" s="89"/>
      <c r="BI659" s="89"/>
      <c r="BJ659" s="89"/>
      <c r="BK659" s="89"/>
      <c r="BL659" s="89"/>
      <c r="BM659" s="89"/>
      <c r="BN659" s="89"/>
      <c r="BO659" s="89"/>
      <c r="BP659" s="89"/>
      <c r="BQ659" s="89"/>
      <c r="BR659" s="89"/>
      <c r="BS659" s="89"/>
      <c r="BT659" s="89"/>
      <c r="BU659" s="89"/>
      <c r="BV659" s="89"/>
      <c r="BW659" s="89"/>
      <c r="BX659" s="89"/>
      <c r="BY659" s="89"/>
      <c r="BZ659" s="89"/>
      <c r="CA659" s="89"/>
      <c r="CB659" s="89"/>
      <c r="CC659" s="89"/>
      <c r="CD659" s="89"/>
      <c r="CE659" s="89"/>
      <c r="CF659" s="89"/>
      <c r="CG659" s="89"/>
      <c r="CH659" s="89"/>
      <c r="CI659" s="89"/>
      <c r="CJ659" s="89"/>
      <c r="CK659" s="89"/>
      <c r="CL659" s="89"/>
      <c r="CM659" s="89"/>
      <c r="CN659" s="89"/>
      <c r="CO659" s="89"/>
      <c r="CP659" s="89"/>
      <c r="CQ659" s="89"/>
      <c r="CR659" s="89"/>
      <c r="CS659" s="89"/>
      <c r="CT659" s="89"/>
      <c r="CU659" s="89"/>
      <c r="CV659" s="89"/>
      <c r="CW659" s="89"/>
      <c r="CX659" s="89"/>
      <c r="CY659" s="89"/>
      <c r="CZ659" s="89"/>
      <c r="DA659" s="89"/>
      <c r="DB659" s="89"/>
      <c r="DC659" s="89"/>
      <c r="DD659" s="89"/>
      <c r="DE659" s="89"/>
      <c r="DF659" s="89"/>
      <c r="DG659" s="89"/>
      <c r="DH659" s="89"/>
      <c r="DI659" s="89"/>
      <c r="DJ659" s="89"/>
      <c r="DK659" s="89"/>
      <c r="DL659" s="89"/>
      <c r="DM659" s="89"/>
      <c r="DN659" s="89"/>
      <c r="DO659" s="89"/>
      <c r="DP659" s="89"/>
      <c r="DQ659" s="89"/>
      <c r="DR659" s="89"/>
      <c r="DS659" s="89"/>
      <c r="DT659" s="89"/>
      <c r="DU659" s="89"/>
      <c r="DV659" s="89"/>
      <c r="DW659" s="89"/>
      <c r="DX659" s="89"/>
      <c r="DY659" s="89"/>
      <c r="DZ659" s="89"/>
      <c r="EA659" s="89"/>
      <c r="EB659" s="89"/>
      <c r="EC659" s="89"/>
      <c r="ED659" s="89"/>
      <c r="EE659" s="89"/>
      <c r="EF659" s="89"/>
      <c r="EG659" s="89"/>
      <c r="EH659" s="89"/>
      <c r="EI659" s="89"/>
      <c r="EJ659" s="89"/>
      <c r="EK659" s="89"/>
      <c r="EL659" s="89"/>
      <c r="EM659" s="89"/>
      <c r="EN659" s="89"/>
      <c r="EO659" s="89"/>
      <c r="EP659" s="89"/>
      <c r="EQ659" s="89"/>
      <c r="ER659" s="89"/>
      <c r="ES659" s="89"/>
      <c r="ET659" s="89"/>
      <c r="EU659" s="89"/>
      <c r="EV659" s="89"/>
      <c r="EW659" s="89"/>
      <c r="EX659" s="89"/>
      <c r="EY659" s="89"/>
      <c r="EZ659" s="89"/>
      <c r="FA659" s="89"/>
      <c r="FB659" s="89"/>
      <c r="FC659" s="89"/>
      <c r="FD659" s="89"/>
      <c r="FE659" s="89"/>
      <c r="FF659" s="89"/>
      <c r="FG659" s="89"/>
      <c r="FH659" s="89"/>
      <c r="FI659" s="89"/>
      <c r="FJ659" s="89"/>
      <c r="FK659" s="89"/>
      <c r="FL659" s="89"/>
      <c r="FM659" s="89"/>
      <c r="FN659" s="89"/>
      <c r="FO659" s="89"/>
      <c r="FP659" s="89"/>
      <c r="FQ659" s="89"/>
      <c r="FR659" s="89"/>
      <c r="FS659" s="89"/>
      <c r="FT659" s="89"/>
      <c r="FU659" s="89"/>
      <c r="FV659" s="89"/>
      <c r="FW659" s="89"/>
      <c r="FX659" s="89"/>
      <c r="FY659" s="89"/>
      <c r="FZ659" s="89"/>
      <c r="GA659" s="89"/>
      <c r="GB659" s="89"/>
      <c r="GC659" s="89"/>
      <c r="GD659" s="89"/>
      <c r="GE659" s="89"/>
      <c r="GF659" s="89"/>
      <c r="GG659" s="89"/>
      <c r="GH659" s="89"/>
      <c r="GI659" s="89"/>
      <c r="GJ659" s="89"/>
      <c r="GK659" s="89"/>
      <c r="GL659" s="89"/>
      <c r="GM659" s="89"/>
      <c r="GN659" s="89"/>
      <c r="GO659" s="89"/>
      <c r="GP659" s="89"/>
      <c r="GQ659" s="89"/>
      <c r="GR659" s="89"/>
      <c r="GS659" s="89"/>
      <c r="GT659" s="89"/>
      <c r="GU659" s="89"/>
      <c r="GV659" s="89"/>
      <c r="GW659" s="89"/>
      <c r="GX659" s="89"/>
      <c r="GY659" s="89"/>
      <c r="GZ659" s="89"/>
      <c r="HA659" s="89"/>
      <c r="HB659" s="89"/>
      <c r="HC659" s="89"/>
      <c r="HD659" s="89"/>
      <c r="HE659" s="89"/>
      <c r="HF659" s="89"/>
      <c r="HG659" s="89"/>
      <c r="HH659" s="89"/>
      <c r="HI659" s="89"/>
      <c r="HJ659" s="89"/>
      <c r="HK659" s="89"/>
      <c r="HL659" s="89"/>
      <c r="HM659" s="89"/>
    </row>
    <row r="660" spans="1:221" s="191" customFormat="1" ht="30" customHeight="1" x14ac:dyDescent="0.25">
      <c r="A660" s="193">
        <v>41455</v>
      </c>
      <c r="B660" s="194">
        <v>41457</v>
      </c>
      <c r="C660" s="189" t="s">
        <v>282</v>
      </c>
      <c r="D660" s="140" t="s">
        <v>3719</v>
      </c>
      <c r="E660" s="140" t="s">
        <v>279</v>
      </c>
      <c r="F660" s="5" t="s">
        <v>99</v>
      </c>
      <c r="G660" s="5" t="s">
        <v>415</v>
      </c>
      <c r="H660" s="140" t="s">
        <v>3896</v>
      </c>
      <c r="I660" s="30" t="s">
        <v>3926</v>
      </c>
      <c r="J660" s="140" t="s">
        <v>3911</v>
      </c>
      <c r="K660" s="119">
        <v>39939</v>
      </c>
      <c r="L660" s="119">
        <v>40074</v>
      </c>
      <c r="M660" s="140" t="s">
        <v>3906</v>
      </c>
      <c r="N660" s="287">
        <v>33003</v>
      </c>
      <c r="O660" s="287">
        <v>33105</v>
      </c>
      <c r="P660" s="119">
        <v>40088</v>
      </c>
      <c r="Q660" s="119">
        <v>40899</v>
      </c>
      <c r="R660" s="119">
        <v>40742</v>
      </c>
      <c r="S660" s="119">
        <v>40959</v>
      </c>
      <c r="T660" s="190">
        <v>99.999716053870102</v>
      </c>
      <c r="U660" s="287"/>
      <c r="V660" s="140"/>
      <c r="W660" s="87"/>
      <c r="X660" s="96"/>
      <c r="Y660" s="89"/>
      <c r="Z660" s="89"/>
      <c r="AA660" s="89"/>
      <c r="AB660" s="89"/>
      <c r="AC660" s="89"/>
      <c r="AD660" s="89"/>
      <c r="AE660" s="89"/>
      <c r="AF660" s="89"/>
      <c r="AG660" s="89"/>
      <c r="AH660" s="89"/>
      <c r="AI660" s="89"/>
      <c r="AJ660" s="89"/>
      <c r="AK660" s="89"/>
      <c r="AL660" s="89"/>
      <c r="AM660" s="89"/>
      <c r="AN660" s="89"/>
      <c r="AO660" s="89"/>
      <c r="AP660" s="89"/>
      <c r="AQ660" s="89"/>
      <c r="AR660" s="89"/>
      <c r="AS660" s="89"/>
      <c r="AT660" s="89"/>
      <c r="AU660" s="89"/>
      <c r="AV660" s="89"/>
      <c r="AW660" s="89"/>
      <c r="AX660" s="89"/>
      <c r="AY660" s="89"/>
      <c r="AZ660" s="89"/>
      <c r="BA660" s="89"/>
      <c r="BB660" s="89"/>
      <c r="BC660" s="89"/>
      <c r="BD660" s="89"/>
      <c r="BE660" s="89"/>
      <c r="BF660" s="89"/>
      <c r="BG660" s="89"/>
      <c r="BH660" s="89"/>
      <c r="BI660" s="89"/>
      <c r="BJ660" s="89"/>
      <c r="BK660" s="89"/>
      <c r="BL660" s="89"/>
      <c r="BM660" s="89"/>
      <c r="BN660" s="89"/>
      <c r="BO660" s="89"/>
      <c r="BP660" s="89"/>
      <c r="BQ660" s="89"/>
      <c r="BR660" s="89"/>
      <c r="BS660" s="89"/>
      <c r="BT660" s="89"/>
      <c r="BU660" s="89"/>
      <c r="BV660" s="89"/>
      <c r="BW660" s="89"/>
      <c r="BX660" s="89"/>
      <c r="BY660" s="89"/>
      <c r="BZ660" s="89"/>
      <c r="CA660" s="89"/>
      <c r="CB660" s="89"/>
      <c r="CC660" s="89"/>
      <c r="CD660" s="89"/>
      <c r="CE660" s="89"/>
      <c r="CF660" s="89"/>
      <c r="CG660" s="89"/>
      <c r="CH660" s="89"/>
      <c r="CI660" s="89"/>
      <c r="CJ660" s="89"/>
      <c r="CK660" s="89"/>
      <c r="CL660" s="89"/>
      <c r="CM660" s="89"/>
      <c r="CN660" s="89"/>
      <c r="CO660" s="89"/>
      <c r="CP660" s="89"/>
      <c r="CQ660" s="89"/>
      <c r="CR660" s="89"/>
      <c r="CS660" s="89"/>
      <c r="CT660" s="89"/>
      <c r="CU660" s="89"/>
      <c r="CV660" s="89"/>
      <c r="CW660" s="89"/>
      <c r="CX660" s="89"/>
      <c r="CY660" s="89"/>
      <c r="CZ660" s="89"/>
      <c r="DA660" s="89"/>
      <c r="DB660" s="89"/>
      <c r="DC660" s="89"/>
      <c r="DD660" s="89"/>
      <c r="DE660" s="89"/>
      <c r="DF660" s="89"/>
      <c r="DG660" s="89"/>
      <c r="DH660" s="89"/>
      <c r="DI660" s="89"/>
      <c r="DJ660" s="89"/>
      <c r="DK660" s="89"/>
      <c r="DL660" s="89"/>
      <c r="DM660" s="89"/>
      <c r="DN660" s="89"/>
      <c r="DO660" s="89"/>
      <c r="DP660" s="89"/>
      <c r="DQ660" s="89"/>
      <c r="DR660" s="89"/>
      <c r="DS660" s="89"/>
      <c r="DT660" s="89"/>
      <c r="DU660" s="89"/>
      <c r="DV660" s="89"/>
      <c r="DW660" s="89"/>
      <c r="DX660" s="89"/>
      <c r="DY660" s="89"/>
      <c r="DZ660" s="89"/>
      <c r="EA660" s="89"/>
      <c r="EB660" s="89"/>
      <c r="EC660" s="89"/>
      <c r="ED660" s="89"/>
      <c r="EE660" s="89"/>
      <c r="EF660" s="89"/>
      <c r="EG660" s="89"/>
      <c r="EH660" s="89"/>
      <c r="EI660" s="89"/>
      <c r="EJ660" s="89"/>
      <c r="EK660" s="89"/>
      <c r="EL660" s="89"/>
      <c r="EM660" s="89"/>
      <c r="EN660" s="89"/>
      <c r="EO660" s="89"/>
      <c r="EP660" s="89"/>
      <c r="EQ660" s="89"/>
      <c r="ER660" s="89"/>
      <c r="ES660" s="89"/>
      <c r="ET660" s="89"/>
      <c r="EU660" s="89"/>
      <c r="EV660" s="89"/>
      <c r="EW660" s="89"/>
      <c r="EX660" s="89"/>
      <c r="EY660" s="89"/>
      <c r="EZ660" s="89"/>
      <c r="FA660" s="89"/>
      <c r="FB660" s="89"/>
      <c r="FC660" s="89"/>
      <c r="FD660" s="89"/>
      <c r="FE660" s="89"/>
      <c r="FF660" s="89"/>
      <c r="FG660" s="89"/>
      <c r="FH660" s="89"/>
      <c r="FI660" s="89"/>
      <c r="FJ660" s="89"/>
      <c r="FK660" s="89"/>
      <c r="FL660" s="89"/>
      <c r="FM660" s="89"/>
      <c r="FN660" s="89"/>
      <c r="FO660" s="89"/>
      <c r="FP660" s="89"/>
      <c r="FQ660" s="89"/>
      <c r="FR660" s="89"/>
      <c r="FS660" s="89"/>
      <c r="FT660" s="89"/>
      <c r="FU660" s="89"/>
      <c r="FV660" s="89"/>
      <c r="FW660" s="89"/>
      <c r="FX660" s="89"/>
      <c r="FY660" s="89"/>
      <c r="FZ660" s="89"/>
      <c r="GA660" s="89"/>
      <c r="GB660" s="89"/>
      <c r="GC660" s="89"/>
      <c r="GD660" s="89"/>
      <c r="GE660" s="89"/>
      <c r="GF660" s="89"/>
      <c r="GG660" s="89"/>
      <c r="GH660" s="89"/>
      <c r="GI660" s="89"/>
      <c r="GJ660" s="89"/>
      <c r="GK660" s="89"/>
      <c r="GL660" s="89"/>
      <c r="GM660" s="89"/>
      <c r="GN660" s="89"/>
      <c r="GO660" s="89"/>
      <c r="GP660" s="89"/>
      <c r="GQ660" s="89"/>
      <c r="GR660" s="89"/>
      <c r="GS660" s="89"/>
      <c r="GT660" s="89"/>
      <c r="GU660" s="89"/>
      <c r="GV660" s="89"/>
      <c r="GW660" s="89"/>
      <c r="GX660" s="89"/>
      <c r="GY660" s="89"/>
      <c r="GZ660" s="89"/>
      <c r="HA660" s="89"/>
      <c r="HB660" s="89"/>
      <c r="HC660" s="89"/>
      <c r="HD660" s="89"/>
      <c r="HE660" s="89"/>
      <c r="HF660" s="89"/>
      <c r="HG660" s="89"/>
      <c r="HH660" s="89"/>
      <c r="HI660" s="89"/>
      <c r="HJ660" s="89"/>
      <c r="HK660" s="89"/>
      <c r="HL660" s="89"/>
      <c r="HM660" s="89"/>
    </row>
    <row r="661" spans="1:221" s="191" customFormat="1" ht="30" customHeight="1" x14ac:dyDescent="0.25">
      <c r="A661" s="193">
        <v>41455</v>
      </c>
      <c r="B661" s="194">
        <v>41457</v>
      </c>
      <c r="C661" s="189" t="s">
        <v>282</v>
      </c>
      <c r="D661" s="140" t="s">
        <v>3719</v>
      </c>
      <c r="E661" s="140" t="s">
        <v>279</v>
      </c>
      <c r="F661" s="5" t="s">
        <v>99</v>
      </c>
      <c r="G661" s="5" t="s">
        <v>415</v>
      </c>
      <c r="H661" s="140" t="s">
        <v>3896</v>
      </c>
      <c r="I661" s="30" t="s">
        <v>3927</v>
      </c>
      <c r="J661" s="140" t="s">
        <v>3915</v>
      </c>
      <c r="K661" s="119">
        <v>39846</v>
      </c>
      <c r="L661" s="119">
        <v>40039</v>
      </c>
      <c r="M661" s="140" t="s">
        <v>3899</v>
      </c>
      <c r="N661" s="287">
        <v>34235</v>
      </c>
      <c r="O661" s="287">
        <v>34941</v>
      </c>
      <c r="P661" s="119">
        <v>40053</v>
      </c>
      <c r="Q661" s="119">
        <v>41249</v>
      </c>
      <c r="R661" s="119">
        <v>40777</v>
      </c>
      <c r="S661" s="119">
        <v>41249</v>
      </c>
      <c r="T661" s="190">
        <v>96.849699582098509</v>
      </c>
      <c r="U661" s="287"/>
      <c r="V661" s="140"/>
      <c r="W661" s="87"/>
      <c r="X661" s="96"/>
      <c r="Y661" s="89"/>
      <c r="Z661" s="89"/>
      <c r="AA661" s="89"/>
      <c r="AB661" s="89"/>
      <c r="AC661" s="89"/>
      <c r="AD661" s="89"/>
      <c r="AE661" s="89"/>
      <c r="AF661" s="89"/>
      <c r="AG661" s="89"/>
      <c r="AH661" s="89"/>
      <c r="AI661" s="89"/>
      <c r="AJ661" s="89"/>
      <c r="AK661" s="89"/>
      <c r="AL661" s="89"/>
      <c r="AM661" s="89"/>
      <c r="AN661" s="89"/>
      <c r="AO661" s="89"/>
      <c r="AP661" s="89"/>
      <c r="AQ661" s="89"/>
      <c r="AR661" s="89"/>
      <c r="AS661" s="89"/>
      <c r="AT661" s="89"/>
      <c r="AU661" s="89"/>
      <c r="AV661" s="89"/>
      <c r="AW661" s="89"/>
      <c r="AX661" s="89"/>
      <c r="AY661" s="89"/>
      <c r="AZ661" s="89"/>
      <c r="BA661" s="89"/>
      <c r="BB661" s="89"/>
      <c r="BC661" s="89"/>
      <c r="BD661" s="89"/>
      <c r="BE661" s="89"/>
      <c r="BF661" s="89"/>
      <c r="BG661" s="89"/>
      <c r="BH661" s="89"/>
      <c r="BI661" s="89"/>
      <c r="BJ661" s="89"/>
      <c r="BK661" s="89"/>
      <c r="BL661" s="89"/>
      <c r="BM661" s="89"/>
      <c r="BN661" s="89"/>
      <c r="BO661" s="89"/>
      <c r="BP661" s="89"/>
      <c r="BQ661" s="89"/>
      <c r="BR661" s="89"/>
      <c r="BS661" s="89"/>
      <c r="BT661" s="89"/>
      <c r="BU661" s="89"/>
      <c r="BV661" s="89"/>
      <c r="BW661" s="89"/>
      <c r="BX661" s="89"/>
      <c r="BY661" s="89"/>
      <c r="BZ661" s="89"/>
      <c r="CA661" s="89"/>
      <c r="CB661" s="89"/>
      <c r="CC661" s="89"/>
      <c r="CD661" s="89"/>
      <c r="CE661" s="89"/>
      <c r="CF661" s="89"/>
      <c r="CG661" s="89"/>
      <c r="CH661" s="89"/>
      <c r="CI661" s="89"/>
      <c r="CJ661" s="89"/>
      <c r="CK661" s="89"/>
      <c r="CL661" s="89"/>
      <c r="CM661" s="89"/>
      <c r="CN661" s="89"/>
      <c r="CO661" s="89"/>
      <c r="CP661" s="89"/>
      <c r="CQ661" s="89"/>
      <c r="CR661" s="89"/>
      <c r="CS661" s="89"/>
      <c r="CT661" s="89"/>
      <c r="CU661" s="89"/>
      <c r="CV661" s="89"/>
      <c r="CW661" s="89"/>
      <c r="CX661" s="89"/>
      <c r="CY661" s="89"/>
      <c r="CZ661" s="89"/>
      <c r="DA661" s="89"/>
      <c r="DB661" s="89"/>
      <c r="DC661" s="89"/>
      <c r="DD661" s="89"/>
      <c r="DE661" s="89"/>
      <c r="DF661" s="89"/>
      <c r="DG661" s="89"/>
      <c r="DH661" s="89"/>
      <c r="DI661" s="89"/>
      <c r="DJ661" s="89"/>
      <c r="DK661" s="89"/>
      <c r="DL661" s="89"/>
      <c r="DM661" s="89"/>
      <c r="DN661" s="89"/>
      <c r="DO661" s="89"/>
      <c r="DP661" s="89"/>
      <c r="DQ661" s="89"/>
      <c r="DR661" s="89"/>
      <c r="DS661" s="89"/>
      <c r="DT661" s="89"/>
      <c r="DU661" s="89"/>
      <c r="DV661" s="89"/>
      <c r="DW661" s="89"/>
      <c r="DX661" s="89"/>
      <c r="DY661" s="89"/>
      <c r="DZ661" s="89"/>
      <c r="EA661" s="89"/>
      <c r="EB661" s="89"/>
      <c r="EC661" s="89"/>
      <c r="ED661" s="89"/>
      <c r="EE661" s="89"/>
      <c r="EF661" s="89"/>
      <c r="EG661" s="89"/>
      <c r="EH661" s="89"/>
      <c r="EI661" s="89"/>
      <c r="EJ661" s="89"/>
      <c r="EK661" s="89"/>
      <c r="EL661" s="89"/>
      <c r="EM661" s="89"/>
      <c r="EN661" s="89"/>
      <c r="EO661" s="89"/>
      <c r="EP661" s="89"/>
      <c r="EQ661" s="89"/>
      <c r="ER661" s="89"/>
      <c r="ES661" s="89"/>
      <c r="ET661" s="89"/>
      <c r="EU661" s="89"/>
      <c r="EV661" s="89"/>
      <c r="EW661" s="89"/>
      <c r="EX661" s="89"/>
      <c r="EY661" s="89"/>
      <c r="EZ661" s="89"/>
      <c r="FA661" s="89"/>
      <c r="FB661" s="89"/>
      <c r="FC661" s="89"/>
      <c r="FD661" s="89"/>
      <c r="FE661" s="89"/>
      <c r="FF661" s="89"/>
      <c r="FG661" s="89"/>
      <c r="FH661" s="89"/>
      <c r="FI661" s="89"/>
      <c r="FJ661" s="89"/>
      <c r="FK661" s="89"/>
      <c r="FL661" s="89"/>
      <c r="FM661" s="89"/>
      <c r="FN661" s="89"/>
      <c r="FO661" s="89"/>
      <c r="FP661" s="89"/>
      <c r="FQ661" s="89"/>
      <c r="FR661" s="89"/>
      <c r="FS661" s="89"/>
      <c r="FT661" s="89"/>
      <c r="FU661" s="89"/>
      <c r="FV661" s="89"/>
      <c r="FW661" s="89"/>
      <c r="FX661" s="89"/>
      <c r="FY661" s="89"/>
      <c r="FZ661" s="89"/>
      <c r="GA661" s="89"/>
      <c r="GB661" s="89"/>
      <c r="GC661" s="89"/>
      <c r="GD661" s="89"/>
      <c r="GE661" s="89"/>
      <c r="GF661" s="89"/>
      <c r="GG661" s="89"/>
      <c r="GH661" s="89"/>
      <c r="GI661" s="89"/>
      <c r="GJ661" s="89"/>
      <c r="GK661" s="89"/>
      <c r="GL661" s="89"/>
      <c r="GM661" s="89"/>
      <c r="GN661" s="89"/>
      <c r="GO661" s="89"/>
      <c r="GP661" s="89"/>
      <c r="GQ661" s="89"/>
      <c r="GR661" s="89"/>
      <c r="GS661" s="89"/>
      <c r="GT661" s="89"/>
      <c r="GU661" s="89"/>
      <c r="GV661" s="89"/>
      <c r="GW661" s="89"/>
      <c r="GX661" s="89"/>
      <c r="GY661" s="89"/>
      <c r="GZ661" s="89"/>
      <c r="HA661" s="89"/>
      <c r="HB661" s="89"/>
      <c r="HC661" s="89"/>
      <c r="HD661" s="89"/>
      <c r="HE661" s="89"/>
      <c r="HF661" s="89"/>
      <c r="HG661" s="89"/>
      <c r="HH661" s="89"/>
      <c r="HI661" s="89"/>
      <c r="HJ661" s="89"/>
      <c r="HK661" s="89"/>
      <c r="HL661" s="89"/>
      <c r="HM661" s="89"/>
    </row>
    <row r="662" spans="1:221" s="191" customFormat="1" ht="30" customHeight="1" x14ac:dyDescent="0.25">
      <c r="A662" s="193">
        <v>41455</v>
      </c>
      <c r="B662" s="194">
        <v>41457</v>
      </c>
      <c r="C662" s="189" t="s">
        <v>282</v>
      </c>
      <c r="D662" s="140" t="s">
        <v>3719</v>
      </c>
      <c r="E662" s="140" t="s">
        <v>279</v>
      </c>
      <c r="F662" s="5" t="s">
        <v>99</v>
      </c>
      <c r="G662" s="5" t="s">
        <v>415</v>
      </c>
      <c r="H662" s="140" t="s">
        <v>3896</v>
      </c>
      <c r="I662" s="30" t="s">
        <v>3928</v>
      </c>
      <c r="J662" s="140" t="s">
        <v>3929</v>
      </c>
      <c r="K662" s="119">
        <v>40007</v>
      </c>
      <c r="L662" s="119">
        <v>40078</v>
      </c>
      <c r="M662" s="140" t="s">
        <v>3766</v>
      </c>
      <c r="N662" s="287">
        <v>30364</v>
      </c>
      <c r="O662" s="287">
        <v>30506</v>
      </c>
      <c r="P662" s="119">
        <v>40092</v>
      </c>
      <c r="Q662" s="119">
        <v>40973</v>
      </c>
      <c r="R662" s="119">
        <v>40700</v>
      </c>
      <c r="S662" s="119">
        <v>40973</v>
      </c>
      <c r="T662" s="190">
        <v>99.335816130391791</v>
      </c>
      <c r="U662" s="287"/>
      <c r="V662" s="140"/>
      <c r="W662" s="87"/>
      <c r="X662" s="96"/>
      <c r="Y662" s="89"/>
      <c r="Z662" s="89"/>
      <c r="AA662" s="89"/>
      <c r="AB662" s="89"/>
      <c r="AC662" s="89"/>
      <c r="AD662" s="89"/>
      <c r="AE662" s="89"/>
      <c r="AF662" s="89"/>
      <c r="AG662" s="89"/>
      <c r="AH662" s="89"/>
      <c r="AI662" s="89"/>
      <c r="AJ662" s="89"/>
      <c r="AK662" s="89"/>
      <c r="AL662" s="89"/>
      <c r="AM662" s="89"/>
      <c r="AN662" s="89"/>
      <c r="AO662" s="89"/>
      <c r="AP662" s="89"/>
      <c r="AQ662" s="89"/>
      <c r="AR662" s="89"/>
      <c r="AS662" s="89"/>
      <c r="AT662" s="89"/>
      <c r="AU662" s="89"/>
      <c r="AV662" s="89"/>
      <c r="AW662" s="89"/>
      <c r="AX662" s="89"/>
      <c r="AY662" s="89"/>
      <c r="AZ662" s="89"/>
      <c r="BA662" s="89"/>
      <c r="BB662" s="89"/>
      <c r="BC662" s="89"/>
      <c r="BD662" s="89"/>
      <c r="BE662" s="89"/>
      <c r="BF662" s="89"/>
      <c r="BG662" s="89"/>
      <c r="BH662" s="89"/>
      <c r="BI662" s="89"/>
      <c r="BJ662" s="89"/>
      <c r="BK662" s="89"/>
      <c r="BL662" s="89"/>
      <c r="BM662" s="89"/>
      <c r="BN662" s="89"/>
      <c r="BO662" s="89"/>
      <c r="BP662" s="89"/>
      <c r="BQ662" s="89"/>
      <c r="BR662" s="89"/>
      <c r="BS662" s="89"/>
      <c r="BT662" s="89"/>
      <c r="BU662" s="89"/>
      <c r="BV662" s="89"/>
      <c r="BW662" s="89"/>
      <c r="BX662" s="89"/>
      <c r="BY662" s="89"/>
      <c r="BZ662" s="89"/>
      <c r="CA662" s="89"/>
      <c r="CB662" s="89"/>
      <c r="CC662" s="89"/>
      <c r="CD662" s="89"/>
      <c r="CE662" s="89"/>
      <c r="CF662" s="89"/>
      <c r="CG662" s="89"/>
      <c r="CH662" s="89"/>
      <c r="CI662" s="89"/>
      <c r="CJ662" s="89"/>
      <c r="CK662" s="89"/>
      <c r="CL662" s="89"/>
      <c r="CM662" s="89"/>
      <c r="CN662" s="89"/>
      <c r="CO662" s="89"/>
      <c r="CP662" s="89"/>
      <c r="CQ662" s="89"/>
      <c r="CR662" s="89"/>
      <c r="CS662" s="89"/>
      <c r="CT662" s="89"/>
      <c r="CU662" s="89"/>
      <c r="CV662" s="89"/>
      <c r="CW662" s="89"/>
      <c r="CX662" s="89"/>
      <c r="CY662" s="89"/>
      <c r="CZ662" s="89"/>
      <c r="DA662" s="89"/>
      <c r="DB662" s="89"/>
      <c r="DC662" s="89"/>
      <c r="DD662" s="89"/>
      <c r="DE662" s="89"/>
      <c r="DF662" s="89"/>
      <c r="DG662" s="89"/>
      <c r="DH662" s="89"/>
      <c r="DI662" s="89"/>
      <c r="DJ662" s="89"/>
      <c r="DK662" s="89"/>
      <c r="DL662" s="89"/>
      <c r="DM662" s="89"/>
      <c r="DN662" s="89"/>
      <c r="DO662" s="89"/>
      <c r="DP662" s="89"/>
      <c r="DQ662" s="89"/>
      <c r="DR662" s="89"/>
      <c r="DS662" s="89"/>
      <c r="DT662" s="89"/>
      <c r="DU662" s="89"/>
      <c r="DV662" s="89"/>
      <c r="DW662" s="89"/>
      <c r="DX662" s="89"/>
      <c r="DY662" s="89"/>
      <c r="DZ662" s="89"/>
      <c r="EA662" s="89"/>
      <c r="EB662" s="89"/>
      <c r="EC662" s="89"/>
      <c r="ED662" s="89"/>
      <c r="EE662" s="89"/>
      <c r="EF662" s="89"/>
      <c r="EG662" s="89"/>
      <c r="EH662" s="89"/>
      <c r="EI662" s="89"/>
      <c r="EJ662" s="89"/>
      <c r="EK662" s="89"/>
      <c r="EL662" s="89"/>
      <c r="EM662" s="89"/>
      <c r="EN662" s="89"/>
      <c r="EO662" s="89"/>
      <c r="EP662" s="89"/>
      <c r="EQ662" s="89"/>
      <c r="ER662" s="89"/>
      <c r="ES662" s="89"/>
      <c r="ET662" s="89"/>
      <c r="EU662" s="89"/>
      <c r="EV662" s="89"/>
      <c r="EW662" s="89"/>
      <c r="EX662" s="89"/>
      <c r="EY662" s="89"/>
      <c r="EZ662" s="89"/>
      <c r="FA662" s="89"/>
      <c r="FB662" s="89"/>
      <c r="FC662" s="89"/>
      <c r="FD662" s="89"/>
      <c r="FE662" s="89"/>
      <c r="FF662" s="89"/>
      <c r="FG662" s="89"/>
      <c r="FH662" s="89"/>
      <c r="FI662" s="89"/>
      <c r="FJ662" s="89"/>
      <c r="FK662" s="89"/>
      <c r="FL662" s="89"/>
      <c r="FM662" s="89"/>
      <c r="FN662" s="89"/>
      <c r="FO662" s="89"/>
      <c r="FP662" s="89"/>
      <c r="FQ662" s="89"/>
      <c r="FR662" s="89"/>
      <c r="FS662" s="89"/>
      <c r="FT662" s="89"/>
      <c r="FU662" s="89"/>
      <c r="FV662" s="89"/>
      <c r="FW662" s="89"/>
      <c r="FX662" s="89"/>
      <c r="FY662" s="89"/>
      <c r="FZ662" s="89"/>
      <c r="GA662" s="89"/>
      <c r="GB662" s="89"/>
      <c r="GC662" s="89"/>
      <c r="GD662" s="89"/>
      <c r="GE662" s="89"/>
      <c r="GF662" s="89"/>
      <c r="GG662" s="89"/>
      <c r="GH662" s="89"/>
      <c r="GI662" s="89"/>
      <c r="GJ662" s="89"/>
      <c r="GK662" s="89"/>
      <c r="GL662" s="89"/>
      <c r="GM662" s="89"/>
      <c r="GN662" s="89"/>
      <c r="GO662" s="89"/>
      <c r="GP662" s="89"/>
      <c r="GQ662" s="89"/>
      <c r="GR662" s="89"/>
      <c r="GS662" s="89"/>
      <c r="GT662" s="89"/>
      <c r="GU662" s="89"/>
      <c r="GV662" s="89"/>
      <c r="GW662" s="89"/>
      <c r="GX662" s="89"/>
      <c r="GY662" s="89"/>
      <c r="GZ662" s="89"/>
      <c r="HA662" s="89"/>
      <c r="HB662" s="89"/>
      <c r="HC662" s="89"/>
      <c r="HD662" s="89"/>
      <c r="HE662" s="89"/>
      <c r="HF662" s="89"/>
      <c r="HG662" s="89"/>
      <c r="HH662" s="89"/>
      <c r="HI662" s="89"/>
      <c r="HJ662" s="89"/>
      <c r="HK662" s="89"/>
      <c r="HL662" s="89"/>
      <c r="HM662" s="89"/>
    </row>
    <row r="663" spans="1:221" s="191" customFormat="1" ht="30" customHeight="1" x14ac:dyDescent="0.25">
      <c r="A663" s="193">
        <v>41455</v>
      </c>
      <c r="B663" s="194">
        <v>41457</v>
      </c>
      <c r="C663" s="189" t="s">
        <v>282</v>
      </c>
      <c r="D663" s="140" t="s">
        <v>3719</v>
      </c>
      <c r="E663" s="140" t="s">
        <v>279</v>
      </c>
      <c r="F663" s="5" t="s">
        <v>99</v>
      </c>
      <c r="G663" s="5" t="s">
        <v>415</v>
      </c>
      <c r="H663" s="140" t="s">
        <v>3896</v>
      </c>
      <c r="I663" s="30" t="s">
        <v>3930</v>
      </c>
      <c r="J663" s="140" t="s">
        <v>3931</v>
      </c>
      <c r="K663" s="119">
        <v>39993</v>
      </c>
      <c r="L663" s="119">
        <v>40050</v>
      </c>
      <c r="M663" s="140" t="s">
        <v>3808</v>
      </c>
      <c r="N663" s="287">
        <v>6590</v>
      </c>
      <c r="O663" s="287">
        <v>10890</v>
      </c>
      <c r="P663" s="119">
        <v>40064</v>
      </c>
      <c r="Q663" s="119">
        <v>40865</v>
      </c>
      <c r="R663" s="119">
        <v>40410</v>
      </c>
      <c r="S663" s="119">
        <v>40889</v>
      </c>
      <c r="T663" s="190">
        <v>100</v>
      </c>
      <c r="U663" s="287"/>
      <c r="V663" s="140"/>
      <c r="W663" s="87"/>
      <c r="X663" s="96"/>
      <c r="Y663" s="89"/>
      <c r="Z663" s="89"/>
      <c r="AA663" s="89"/>
      <c r="AB663" s="89"/>
      <c r="AC663" s="89"/>
      <c r="AD663" s="89"/>
      <c r="AE663" s="89"/>
      <c r="AF663" s="89"/>
      <c r="AG663" s="89"/>
      <c r="AH663" s="89"/>
      <c r="AI663" s="89"/>
      <c r="AJ663" s="89"/>
      <c r="AK663" s="89"/>
      <c r="AL663" s="89"/>
      <c r="AM663" s="89"/>
      <c r="AN663" s="89"/>
      <c r="AO663" s="89"/>
      <c r="AP663" s="89"/>
      <c r="AQ663" s="89"/>
      <c r="AR663" s="89"/>
      <c r="AS663" s="89"/>
      <c r="AT663" s="89"/>
      <c r="AU663" s="89"/>
      <c r="AV663" s="89"/>
      <c r="AW663" s="89"/>
      <c r="AX663" s="89"/>
      <c r="AY663" s="89"/>
      <c r="AZ663" s="89"/>
      <c r="BA663" s="89"/>
      <c r="BB663" s="89"/>
      <c r="BC663" s="89"/>
      <c r="BD663" s="89"/>
      <c r="BE663" s="89"/>
      <c r="BF663" s="89"/>
      <c r="BG663" s="89"/>
      <c r="BH663" s="89"/>
      <c r="BI663" s="89"/>
      <c r="BJ663" s="89"/>
      <c r="BK663" s="89"/>
      <c r="BL663" s="89"/>
      <c r="BM663" s="89"/>
      <c r="BN663" s="89"/>
      <c r="BO663" s="89"/>
      <c r="BP663" s="89"/>
      <c r="BQ663" s="89"/>
      <c r="BR663" s="89"/>
      <c r="BS663" s="89"/>
      <c r="BT663" s="89"/>
      <c r="BU663" s="89"/>
      <c r="BV663" s="89"/>
      <c r="BW663" s="89"/>
      <c r="BX663" s="89"/>
      <c r="BY663" s="89"/>
      <c r="BZ663" s="89"/>
      <c r="CA663" s="89"/>
      <c r="CB663" s="89"/>
      <c r="CC663" s="89"/>
      <c r="CD663" s="89"/>
      <c r="CE663" s="89"/>
      <c r="CF663" s="89"/>
      <c r="CG663" s="89"/>
      <c r="CH663" s="89"/>
      <c r="CI663" s="89"/>
      <c r="CJ663" s="89"/>
      <c r="CK663" s="89"/>
      <c r="CL663" s="89"/>
      <c r="CM663" s="89"/>
      <c r="CN663" s="89"/>
      <c r="CO663" s="89"/>
      <c r="CP663" s="89"/>
      <c r="CQ663" s="89"/>
      <c r="CR663" s="89"/>
      <c r="CS663" s="89"/>
      <c r="CT663" s="89"/>
      <c r="CU663" s="89"/>
      <c r="CV663" s="89"/>
      <c r="CW663" s="89"/>
      <c r="CX663" s="89"/>
      <c r="CY663" s="89"/>
      <c r="CZ663" s="89"/>
      <c r="DA663" s="89"/>
      <c r="DB663" s="89"/>
      <c r="DC663" s="89"/>
      <c r="DD663" s="89"/>
      <c r="DE663" s="89"/>
      <c r="DF663" s="89"/>
      <c r="DG663" s="89"/>
      <c r="DH663" s="89"/>
      <c r="DI663" s="89"/>
      <c r="DJ663" s="89"/>
      <c r="DK663" s="89"/>
      <c r="DL663" s="89"/>
      <c r="DM663" s="89"/>
      <c r="DN663" s="89"/>
      <c r="DO663" s="89"/>
      <c r="DP663" s="89"/>
      <c r="DQ663" s="89"/>
      <c r="DR663" s="89"/>
      <c r="DS663" s="89"/>
      <c r="DT663" s="89"/>
      <c r="DU663" s="89"/>
      <c r="DV663" s="89"/>
      <c r="DW663" s="89"/>
      <c r="DX663" s="89"/>
      <c r="DY663" s="89"/>
      <c r="DZ663" s="89"/>
      <c r="EA663" s="89"/>
      <c r="EB663" s="89"/>
      <c r="EC663" s="89"/>
      <c r="ED663" s="89"/>
      <c r="EE663" s="89"/>
      <c r="EF663" s="89"/>
      <c r="EG663" s="89"/>
      <c r="EH663" s="89"/>
      <c r="EI663" s="89"/>
      <c r="EJ663" s="89"/>
      <c r="EK663" s="89"/>
      <c r="EL663" s="89"/>
      <c r="EM663" s="89"/>
      <c r="EN663" s="89"/>
      <c r="EO663" s="89"/>
      <c r="EP663" s="89"/>
      <c r="EQ663" s="89"/>
      <c r="ER663" s="89"/>
      <c r="ES663" s="89"/>
      <c r="ET663" s="89"/>
      <c r="EU663" s="89"/>
      <c r="EV663" s="89"/>
      <c r="EW663" s="89"/>
      <c r="EX663" s="89"/>
      <c r="EY663" s="89"/>
      <c r="EZ663" s="89"/>
      <c r="FA663" s="89"/>
      <c r="FB663" s="89"/>
      <c r="FC663" s="89"/>
      <c r="FD663" s="89"/>
      <c r="FE663" s="89"/>
      <c r="FF663" s="89"/>
      <c r="FG663" s="89"/>
      <c r="FH663" s="89"/>
      <c r="FI663" s="89"/>
      <c r="FJ663" s="89"/>
      <c r="FK663" s="89"/>
      <c r="FL663" s="89"/>
      <c r="FM663" s="89"/>
      <c r="FN663" s="89"/>
      <c r="FO663" s="89"/>
      <c r="FP663" s="89"/>
      <c r="FQ663" s="89"/>
      <c r="FR663" s="89"/>
      <c r="FS663" s="89"/>
      <c r="FT663" s="89"/>
      <c r="FU663" s="89"/>
      <c r="FV663" s="89"/>
      <c r="FW663" s="89"/>
      <c r="FX663" s="89"/>
      <c r="FY663" s="89"/>
      <c r="FZ663" s="89"/>
      <c r="GA663" s="89"/>
      <c r="GB663" s="89"/>
      <c r="GC663" s="89"/>
      <c r="GD663" s="89"/>
      <c r="GE663" s="89"/>
      <c r="GF663" s="89"/>
      <c r="GG663" s="89"/>
      <c r="GH663" s="89"/>
      <c r="GI663" s="89"/>
      <c r="GJ663" s="89"/>
      <c r="GK663" s="89"/>
      <c r="GL663" s="89"/>
      <c r="GM663" s="89"/>
      <c r="GN663" s="89"/>
      <c r="GO663" s="89"/>
      <c r="GP663" s="89"/>
      <c r="GQ663" s="89"/>
      <c r="GR663" s="89"/>
      <c r="GS663" s="89"/>
      <c r="GT663" s="89"/>
      <c r="GU663" s="89"/>
      <c r="GV663" s="89"/>
      <c r="GW663" s="89"/>
      <c r="GX663" s="89"/>
      <c r="GY663" s="89"/>
      <c r="GZ663" s="89"/>
      <c r="HA663" s="89"/>
      <c r="HB663" s="89"/>
      <c r="HC663" s="89"/>
      <c r="HD663" s="89"/>
      <c r="HE663" s="89"/>
      <c r="HF663" s="89"/>
      <c r="HG663" s="89"/>
      <c r="HH663" s="89"/>
      <c r="HI663" s="89"/>
      <c r="HJ663" s="89"/>
      <c r="HK663" s="89"/>
      <c r="HL663" s="89"/>
      <c r="HM663" s="89"/>
    </row>
    <row r="664" spans="1:221" s="191" customFormat="1" ht="30" customHeight="1" x14ac:dyDescent="0.25">
      <c r="A664" s="193">
        <v>41455</v>
      </c>
      <c r="B664" s="194">
        <v>41457</v>
      </c>
      <c r="C664" s="189" t="s">
        <v>282</v>
      </c>
      <c r="D664" s="140" t="s">
        <v>3719</v>
      </c>
      <c r="E664" s="140" t="s">
        <v>279</v>
      </c>
      <c r="F664" s="5" t="s">
        <v>99</v>
      </c>
      <c r="G664" s="5" t="s">
        <v>415</v>
      </c>
      <c r="H664" s="140" t="s">
        <v>3896</v>
      </c>
      <c r="I664" s="30" t="s">
        <v>3932</v>
      </c>
      <c r="J664" s="140" t="s">
        <v>3933</v>
      </c>
      <c r="K664" s="119">
        <v>40009</v>
      </c>
      <c r="L664" s="119">
        <v>40081</v>
      </c>
      <c r="M664" s="140" t="s">
        <v>3766</v>
      </c>
      <c r="N664" s="287">
        <v>30862</v>
      </c>
      <c r="O664" s="287">
        <v>31451</v>
      </c>
      <c r="P664" s="119">
        <v>40095</v>
      </c>
      <c r="Q664" s="119">
        <v>40774</v>
      </c>
      <c r="R664" s="119">
        <v>40621</v>
      </c>
      <c r="S664" s="119">
        <v>40774</v>
      </c>
      <c r="T664" s="190">
        <v>99.6107747477147</v>
      </c>
      <c r="U664" s="287"/>
      <c r="V664" s="140"/>
      <c r="W664" s="87"/>
      <c r="X664" s="96"/>
      <c r="Y664" s="89"/>
      <c r="Z664" s="89"/>
      <c r="AA664" s="89"/>
      <c r="AB664" s="89"/>
      <c r="AC664" s="89"/>
      <c r="AD664" s="89"/>
      <c r="AE664" s="89"/>
      <c r="AF664" s="89"/>
      <c r="AG664" s="89"/>
      <c r="AH664" s="89"/>
      <c r="AI664" s="89"/>
      <c r="AJ664" s="89"/>
      <c r="AK664" s="89"/>
      <c r="AL664" s="89"/>
      <c r="AM664" s="89"/>
      <c r="AN664" s="89"/>
      <c r="AO664" s="89"/>
      <c r="AP664" s="89"/>
      <c r="AQ664" s="89"/>
      <c r="AR664" s="89"/>
      <c r="AS664" s="89"/>
      <c r="AT664" s="89"/>
      <c r="AU664" s="89"/>
      <c r="AV664" s="89"/>
      <c r="AW664" s="89"/>
      <c r="AX664" s="89"/>
      <c r="AY664" s="89"/>
      <c r="AZ664" s="89"/>
      <c r="BA664" s="89"/>
      <c r="BB664" s="89"/>
      <c r="BC664" s="89"/>
      <c r="BD664" s="89"/>
      <c r="BE664" s="89"/>
      <c r="BF664" s="89"/>
      <c r="BG664" s="89"/>
      <c r="BH664" s="89"/>
      <c r="BI664" s="89"/>
      <c r="BJ664" s="89"/>
      <c r="BK664" s="89"/>
      <c r="BL664" s="89"/>
      <c r="BM664" s="89"/>
      <c r="BN664" s="89"/>
      <c r="BO664" s="89"/>
      <c r="BP664" s="89"/>
      <c r="BQ664" s="89"/>
      <c r="BR664" s="89"/>
      <c r="BS664" s="89"/>
      <c r="BT664" s="89"/>
      <c r="BU664" s="89"/>
      <c r="BV664" s="89"/>
      <c r="BW664" s="89"/>
      <c r="BX664" s="89"/>
      <c r="BY664" s="89"/>
      <c r="BZ664" s="89"/>
      <c r="CA664" s="89"/>
      <c r="CB664" s="89"/>
      <c r="CC664" s="89"/>
      <c r="CD664" s="89"/>
      <c r="CE664" s="89"/>
      <c r="CF664" s="89"/>
      <c r="CG664" s="89"/>
      <c r="CH664" s="89"/>
      <c r="CI664" s="89"/>
      <c r="CJ664" s="89"/>
      <c r="CK664" s="89"/>
      <c r="CL664" s="89"/>
      <c r="CM664" s="89"/>
      <c r="CN664" s="89"/>
      <c r="CO664" s="89"/>
      <c r="CP664" s="89"/>
      <c r="CQ664" s="89"/>
      <c r="CR664" s="89"/>
      <c r="CS664" s="89"/>
      <c r="CT664" s="89"/>
      <c r="CU664" s="89"/>
      <c r="CV664" s="89"/>
      <c r="CW664" s="89"/>
      <c r="CX664" s="89"/>
      <c r="CY664" s="89"/>
      <c r="CZ664" s="89"/>
      <c r="DA664" s="89"/>
      <c r="DB664" s="89"/>
      <c r="DC664" s="89"/>
      <c r="DD664" s="89"/>
      <c r="DE664" s="89"/>
      <c r="DF664" s="89"/>
      <c r="DG664" s="89"/>
      <c r="DH664" s="89"/>
      <c r="DI664" s="89"/>
      <c r="DJ664" s="89"/>
      <c r="DK664" s="89"/>
      <c r="DL664" s="89"/>
      <c r="DM664" s="89"/>
      <c r="DN664" s="89"/>
      <c r="DO664" s="89"/>
      <c r="DP664" s="89"/>
      <c r="DQ664" s="89"/>
      <c r="DR664" s="89"/>
      <c r="DS664" s="89"/>
      <c r="DT664" s="89"/>
      <c r="DU664" s="89"/>
      <c r="DV664" s="89"/>
      <c r="DW664" s="89"/>
      <c r="DX664" s="89"/>
      <c r="DY664" s="89"/>
      <c r="DZ664" s="89"/>
      <c r="EA664" s="89"/>
      <c r="EB664" s="89"/>
      <c r="EC664" s="89"/>
      <c r="ED664" s="89"/>
      <c r="EE664" s="89"/>
      <c r="EF664" s="89"/>
      <c r="EG664" s="89"/>
      <c r="EH664" s="89"/>
      <c r="EI664" s="89"/>
      <c r="EJ664" s="89"/>
      <c r="EK664" s="89"/>
      <c r="EL664" s="89"/>
      <c r="EM664" s="89"/>
      <c r="EN664" s="89"/>
      <c r="EO664" s="89"/>
      <c r="EP664" s="89"/>
      <c r="EQ664" s="89"/>
      <c r="ER664" s="89"/>
      <c r="ES664" s="89"/>
      <c r="ET664" s="89"/>
      <c r="EU664" s="89"/>
      <c r="EV664" s="89"/>
      <c r="EW664" s="89"/>
      <c r="EX664" s="89"/>
      <c r="EY664" s="89"/>
      <c r="EZ664" s="89"/>
      <c r="FA664" s="89"/>
      <c r="FB664" s="89"/>
      <c r="FC664" s="89"/>
      <c r="FD664" s="89"/>
      <c r="FE664" s="89"/>
      <c r="FF664" s="89"/>
      <c r="FG664" s="89"/>
      <c r="FH664" s="89"/>
      <c r="FI664" s="89"/>
      <c r="FJ664" s="89"/>
      <c r="FK664" s="89"/>
      <c r="FL664" s="89"/>
      <c r="FM664" s="89"/>
      <c r="FN664" s="89"/>
      <c r="FO664" s="89"/>
      <c r="FP664" s="89"/>
      <c r="FQ664" s="89"/>
      <c r="FR664" s="89"/>
      <c r="FS664" s="89"/>
      <c r="FT664" s="89"/>
      <c r="FU664" s="89"/>
      <c r="FV664" s="89"/>
      <c r="FW664" s="89"/>
      <c r="FX664" s="89"/>
      <c r="FY664" s="89"/>
      <c r="FZ664" s="89"/>
      <c r="GA664" s="89"/>
      <c r="GB664" s="89"/>
      <c r="GC664" s="89"/>
      <c r="GD664" s="89"/>
      <c r="GE664" s="89"/>
      <c r="GF664" s="89"/>
      <c r="GG664" s="89"/>
      <c r="GH664" s="89"/>
      <c r="GI664" s="89"/>
      <c r="GJ664" s="89"/>
      <c r="GK664" s="89"/>
      <c r="GL664" s="89"/>
      <c r="GM664" s="89"/>
      <c r="GN664" s="89"/>
      <c r="GO664" s="89"/>
      <c r="GP664" s="89"/>
      <c r="GQ664" s="89"/>
      <c r="GR664" s="89"/>
      <c r="GS664" s="89"/>
      <c r="GT664" s="89"/>
      <c r="GU664" s="89"/>
      <c r="GV664" s="89"/>
      <c r="GW664" s="89"/>
      <c r="GX664" s="89"/>
      <c r="GY664" s="89"/>
      <c r="GZ664" s="89"/>
      <c r="HA664" s="89"/>
      <c r="HB664" s="89"/>
      <c r="HC664" s="89"/>
      <c r="HD664" s="89"/>
      <c r="HE664" s="89"/>
      <c r="HF664" s="89"/>
      <c r="HG664" s="89"/>
      <c r="HH664" s="89"/>
      <c r="HI664" s="89"/>
      <c r="HJ664" s="89"/>
      <c r="HK664" s="89"/>
      <c r="HL664" s="89"/>
      <c r="HM664" s="89"/>
    </row>
    <row r="665" spans="1:221" s="191" customFormat="1" ht="30" customHeight="1" x14ac:dyDescent="0.25">
      <c r="A665" s="193">
        <v>41455</v>
      </c>
      <c r="B665" s="194">
        <v>41457</v>
      </c>
      <c r="C665" s="189" t="s">
        <v>282</v>
      </c>
      <c r="D665" s="140" t="s">
        <v>3719</v>
      </c>
      <c r="E665" s="140" t="s">
        <v>279</v>
      </c>
      <c r="F665" s="5" t="s">
        <v>99</v>
      </c>
      <c r="G665" s="5" t="s">
        <v>415</v>
      </c>
      <c r="H665" s="140" t="s">
        <v>3896</v>
      </c>
      <c r="I665" s="30" t="s">
        <v>3934</v>
      </c>
      <c r="J665" s="140" t="s">
        <v>3935</v>
      </c>
      <c r="K665" s="119">
        <v>39806</v>
      </c>
      <c r="L665" s="119">
        <v>40021</v>
      </c>
      <c r="M665" s="140" t="s">
        <v>3899</v>
      </c>
      <c r="N665" s="287">
        <v>37582</v>
      </c>
      <c r="O665" s="287">
        <v>37811</v>
      </c>
      <c r="P665" s="119">
        <v>40035</v>
      </c>
      <c r="Q665" s="119">
        <v>40759</v>
      </c>
      <c r="R665" s="119">
        <v>40759</v>
      </c>
      <c r="S665" s="119">
        <v>40759</v>
      </c>
      <c r="T665" s="190">
        <v>99.988741356074897</v>
      </c>
      <c r="U665" s="287"/>
      <c r="V665" s="140"/>
      <c r="W665" s="87"/>
      <c r="X665" s="96"/>
      <c r="Y665" s="89"/>
      <c r="Z665" s="89"/>
      <c r="AA665" s="89"/>
      <c r="AB665" s="89"/>
      <c r="AC665" s="89"/>
      <c r="AD665" s="89"/>
      <c r="AE665" s="89"/>
      <c r="AF665" s="89"/>
      <c r="AG665" s="89"/>
      <c r="AH665" s="89"/>
      <c r="AI665" s="89"/>
      <c r="AJ665" s="89"/>
      <c r="AK665" s="89"/>
      <c r="AL665" s="89"/>
      <c r="AM665" s="89"/>
      <c r="AN665" s="89"/>
      <c r="AO665" s="89"/>
      <c r="AP665" s="89"/>
      <c r="AQ665" s="89"/>
      <c r="AR665" s="89"/>
      <c r="AS665" s="89"/>
      <c r="AT665" s="89"/>
      <c r="AU665" s="89"/>
      <c r="AV665" s="89"/>
      <c r="AW665" s="89"/>
      <c r="AX665" s="89"/>
      <c r="AY665" s="89"/>
      <c r="AZ665" s="89"/>
      <c r="BA665" s="89"/>
      <c r="BB665" s="89"/>
      <c r="BC665" s="89"/>
      <c r="BD665" s="89"/>
      <c r="BE665" s="89"/>
      <c r="BF665" s="89"/>
      <c r="BG665" s="89"/>
      <c r="BH665" s="89"/>
      <c r="BI665" s="89"/>
      <c r="BJ665" s="89"/>
      <c r="BK665" s="89"/>
      <c r="BL665" s="89"/>
      <c r="BM665" s="89"/>
      <c r="BN665" s="89"/>
      <c r="BO665" s="89"/>
      <c r="BP665" s="89"/>
      <c r="BQ665" s="89"/>
      <c r="BR665" s="89"/>
      <c r="BS665" s="89"/>
      <c r="BT665" s="89"/>
      <c r="BU665" s="89"/>
      <c r="BV665" s="89"/>
      <c r="BW665" s="89"/>
      <c r="BX665" s="89"/>
      <c r="BY665" s="89"/>
      <c r="BZ665" s="89"/>
      <c r="CA665" s="89"/>
      <c r="CB665" s="89"/>
      <c r="CC665" s="89"/>
      <c r="CD665" s="89"/>
      <c r="CE665" s="89"/>
      <c r="CF665" s="89"/>
      <c r="CG665" s="89"/>
      <c r="CH665" s="89"/>
      <c r="CI665" s="89"/>
      <c r="CJ665" s="89"/>
      <c r="CK665" s="89"/>
      <c r="CL665" s="89"/>
      <c r="CM665" s="89"/>
      <c r="CN665" s="89"/>
      <c r="CO665" s="89"/>
      <c r="CP665" s="89"/>
      <c r="CQ665" s="89"/>
      <c r="CR665" s="89"/>
      <c r="CS665" s="89"/>
      <c r="CT665" s="89"/>
      <c r="CU665" s="89"/>
      <c r="CV665" s="89"/>
      <c r="CW665" s="89"/>
      <c r="CX665" s="89"/>
      <c r="CY665" s="89"/>
      <c r="CZ665" s="89"/>
      <c r="DA665" s="89"/>
      <c r="DB665" s="89"/>
      <c r="DC665" s="89"/>
      <c r="DD665" s="89"/>
      <c r="DE665" s="89"/>
      <c r="DF665" s="89"/>
      <c r="DG665" s="89"/>
      <c r="DH665" s="89"/>
      <c r="DI665" s="89"/>
      <c r="DJ665" s="89"/>
      <c r="DK665" s="89"/>
      <c r="DL665" s="89"/>
      <c r="DM665" s="89"/>
      <c r="DN665" s="89"/>
      <c r="DO665" s="89"/>
      <c r="DP665" s="89"/>
      <c r="DQ665" s="89"/>
      <c r="DR665" s="89"/>
      <c r="DS665" s="89"/>
      <c r="DT665" s="89"/>
      <c r="DU665" s="89"/>
      <c r="DV665" s="89"/>
      <c r="DW665" s="89"/>
      <c r="DX665" s="89"/>
      <c r="DY665" s="89"/>
      <c r="DZ665" s="89"/>
      <c r="EA665" s="89"/>
      <c r="EB665" s="89"/>
      <c r="EC665" s="89"/>
      <c r="ED665" s="89"/>
      <c r="EE665" s="89"/>
      <c r="EF665" s="89"/>
      <c r="EG665" s="89"/>
      <c r="EH665" s="89"/>
      <c r="EI665" s="89"/>
      <c r="EJ665" s="89"/>
      <c r="EK665" s="89"/>
      <c r="EL665" s="89"/>
      <c r="EM665" s="89"/>
      <c r="EN665" s="89"/>
      <c r="EO665" s="89"/>
      <c r="EP665" s="89"/>
      <c r="EQ665" s="89"/>
      <c r="ER665" s="89"/>
      <c r="ES665" s="89"/>
      <c r="ET665" s="89"/>
      <c r="EU665" s="89"/>
      <c r="EV665" s="89"/>
      <c r="EW665" s="89"/>
      <c r="EX665" s="89"/>
      <c r="EY665" s="89"/>
      <c r="EZ665" s="89"/>
      <c r="FA665" s="89"/>
      <c r="FB665" s="89"/>
      <c r="FC665" s="89"/>
      <c r="FD665" s="89"/>
      <c r="FE665" s="89"/>
      <c r="FF665" s="89"/>
      <c r="FG665" s="89"/>
      <c r="FH665" s="89"/>
      <c r="FI665" s="89"/>
      <c r="FJ665" s="89"/>
      <c r="FK665" s="89"/>
      <c r="FL665" s="89"/>
      <c r="FM665" s="89"/>
      <c r="FN665" s="89"/>
      <c r="FO665" s="89"/>
      <c r="FP665" s="89"/>
      <c r="FQ665" s="89"/>
      <c r="FR665" s="89"/>
      <c r="FS665" s="89"/>
      <c r="FT665" s="89"/>
      <c r="FU665" s="89"/>
      <c r="FV665" s="89"/>
      <c r="FW665" s="89"/>
      <c r="FX665" s="89"/>
      <c r="FY665" s="89"/>
      <c r="FZ665" s="89"/>
      <c r="GA665" s="89"/>
      <c r="GB665" s="89"/>
      <c r="GC665" s="89"/>
      <c r="GD665" s="89"/>
      <c r="GE665" s="89"/>
      <c r="GF665" s="89"/>
      <c r="GG665" s="89"/>
      <c r="GH665" s="89"/>
      <c r="GI665" s="89"/>
      <c r="GJ665" s="89"/>
      <c r="GK665" s="89"/>
      <c r="GL665" s="89"/>
      <c r="GM665" s="89"/>
      <c r="GN665" s="89"/>
      <c r="GO665" s="89"/>
      <c r="GP665" s="89"/>
      <c r="GQ665" s="89"/>
      <c r="GR665" s="89"/>
      <c r="GS665" s="89"/>
      <c r="GT665" s="89"/>
      <c r="GU665" s="89"/>
      <c r="GV665" s="89"/>
      <c r="GW665" s="89"/>
      <c r="GX665" s="89"/>
      <c r="GY665" s="89"/>
      <c r="GZ665" s="89"/>
      <c r="HA665" s="89"/>
      <c r="HB665" s="89"/>
      <c r="HC665" s="89"/>
      <c r="HD665" s="89"/>
      <c r="HE665" s="89"/>
      <c r="HF665" s="89"/>
      <c r="HG665" s="89"/>
      <c r="HH665" s="89"/>
      <c r="HI665" s="89"/>
      <c r="HJ665" s="89"/>
      <c r="HK665" s="89"/>
      <c r="HL665" s="89"/>
      <c r="HM665" s="89"/>
    </row>
    <row r="666" spans="1:221" s="191" customFormat="1" ht="30" customHeight="1" x14ac:dyDescent="0.25">
      <c r="A666" s="193">
        <v>41455</v>
      </c>
      <c r="B666" s="194">
        <v>41457</v>
      </c>
      <c r="C666" s="189" t="s">
        <v>282</v>
      </c>
      <c r="D666" s="140" t="s">
        <v>3719</v>
      </c>
      <c r="E666" s="140" t="s">
        <v>279</v>
      </c>
      <c r="F666" s="5" t="s">
        <v>99</v>
      </c>
      <c r="G666" s="5" t="s">
        <v>415</v>
      </c>
      <c r="H666" s="140" t="s">
        <v>3896</v>
      </c>
      <c r="I666" s="30" t="s">
        <v>3936</v>
      </c>
      <c r="J666" s="140" t="s">
        <v>3886</v>
      </c>
      <c r="K666" s="119">
        <v>40038</v>
      </c>
      <c r="L666" s="119">
        <v>40081</v>
      </c>
      <c r="M666" s="140" t="s">
        <v>3766</v>
      </c>
      <c r="N666" s="287">
        <v>11287</v>
      </c>
      <c r="O666" s="287">
        <v>12508</v>
      </c>
      <c r="P666" s="119">
        <v>40095</v>
      </c>
      <c r="Q666" s="119">
        <v>40598</v>
      </c>
      <c r="R666" s="119">
        <v>40580</v>
      </c>
      <c r="S666" s="119">
        <v>40708</v>
      </c>
      <c r="T666" s="190">
        <v>98.363068204729302</v>
      </c>
      <c r="U666" s="287"/>
      <c r="V666" s="140"/>
      <c r="W666" s="87"/>
      <c r="X666" s="96"/>
      <c r="Y666" s="89"/>
      <c r="Z666" s="89"/>
      <c r="AA666" s="89"/>
      <c r="AB666" s="89"/>
      <c r="AC666" s="89"/>
      <c r="AD666" s="89"/>
      <c r="AE666" s="89"/>
      <c r="AF666" s="89"/>
      <c r="AG666" s="89"/>
      <c r="AH666" s="89"/>
      <c r="AI666" s="89"/>
      <c r="AJ666" s="89"/>
      <c r="AK666" s="89"/>
      <c r="AL666" s="89"/>
      <c r="AM666" s="89"/>
      <c r="AN666" s="89"/>
      <c r="AO666" s="89"/>
      <c r="AP666" s="89"/>
      <c r="AQ666" s="89"/>
      <c r="AR666" s="89"/>
      <c r="AS666" s="89"/>
      <c r="AT666" s="89"/>
      <c r="AU666" s="89"/>
      <c r="AV666" s="89"/>
      <c r="AW666" s="89"/>
      <c r="AX666" s="89"/>
      <c r="AY666" s="89"/>
      <c r="AZ666" s="89"/>
      <c r="BA666" s="89"/>
      <c r="BB666" s="89"/>
      <c r="BC666" s="89"/>
      <c r="BD666" s="89"/>
      <c r="BE666" s="89"/>
      <c r="BF666" s="89"/>
      <c r="BG666" s="89"/>
      <c r="BH666" s="89"/>
      <c r="BI666" s="89"/>
      <c r="BJ666" s="89"/>
      <c r="BK666" s="89"/>
      <c r="BL666" s="89"/>
      <c r="BM666" s="89"/>
      <c r="BN666" s="89"/>
      <c r="BO666" s="89"/>
      <c r="BP666" s="89"/>
      <c r="BQ666" s="89"/>
      <c r="BR666" s="89"/>
      <c r="BS666" s="89"/>
      <c r="BT666" s="89"/>
      <c r="BU666" s="89"/>
      <c r="BV666" s="89"/>
      <c r="BW666" s="89"/>
      <c r="BX666" s="89"/>
      <c r="BY666" s="89"/>
      <c r="BZ666" s="89"/>
      <c r="CA666" s="89"/>
      <c r="CB666" s="89"/>
      <c r="CC666" s="89"/>
      <c r="CD666" s="89"/>
      <c r="CE666" s="89"/>
      <c r="CF666" s="89"/>
      <c r="CG666" s="89"/>
      <c r="CH666" s="89"/>
      <c r="CI666" s="89"/>
      <c r="CJ666" s="89"/>
      <c r="CK666" s="89"/>
      <c r="CL666" s="89"/>
      <c r="CM666" s="89"/>
      <c r="CN666" s="89"/>
      <c r="CO666" s="89"/>
      <c r="CP666" s="89"/>
      <c r="CQ666" s="89"/>
      <c r="CR666" s="89"/>
      <c r="CS666" s="89"/>
      <c r="CT666" s="89"/>
      <c r="CU666" s="89"/>
      <c r="CV666" s="89"/>
      <c r="CW666" s="89"/>
      <c r="CX666" s="89"/>
      <c r="CY666" s="89"/>
      <c r="CZ666" s="89"/>
      <c r="DA666" s="89"/>
      <c r="DB666" s="89"/>
      <c r="DC666" s="89"/>
      <c r="DD666" s="89"/>
      <c r="DE666" s="89"/>
      <c r="DF666" s="89"/>
      <c r="DG666" s="89"/>
      <c r="DH666" s="89"/>
      <c r="DI666" s="89"/>
      <c r="DJ666" s="89"/>
      <c r="DK666" s="89"/>
      <c r="DL666" s="89"/>
      <c r="DM666" s="89"/>
      <c r="DN666" s="89"/>
      <c r="DO666" s="89"/>
      <c r="DP666" s="89"/>
      <c r="DQ666" s="89"/>
      <c r="DR666" s="89"/>
      <c r="DS666" s="89"/>
      <c r="DT666" s="89"/>
      <c r="DU666" s="89"/>
      <c r="DV666" s="89"/>
      <c r="DW666" s="89"/>
      <c r="DX666" s="89"/>
      <c r="DY666" s="89"/>
      <c r="DZ666" s="89"/>
      <c r="EA666" s="89"/>
      <c r="EB666" s="89"/>
      <c r="EC666" s="89"/>
      <c r="ED666" s="89"/>
      <c r="EE666" s="89"/>
      <c r="EF666" s="89"/>
      <c r="EG666" s="89"/>
      <c r="EH666" s="89"/>
      <c r="EI666" s="89"/>
      <c r="EJ666" s="89"/>
      <c r="EK666" s="89"/>
      <c r="EL666" s="89"/>
      <c r="EM666" s="89"/>
      <c r="EN666" s="89"/>
      <c r="EO666" s="89"/>
      <c r="EP666" s="89"/>
      <c r="EQ666" s="89"/>
      <c r="ER666" s="89"/>
      <c r="ES666" s="89"/>
      <c r="ET666" s="89"/>
      <c r="EU666" s="89"/>
      <c r="EV666" s="89"/>
      <c r="EW666" s="89"/>
      <c r="EX666" s="89"/>
      <c r="EY666" s="89"/>
      <c r="EZ666" s="89"/>
      <c r="FA666" s="89"/>
      <c r="FB666" s="89"/>
      <c r="FC666" s="89"/>
      <c r="FD666" s="89"/>
      <c r="FE666" s="89"/>
      <c r="FF666" s="89"/>
      <c r="FG666" s="89"/>
      <c r="FH666" s="89"/>
      <c r="FI666" s="89"/>
      <c r="FJ666" s="89"/>
      <c r="FK666" s="89"/>
      <c r="FL666" s="89"/>
      <c r="FM666" s="89"/>
      <c r="FN666" s="89"/>
      <c r="FO666" s="89"/>
      <c r="FP666" s="89"/>
      <c r="FQ666" s="89"/>
      <c r="FR666" s="89"/>
      <c r="FS666" s="89"/>
      <c r="FT666" s="89"/>
      <c r="FU666" s="89"/>
      <c r="FV666" s="89"/>
      <c r="FW666" s="89"/>
      <c r="FX666" s="89"/>
      <c r="FY666" s="89"/>
      <c r="FZ666" s="89"/>
      <c r="GA666" s="89"/>
      <c r="GB666" s="89"/>
      <c r="GC666" s="89"/>
      <c r="GD666" s="89"/>
      <c r="GE666" s="89"/>
      <c r="GF666" s="89"/>
      <c r="GG666" s="89"/>
      <c r="GH666" s="89"/>
      <c r="GI666" s="89"/>
      <c r="GJ666" s="89"/>
      <c r="GK666" s="89"/>
      <c r="GL666" s="89"/>
      <c r="GM666" s="89"/>
      <c r="GN666" s="89"/>
      <c r="GO666" s="89"/>
      <c r="GP666" s="89"/>
      <c r="GQ666" s="89"/>
      <c r="GR666" s="89"/>
      <c r="GS666" s="89"/>
      <c r="GT666" s="89"/>
      <c r="GU666" s="89"/>
      <c r="GV666" s="89"/>
      <c r="GW666" s="89"/>
      <c r="GX666" s="89"/>
      <c r="GY666" s="89"/>
      <c r="GZ666" s="89"/>
      <c r="HA666" s="89"/>
      <c r="HB666" s="89"/>
      <c r="HC666" s="89"/>
      <c r="HD666" s="89"/>
      <c r="HE666" s="89"/>
      <c r="HF666" s="89"/>
      <c r="HG666" s="89"/>
      <c r="HH666" s="89"/>
      <c r="HI666" s="89"/>
      <c r="HJ666" s="89"/>
      <c r="HK666" s="89"/>
      <c r="HL666" s="89"/>
      <c r="HM666" s="89"/>
    </row>
    <row r="667" spans="1:221" s="191" customFormat="1" ht="30" customHeight="1" x14ac:dyDescent="0.25">
      <c r="A667" s="193">
        <v>41455</v>
      </c>
      <c r="B667" s="194">
        <v>41457</v>
      </c>
      <c r="C667" s="189" t="s">
        <v>282</v>
      </c>
      <c r="D667" s="140" t="s">
        <v>3719</v>
      </c>
      <c r="E667" s="140" t="s">
        <v>279</v>
      </c>
      <c r="F667" s="5" t="s">
        <v>99</v>
      </c>
      <c r="G667" s="5" t="s">
        <v>415</v>
      </c>
      <c r="H667" s="140" t="s">
        <v>3896</v>
      </c>
      <c r="I667" s="30" t="s">
        <v>3937</v>
      </c>
      <c r="J667" s="140" t="s">
        <v>3743</v>
      </c>
      <c r="K667" s="119">
        <v>40289</v>
      </c>
      <c r="L667" s="119">
        <v>40421</v>
      </c>
      <c r="M667" s="140" t="s">
        <v>3824</v>
      </c>
      <c r="N667" s="287">
        <v>15101</v>
      </c>
      <c r="O667" s="287">
        <v>14130</v>
      </c>
      <c r="P667" s="119">
        <v>40435</v>
      </c>
      <c r="Q667" s="119">
        <v>41450</v>
      </c>
      <c r="R667" s="119">
        <v>40941</v>
      </c>
      <c r="S667" s="119">
        <v>41215</v>
      </c>
      <c r="T667" s="190">
        <v>97.506608207594809</v>
      </c>
      <c r="U667" s="287"/>
      <c r="V667" s="140"/>
      <c r="W667" s="87"/>
      <c r="X667" s="96"/>
      <c r="Y667" s="89"/>
      <c r="Z667" s="89"/>
      <c r="AA667" s="89"/>
      <c r="AB667" s="89"/>
      <c r="AC667" s="89"/>
      <c r="AD667" s="89"/>
      <c r="AE667" s="89"/>
      <c r="AF667" s="89"/>
      <c r="AG667" s="89"/>
      <c r="AH667" s="89"/>
      <c r="AI667" s="89"/>
      <c r="AJ667" s="89"/>
      <c r="AK667" s="89"/>
      <c r="AL667" s="89"/>
      <c r="AM667" s="89"/>
      <c r="AN667" s="89"/>
      <c r="AO667" s="89"/>
      <c r="AP667" s="89"/>
      <c r="AQ667" s="89"/>
      <c r="AR667" s="89"/>
      <c r="AS667" s="89"/>
      <c r="AT667" s="89"/>
      <c r="AU667" s="89"/>
      <c r="AV667" s="89"/>
      <c r="AW667" s="89"/>
      <c r="AX667" s="89"/>
      <c r="AY667" s="89"/>
      <c r="AZ667" s="89"/>
      <c r="BA667" s="89"/>
      <c r="BB667" s="89"/>
      <c r="BC667" s="89"/>
      <c r="BD667" s="89"/>
      <c r="BE667" s="89"/>
      <c r="BF667" s="89"/>
      <c r="BG667" s="89"/>
      <c r="BH667" s="89"/>
      <c r="BI667" s="89"/>
      <c r="BJ667" s="89"/>
      <c r="BK667" s="89"/>
      <c r="BL667" s="89"/>
      <c r="BM667" s="89"/>
      <c r="BN667" s="89"/>
      <c r="BO667" s="89"/>
      <c r="BP667" s="89"/>
      <c r="BQ667" s="89"/>
      <c r="BR667" s="89"/>
      <c r="BS667" s="89"/>
      <c r="BT667" s="89"/>
      <c r="BU667" s="89"/>
      <c r="BV667" s="89"/>
      <c r="BW667" s="89"/>
      <c r="BX667" s="89"/>
      <c r="BY667" s="89"/>
      <c r="BZ667" s="89"/>
      <c r="CA667" s="89"/>
      <c r="CB667" s="89"/>
      <c r="CC667" s="89"/>
      <c r="CD667" s="89"/>
      <c r="CE667" s="89"/>
      <c r="CF667" s="89"/>
      <c r="CG667" s="89"/>
      <c r="CH667" s="89"/>
      <c r="CI667" s="89"/>
      <c r="CJ667" s="89"/>
      <c r="CK667" s="89"/>
      <c r="CL667" s="89"/>
      <c r="CM667" s="89"/>
      <c r="CN667" s="89"/>
      <c r="CO667" s="89"/>
      <c r="CP667" s="89"/>
      <c r="CQ667" s="89"/>
      <c r="CR667" s="89"/>
      <c r="CS667" s="89"/>
      <c r="CT667" s="89"/>
      <c r="CU667" s="89"/>
      <c r="CV667" s="89"/>
      <c r="CW667" s="89"/>
      <c r="CX667" s="89"/>
      <c r="CY667" s="89"/>
      <c r="CZ667" s="89"/>
      <c r="DA667" s="89"/>
      <c r="DB667" s="89"/>
      <c r="DC667" s="89"/>
      <c r="DD667" s="89"/>
      <c r="DE667" s="89"/>
      <c r="DF667" s="89"/>
      <c r="DG667" s="89"/>
      <c r="DH667" s="89"/>
      <c r="DI667" s="89"/>
      <c r="DJ667" s="89"/>
      <c r="DK667" s="89"/>
      <c r="DL667" s="89"/>
      <c r="DM667" s="89"/>
      <c r="DN667" s="89"/>
      <c r="DO667" s="89"/>
      <c r="DP667" s="89"/>
      <c r="DQ667" s="89"/>
      <c r="DR667" s="89"/>
      <c r="DS667" s="89"/>
      <c r="DT667" s="89"/>
      <c r="DU667" s="89"/>
      <c r="DV667" s="89"/>
      <c r="DW667" s="89"/>
      <c r="DX667" s="89"/>
      <c r="DY667" s="89"/>
      <c r="DZ667" s="89"/>
      <c r="EA667" s="89"/>
      <c r="EB667" s="89"/>
      <c r="EC667" s="89"/>
      <c r="ED667" s="89"/>
      <c r="EE667" s="89"/>
      <c r="EF667" s="89"/>
      <c r="EG667" s="89"/>
      <c r="EH667" s="89"/>
      <c r="EI667" s="89"/>
      <c r="EJ667" s="89"/>
      <c r="EK667" s="89"/>
      <c r="EL667" s="89"/>
      <c r="EM667" s="89"/>
      <c r="EN667" s="89"/>
      <c r="EO667" s="89"/>
      <c r="EP667" s="89"/>
      <c r="EQ667" s="89"/>
      <c r="ER667" s="89"/>
      <c r="ES667" s="89"/>
      <c r="ET667" s="89"/>
      <c r="EU667" s="89"/>
      <c r="EV667" s="89"/>
      <c r="EW667" s="89"/>
      <c r="EX667" s="89"/>
      <c r="EY667" s="89"/>
      <c r="EZ667" s="89"/>
      <c r="FA667" s="89"/>
      <c r="FB667" s="89"/>
      <c r="FC667" s="89"/>
      <c r="FD667" s="89"/>
      <c r="FE667" s="89"/>
      <c r="FF667" s="89"/>
      <c r="FG667" s="89"/>
      <c r="FH667" s="89"/>
      <c r="FI667" s="89"/>
      <c r="FJ667" s="89"/>
      <c r="FK667" s="89"/>
      <c r="FL667" s="89"/>
      <c r="FM667" s="89"/>
      <c r="FN667" s="89"/>
      <c r="FO667" s="89"/>
      <c r="FP667" s="89"/>
      <c r="FQ667" s="89"/>
      <c r="FR667" s="89"/>
      <c r="FS667" s="89"/>
      <c r="FT667" s="89"/>
      <c r="FU667" s="89"/>
      <c r="FV667" s="89"/>
      <c r="FW667" s="89"/>
      <c r="FX667" s="89"/>
      <c r="FY667" s="89"/>
      <c r="FZ667" s="89"/>
      <c r="GA667" s="89"/>
      <c r="GB667" s="89"/>
      <c r="GC667" s="89"/>
      <c r="GD667" s="89"/>
      <c r="GE667" s="89"/>
      <c r="GF667" s="89"/>
      <c r="GG667" s="89"/>
      <c r="GH667" s="89"/>
      <c r="GI667" s="89"/>
      <c r="GJ667" s="89"/>
      <c r="GK667" s="89"/>
      <c r="GL667" s="89"/>
      <c r="GM667" s="89"/>
      <c r="GN667" s="89"/>
      <c r="GO667" s="89"/>
      <c r="GP667" s="89"/>
      <c r="GQ667" s="89"/>
      <c r="GR667" s="89"/>
      <c r="GS667" s="89"/>
      <c r="GT667" s="89"/>
      <c r="GU667" s="89"/>
      <c r="GV667" s="89"/>
      <c r="GW667" s="89"/>
      <c r="GX667" s="89"/>
      <c r="GY667" s="89"/>
      <c r="GZ667" s="89"/>
      <c r="HA667" s="89"/>
      <c r="HB667" s="89"/>
      <c r="HC667" s="89"/>
      <c r="HD667" s="89"/>
      <c r="HE667" s="89"/>
      <c r="HF667" s="89"/>
      <c r="HG667" s="89"/>
      <c r="HH667" s="89"/>
      <c r="HI667" s="89"/>
      <c r="HJ667" s="89"/>
      <c r="HK667" s="89"/>
      <c r="HL667" s="89"/>
      <c r="HM667" s="89"/>
    </row>
    <row r="668" spans="1:221" s="191" customFormat="1" ht="30" customHeight="1" x14ac:dyDescent="0.25">
      <c r="A668" s="193">
        <v>41455</v>
      </c>
      <c r="B668" s="194">
        <v>41457</v>
      </c>
      <c r="C668" s="189" t="s">
        <v>282</v>
      </c>
      <c r="D668" s="140" t="s">
        <v>3719</v>
      </c>
      <c r="E668" s="140" t="s">
        <v>279</v>
      </c>
      <c r="F668" s="5" t="s">
        <v>99</v>
      </c>
      <c r="G668" s="5" t="s">
        <v>415</v>
      </c>
      <c r="H668" s="140" t="s">
        <v>3896</v>
      </c>
      <c r="I668" s="30" t="s">
        <v>3938</v>
      </c>
      <c r="J668" s="140" t="s">
        <v>3939</v>
      </c>
      <c r="K668" s="119">
        <v>40051</v>
      </c>
      <c r="L668" s="119">
        <v>40086</v>
      </c>
      <c r="M668" s="140" t="s">
        <v>3940</v>
      </c>
      <c r="N668" s="287">
        <v>22245</v>
      </c>
      <c r="O668" s="287">
        <v>21898</v>
      </c>
      <c r="P668" s="119">
        <v>40100</v>
      </c>
      <c r="Q668" s="119">
        <v>41037</v>
      </c>
      <c r="R668" s="119">
        <v>40656</v>
      </c>
      <c r="S668" s="119">
        <v>41039</v>
      </c>
      <c r="T668" s="190">
        <v>98.068142692021596</v>
      </c>
      <c r="U668" s="287"/>
      <c r="V668" s="140"/>
      <c r="W668" s="87"/>
      <c r="X668" s="96"/>
      <c r="Y668" s="89"/>
      <c r="Z668" s="89"/>
      <c r="AA668" s="89"/>
      <c r="AB668" s="89"/>
      <c r="AC668" s="89"/>
      <c r="AD668" s="89"/>
      <c r="AE668" s="89"/>
      <c r="AF668" s="89"/>
      <c r="AG668" s="89"/>
      <c r="AH668" s="89"/>
      <c r="AI668" s="89"/>
      <c r="AJ668" s="89"/>
      <c r="AK668" s="89"/>
      <c r="AL668" s="89"/>
      <c r="AM668" s="89"/>
      <c r="AN668" s="89"/>
      <c r="AO668" s="89"/>
      <c r="AP668" s="89"/>
      <c r="AQ668" s="89"/>
      <c r="AR668" s="89"/>
      <c r="AS668" s="89"/>
      <c r="AT668" s="89"/>
      <c r="AU668" s="89"/>
      <c r="AV668" s="89"/>
      <c r="AW668" s="89"/>
      <c r="AX668" s="89"/>
      <c r="AY668" s="89"/>
      <c r="AZ668" s="89"/>
      <c r="BA668" s="89"/>
      <c r="BB668" s="89"/>
      <c r="BC668" s="89"/>
      <c r="BD668" s="89"/>
      <c r="BE668" s="89"/>
      <c r="BF668" s="89"/>
      <c r="BG668" s="89"/>
      <c r="BH668" s="89"/>
      <c r="BI668" s="89"/>
      <c r="BJ668" s="89"/>
      <c r="BK668" s="89"/>
      <c r="BL668" s="89"/>
      <c r="BM668" s="89"/>
      <c r="BN668" s="89"/>
      <c r="BO668" s="89"/>
      <c r="BP668" s="89"/>
      <c r="BQ668" s="89"/>
      <c r="BR668" s="89"/>
      <c r="BS668" s="89"/>
      <c r="BT668" s="89"/>
      <c r="BU668" s="89"/>
      <c r="BV668" s="89"/>
      <c r="BW668" s="89"/>
      <c r="BX668" s="89"/>
      <c r="BY668" s="89"/>
      <c r="BZ668" s="89"/>
      <c r="CA668" s="89"/>
      <c r="CB668" s="89"/>
      <c r="CC668" s="89"/>
      <c r="CD668" s="89"/>
      <c r="CE668" s="89"/>
      <c r="CF668" s="89"/>
      <c r="CG668" s="89"/>
      <c r="CH668" s="89"/>
      <c r="CI668" s="89"/>
      <c r="CJ668" s="89"/>
      <c r="CK668" s="89"/>
      <c r="CL668" s="89"/>
      <c r="CM668" s="89"/>
      <c r="CN668" s="89"/>
      <c r="CO668" s="89"/>
      <c r="CP668" s="89"/>
      <c r="CQ668" s="89"/>
      <c r="CR668" s="89"/>
      <c r="CS668" s="89"/>
      <c r="CT668" s="89"/>
      <c r="CU668" s="89"/>
      <c r="CV668" s="89"/>
      <c r="CW668" s="89"/>
      <c r="CX668" s="89"/>
      <c r="CY668" s="89"/>
      <c r="CZ668" s="89"/>
      <c r="DA668" s="89"/>
      <c r="DB668" s="89"/>
      <c r="DC668" s="89"/>
      <c r="DD668" s="89"/>
      <c r="DE668" s="89"/>
      <c r="DF668" s="89"/>
      <c r="DG668" s="89"/>
      <c r="DH668" s="89"/>
      <c r="DI668" s="89"/>
      <c r="DJ668" s="89"/>
      <c r="DK668" s="89"/>
      <c r="DL668" s="89"/>
      <c r="DM668" s="89"/>
      <c r="DN668" s="89"/>
      <c r="DO668" s="89"/>
      <c r="DP668" s="89"/>
      <c r="DQ668" s="89"/>
      <c r="DR668" s="89"/>
      <c r="DS668" s="89"/>
      <c r="DT668" s="89"/>
      <c r="DU668" s="89"/>
      <c r="DV668" s="89"/>
      <c r="DW668" s="89"/>
      <c r="DX668" s="89"/>
      <c r="DY668" s="89"/>
      <c r="DZ668" s="89"/>
      <c r="EA668" s="89"/>
      <c r="EB668" s="89"/>
      <c r="EC668" s="89"/>
      <c r="ED668" s="89"/>
      <c r="EE668" s="89"/>
      <c r="EF668" s="89"/>
      <c r="EG668" s="89"/>
      <c r="EH668" s="89"/>
      <c r="EI668" s="89"/>
      <c r="EJ668" s="89"/>
      <c r="EK668" s="89"/>
      <c r="EL668" s="89"/>
      <c r="EM668" s="89"/>
      <c r="EN668" s="89"/>
      <c r="EO668" s="89"/>
      <c r="EP668" s="89"/>
      <c r="EQ668" s="89"/>
      <c r="ER668" s="89"/>
      <c r="ES668" s="89"/>
      <c r="ET668" s="89"/>
      <c r="EU668" s="89"/>
      <c r="EV668" s="89"/>
      <c r="EW668" s="89"/>
      <c r="EX668" s="89"/>
      <c r="EY668" s="89"/>
      <c r="EZ668" s="89"/>
      <c r="FA668" s="89"/>
      <c r="FB668" s="89"/>
      <c r="FC668" s="89"/>
      <c r="FD668" s="89"/>
      <c r="FE668" s="89"/>
      <c r="FF668" s="89"/>
      <c r="FG668" s="89"/>
      <c r="FH668" s="89"/>
      <c r="FI668" s="89"/>
      <c r="FJ668" s="89"/>
      <c r="FK668" s="89"/>
      <c r="FL668" s="89"/>
      <c r="FM668" s="89"/>
      <c r="FN668" s="89"/>
      <c r="FO668" s="89"/>
      <c r="FP668" s="89"/>
      <c r="FQ668" s="89"/>
      <c r="FR668" s="89"/>
      <c r="FS668" s="89"/>
      <c r="FT668" s="89"/>
      <c r="FU668" s="89"/>
      <c r="FV668" s="89"/>
      <c r="FW668" s="89"/>
      <c r="FX668" s="89"/>
      <c r="FY668" s="89"/>
      <c r="FZ668" s="89"/>
      <c r="GA668" s="89"/>
      <c r="GB668" s="89"/>
      <c r="GC668" s="89"/>
      <c r="GD668" s="89"/>
      <c r="GE668" s="89"/>
      <c r="GF668" s="89"/>
      <c r="GG668" s="89"/>
      <c r="GH668" s="89"/>
      <c r="GI668" s="89"/>
      <c r="GJ668" s="89"/>
      <c r="GK668" s="89"/>
      <c r="GL668" s="89"/>
      <c r="GM668" s="89"/>
      <c r="GN668" s="89"/>
      <c r="GO668" s="89"/>
      <c r="GP668" s="89"/>
      <c r="GQ668" s="89"/>
      <c r="GR668" s="89"/>
      <c r="GS668" s="89"/>
      <c r="GT668" s="89"/>
      <c r="GU668" s="89"/>
      <c r="GV668" s="89"/>
      <c r="GW668" s="89"/>
      <c r="GX668" s="89"/>
      <c r="GY668" s="89"/>
      <c r="GZ668" s="89"/>
      <c r="HA668" s="89"/>
      <c r="HB668" s="89"/>
      <c r="HC668" s="89"/>
      <c r="HD668" s="89"/>
      <c r="HE668" s="89"/>
      <c r="HF668" s="89"/>
      <c r="HG668" s="89"/>
      <c r="HH668" s="89"/>
      <c r="HI668" s="89"/>
      <c r="HJ668" s="89"/>
      <c r="HK668" s="89"/>
      <c r="HL668" s="89"/>
      <c r="HM668" s="89"/>
    </row>
    <row r="669" spans="1:221" s="191" customFormat="1" ht="30" customHeight="1" x14ac:dyDescent="0.25">
      <c r="A669" s="193">
        <v>41455</v>
      </c>
      <c r="B669" s="194">
        <v>41457</v>
      </c>
      <c r="C669" s="189" t="s">
        <v>282</v>
      </c>
      <c r="D669" s="140" t="s">
        <v>3719</v>
      </c>
      <c r="E669" s="140" t="s">
        <v>279</v>
      </c>
      <c r="F669" s="5" t="s">
        <v>99</v>
      </c>
      <c r="G669" s="5" t="s">
        <v>415</v>
      </c>
      <c r="H669" s="140" t="s">
        <v>3896</v>
      </c>
      <c r="I669" s="30" t="s">
        <v>3941</v>
      </c>
      <c r="J669" s="140" t="s">
        <v>3942</v>
      </c>
      <c r="K669" s="119">
        <v>40024</v>
      </c>
      <c r="L669" s="119">
        <v>40086</v>
      </c>
      <c r="M669" s="140" t="s">
        <v>3766</v>
      </c>
      <c r="N669" s="287">
        <v>25237</v>
      </c>
      <c r="O669" s="287">
        <v>29032</v>
      </c>
      <c r="P669" s="119">
        <v>40100</v>
      </c>
      <c r="Q669" s="119">
        <v>40836</v>
      </c>
      <c r="R669" s="119">
        <v>40606</v>
      </c>
      <c r="S669" s="119">
        <v>40836</v>
      </c>
      <c r="T669" s="190">
        <v>96.400568193228494</v>
      </c>
      <c r="U669" s="287"/>
      <c r="V669" s="140"/>
      <c r="W669" s="87"/>
      <c r="X669" s="96"/>
      <c r="Y669" s="89"/>
      <c r="Z669" s="89"/>
      <c r="AA669" s="89"/>
      <c r="AB669" s="89"/>
      <c r="AC669" s="89"/>
      <c r="AD669" s="89"/>
      <c r="AE669" s="89"/>
      <c r="AF669" s="89"/>
      <c r="AG669" s="89"/>
      <c r="AH669" s="89"/>
      <c r="AI669" s="89"/>
      <c r="AJ669" s="89"/>
      <c r="AK669" s="89"/>
      <c r="AL669" s="89"/>
      <c r="AM669" s="89"/>
      <c r="AN669" s="89"/>
      <c r="AO669" s="89"/>
      <c r="AP669" s="89"/>
      <c r="AQ669" s="89"/>
      <c r="AR669" s="89"/>
      <c r="AS669" s="89"/>
      <c r="AT669" s="89"/>
      <c r="AU669" s="89"/>
      <c r="AV669" s="89"/>
      <c r="AW669" s="89"/>
      <c r="AX669" s="89"/>
      <c r="AY669" s="89"/>
      <c r="AZ669" s="89"/>
      <c r="BA669" s="89"/>
      <c r="BB669" s="89"/>
      <c r="BC669" s="89"/>
      <c r="BD669" s="89"/>
      <c r="BE669" s="89"/>
      <c r="BF669" s="89"/>
      <c r="BG669" s="89"/>
      <c r="BH669" s="89"/>
      <c r="BI669" s="89"/>
      <c r="BJ669" s="89"/>
      <c r="BK669" s="89"/>
      <c r="BL669" s="89"/>
      <c r="BM669" s="89"/>
      <c r="BN669" s="89"/>
      <c r="BO669" s="89"/>
      <c r="BP669" s="89"/>
      <c r="BQ669" s="89"/>
      <c r="BR669" s="89"/>
      <c r="BS669" s="89"/>
      <c r="BT669" s="89"/>
      <c r="BU669" s="89"/>
      <c r="BV669" s="89"/>
      <c r="BW669" s="89"/>
      <c r="BX669" s="89"/>
      <c r="BY669" s="89"/>
      <c r="BZ669" s="89"/>
      <c r="CA669" s="89"/>
      <c r="CB669" s="89"/>
      <c r="CC669" s="89"/>
      <c r="CD669" s="89"/>
      <c r="CE669" s="89"/>
      <c r="CF669" s="89"/>
      <c r="CG669" s="89"/>
      <c r="CH669" s="89"/>
      <c r="CI669" s="89"/>
      <c r="CJ669" s="89"/>
      <c r="CK669" s="89"/>
      <c r="CL669" s="89"/>
      <c r="CM669" s="89"/>
      <c r="CN669" s="89"/>
      <c r="CO669" s="89"/>
      <c r="CP669" s="89"/>
      <c r="CQ669" s="89"/>
      <c r="CR669" s="89"/>
      <c r="CS669" s="89"/>
      <c r="CT669" s="89"/>
      <c r="CU669" s="89"/>
      <c r="CV669" s="89"/>
      <c r="CW669" s="89"/>
      <c r="CX669" s="89"/>
      <c r="CY669" s="89"/>
      <c r="CZ669" s="89"/>
      <c r="DA669" s="89"/>
      <c r="DB669" s="89"/>
      <c r="DC669" s="89"/>
      <c r="DD669" s="89"/>
      <c r="DE669" s="89"/>
      <c r="DF669" s="89"/>
      <c r="DG669" s="89"/>
      <c r="DH669" s="89"/>
      <c r="DI669" s="89"/>
      <c r="DJ669" s="89"/>
      <c r="DK669" s="89"/>
      <c r="DL669" s="89"/>
      <c r="DM669" s="89"/>
      <c r="DN669" s="89"/>
      <c r="DO669" s="89"/>
      <c r="DP669" s="89"/>
      <c r="DQ669" s="89"/>
      <c r="DR669" s="89"/>
      <c r="DS669" s="89"/>
      <c r="DT669" s="89"/>
      <c r="DU669" s="89"/>
      <c r="DV669" s="89"/>
      <c r="DW669" s="89"/>
      <c r="DX669" s="89"/>
      <c r="DY669" s="89"/>
      <c r="DZ669" s="89"/>
      <c r="EA669" s="89"/>
      <c r="EB669" s="89"/>
      <c r="EC669" s="89"/>
      <c r="ED669" s="89"/>
      <c r="EE669" s="89"/>
      <c r="EF669" s="89"/>
      <c r="EG669" s="89"/>
      <c r="EH669" s="89"/>
      <c r="EI669" s="89"/>
      <c r="EJ669" s="89"/>
      <c r="EK669" s="89"/>
      <c r="EL669" s="89"/>
      <c r="EM669" s="89"/>
      <c r="EN669" s="89"/>
      <c r="EO669" s="89"/>
      <c r="EP669" s="89"/>
      <c r="EQ669" s="89"/>
      <c r="ER669" s="89"/>
      <c r="ES669" s="89"/>
      <c r="ET669" s="89"/>
      <c r="EU669" s="89"/>
      <c r="EV669" s="89"/>
      <c r="EW669" s="89"/>
      <c r="EX669" s="89"/>
      <c r="EY669" s="89"/>
      <c r="EZ669" s="89"/>
      <c r="FA669" s="89"/>
      <c r="FB669" s="89"/>
      <c r="FC669" s="89"/>
      <c r="FD669" s="89"/>
      <c r="FE669" s="89"/>
      <c r="FF669" s="89"/>
      <c r="FG669" s="89"/>
      <c r="FH669" s="89"/>
      <c r="FI669" s="89"/>
      <c r="FJ669" s="89"/>
      <c r="FK669" s="89"/>
      <c r="FL669" s="89"/>
      <c r="FM669" s="89"/>
      <c r="FN669" s="89"/>
      <c r="FO669" s="89"/>
      <c r="FP669" s="89"/>
      <c r="FQ669" s="89"/>
      <c r="FR669" s="89"/>
      <c r="FS669" s="89"/>
      <c r="FT669" s="89"/>
      <c r="FU669" s="89"/>
      <c r="FV669" s="89"/>
      <c r="FW669" s="89"/>
      <c r="FX669" s="89"/>
      <c r="FY669" s="89"/>
      <c r="FZ669" s="89"/>
      <c r="GA669" s="89"/>
      <c r="GB669" s="89"/>
      <c r="GC669" s="89"/>
      <c r="GD669" s="89"/>
      <c r="GE669" s="89"/>
      <c r="GF669" s="89"/>
      <c r="GG669" s="89"/>
      <c r="GH669" s="89"/>
      <c r="GI669" s="89"/>
      <c r="GJ669" s="89"/>
      <c r="GK669" s="89"/>
      <c r="GL669" s="89"/>
      <c r="GM669" s="89"/>
      <c r="GN669" s="89"/>
      <c r="GO669" s="89"/>
      <c r="GP669" s="89"/>
      <c r="GQ669" s="89"/>
      <c r="GR669" s="89"/>
      <c r="GS669" s="89"/>
      <c r="GT669" s="89"/>
      <c r="GU669" s="89"/>
      <c r="GV669" s="89"/>
      <c r="GW669" s="89"/>
      <c r="GX669" s="89"/>
      <c r="GY669" s="89"/>
      <c r="GZ669" s="89"/>
      <c r="HA669" s="89"/>
      <c r="HB669" s="89"/>
      <c r="HC669" s="89"/>
      <c r="HD669" s="89"/>
      <c r="HE669" s="89"/>
      <c r="HF669" s="89"/>
      <c r="HG669" s="89"/>
      <c r="HH669" s="89"/>
      <c r="HI669" s="89"/>
      <c r="HJ669" s="89"/>
      <c r="HK669" s="89"/>
      <c r="HL669" s="89"/>
      <c r="HM669" s="89"/>
    </row>
    <row r="670" spans="1:221" s="191" customFormat="1" ht="30" customHeight="1" x14ac:dyDescent="0.25">
      <c r="A670" s="193">
        <v>41455</v>
      </c>
      <c r="B670" s="194">
        <v>41457</v>
      </c>
      <c r="C670" s="189" t="s">
        <v>282</v>
      </c>
      <c r="D670" s="140" t="s">
        <v>3719</v>
      </c>
      <c r="E670" s="140" t="s">
        <v>279</v>
      </c>
      <c r="F670" s="5" t="s">
        <v>99</v>
      </c>
      <c r="G670" s="5" t="s">
        <v>415</v>
      </c>
      <c r="H670" s="140" t="s">
        <v>3896</v>
      </c>
      <c r="I670" s="30" t="s">
        <v>3943</v>
      </c>
      <c r="J670" s="140" t="s">
        <v>3944</v>
      </c>
      <c r="K670" s="119">
        <v>39846</v>
      </c>
      <c r="L670" s="119">
        <v>40039</v>
      </c>
      <c r="M670" s="140" t="s">
        <v>3899</v>
      </c>
      <c r="N670" s="287">
        <v>54551</v>
      </c>
      <c r="O670" s="287">
        <v>38783</v>
      </c>
      <c r="P670" s="119">
        <v>40053</v>
      </c>
      <c r="Q670" s="119">
        <v>41249</v>
      </c>
      <c r="R670" s="119">
        <v>40777</v>
      </c>
      <c r="S670" s="119">
        <v>41249</v>
      </c>
      <c r="T670" s="190">
        <v>63.823010263145299</v>
      </c>
      <c r="U670" s="287"/>
      <c r="V670" s="140"/>
      <c r="W670" s="87"/>
      <c r="X670" s="96"/>
      <c r="Y670" s="89"/>
      <c r="Z670" s="89"/>
      <c r="AA670" s="89"/>
      <c r="AB670" s="89"/>
      <c r="AC670" s="89"/>
      <c r="AD670" s="89"/>
      <c r="AE670" s="89"/>
      <c r="AF670" s="89"/>
      <c r="AG670" s="89"/>
      <c r="AH670" s="89"/>
      <c r="AI670" s="89"/>
      <c r="AJ670" s="89"/>
      <c r="AK670" s="89"/>
      <c r="AL670" s="89"/>
      <c r="AM670" s="89"/>
      <c r="AN670" s="89"/>
      <c r="AO670" s="89"/>
      <c r="AP670" s="89"/>
      <c r="AQ670" s="89"/>
      <c r="AR670" s="89"/>
      <c r="AS670" s="89"/>
      <c r="AT670" s="89"/>
      <c r="AU670" s="89"/>
      <c r="AV670" s="89"/>
      <c r="AW670" s="89"/>
      <c r="AX670" s="89"/>
      <c r="AY670" s="89"/>
      <c r="AZ670" s="89"/>
      <c r="BA670" s="89"/>
      <c r="BB670" s="89"/>
      <c r="BC670" s="89"/>
      <c r="BD670" s="89"/>
      <c r="BE670" s="89"/>
      <c r="BF670" s="89"/>
      <c r="BG670" s="89"/>
      <c r="BH670" s="89"/>
      <c r="BI670" s="89"/>
      <c r="BJ670" s="89"/>
      <c r="BK670" s="89"/>
      <c r="BL670" s="89"/>
      <c r="BM670" s="89"/>
      <c r="BN670" s="89"/>
      <c r="BO670" s="89"/>
      <c r="BP670" s="89"/>
      <c r="BQ670" s="89"/>
      <c r="BR670" s="89"/>
      <c r="BS670" s="89"/>
      <c r="BT670" s="89"/>
      <c r="BU670" s="89"/>
      <c r="BV670" s="89"/>
      <c r="BW670" s="89"/>
      <c r="BX670" s="89"/>
      <c r="BY670" s="89"/>
      <c r="BZ670" s="89"/>
      <c r="CA670" s="89"/>
      <c r="CB670" s="89"/>
      <c r="CC670" s="89"/>
      <c r="CD670" s="89"/>
      <c r="CE670" s="89"/>
      <c r="CF670" s="89"/>
      <c r="CG670" s="89"/>
      <c r="CH670" s="89"/>
      <c r="CI670" s="89"/>
      <c r="CJ670" s="89"/>
      <c r="CK670" s="89"/>
      <c r="CL670" s="89"/>
      <c r="CM670" s="89"/>
      <c r="CN670" s="89"/>
      <c r="CO670" s="89"/>
      <c r="CP670" s="89"/>
      <c r="CQ670" s="89"/>
      <c r="CR670" s="89"/>
      <c r="CS670" s="89"/>
      <c r="CT670" s="89"/>
      <c r="CU670" s="89"/>
      <c r="CV670" s="89"/>
      <c r="CW670" s="89"/>
      <c r="CX670" s="89"/>
      <c r="CY670" s="89"/>
      <c r="CZ670" s="89"/>
      <c r="DA670" s="89"/>
      <c r="DB670" s="89"/>
      <c r="DC670" s="89"/>
      <c r="DD670" s="89"/>
      <c r="DE670" s="89"/>
      <c r="DF670" s="89"/>
      <c r="DG670" s="89"/>
      <c r="DH670" s="89"/>
      <c r="DI670" s="89"/>
      <c r="DJ670" s="89"/>
      <c r="DK670" s="89"/>
      <c r="DL670" s="89"/>
      <c r="DM670" s="89"/>
      <c r="DN670" s="89"/>
      <c r="DO670" s="89"/>
      <c r="DP670" s="89"/>
      <c r="DQ670" s="89"/>
      <c r="DR670" s="89"/>
      <c r="DS670" s="89"/>
      <c r="DT670" s="89"/>
      <c r="DU670" s="89"/>
      <c r="DV670" s="89"/>
      <c r="DW670" s="89"/>
      <c r="DX670" s="89"/>
      <c r="DY670" s="89"/>
      <c r="DZ670" s="89"/>
      <c r="EA670" s="89"/>
      <c r="EB670" s="89"/>
      <c r="EC670" s="89"/>
      <c r="ED670" s="89"/>
      <c r="EE670" s="89"/>
      <c r="EF670" s="89"/>
      <c r="EG670" s="89"/>
      <c r="EH670" s="89"/>
      <c r="EI670" s="89"/>
      <c r="EJ670" s="89"/>
      <c r="EK670" s="89"/>
      <c r="EL670" s="89"/>
      <c r="EM670" s="89"/>
      <c r="EN670" s="89"/>
      <c r="EO670" s="89"/>
      <c r="EP670" s="89"/>
      <c r="EQ670" s="89"/>
      <c r="ER670" s="89"/>
      <c r="ES670" s="89"/>
      <c r="ET670" s="89"/>
      <c r="EU670" s="89"/>
      <c r="EV670" s="89"/>
      <c r="EW670" s="89"/>
      <c r="EX670" s="89"/>
      <c r="EY670" s="89"/>
      <c r="EZ670" s="89"/>
      <c r="FA670" s="89"/>
      <c r="FB670" s="89"/>
      <c r="FC670" s="89"/>
      <c r="FD670" s="89"/>
      <c r="FE670" s="89"/>
      <c r="FF670" s="89"/>
      <c r="FG670" s="89"/>
      <c r="FH670" s="89"/>
      <c r="FI670" s="89"/>
      <c r="FJ670" s="89"/>
      <c r="FK670" s="89"/>
      <c r="FL670" s="89"/>
      <c r="FM670" s="89"/>
      <c r="FN670" s="89"/>
      <c r="FO670" s="89"/>
      <c r="FP670" s="89"/>
      <c r="FQ670" s="89"/>
      <c r="FR670" s="89"/>
      <c r="FS670" s="89"/>
      <c r="FT670" s="89"/>
      <c r="FU670" s="89"/>
      <c r="FV670" s="89"/>
      <c r="FW670" s="89"/>
      <c r="FX670" s="89"/>
      <c r="FY670" s="89"/>
      <c r="FZ670" s="89"/>
      <c r="GA670" s="89"/>
      <c r="GB670" s="89"/>
      <c r="GC670" s="89"/>
      <c r="GD670" s="89"/>
      <c r="GE670" s="89"/>
      <c r="GF670" s="89"/>
      <c r="GG670" s="89"/>
      <c r="GH670" s="89"/>
      <c r="GI670" s="89"/>
      <c r="GJ670" s="89"/>
      <c r="GK670" s="89"/>
      <c r="GL670" s="89"/>
      <c r="GM670" s="89"/>
      <c r="GN670" s="89"/>
      <c r="GO670" s="89"/>
      <c r="GP670" s="89"/>
      <c r="GQ670" s="89"/>
      <c r="GR670" s="89"/>
      <c r="GS670" s="89"/>
      <c r="GT670" s="89"/>
      <c r="GU670" s="89"/>
      <c r="GV670" s="89"/>
      <c r="GW670" s="89"/>
      <c r="GX670" s="89"/>
      <c r="GY670" s="89"/>
      <c r="GZ670" s="89"/>
      <c r="HA670" s="89"/>
      <c r="HB670" s="89"/>
      <c r="HC670" s="89"/>
      <c r="HD670" s="89"/>
      <c r="HE670" s="89"/>
      <c r="HF670" s="89"/>
      <c r="HG670" s="89"/>
      <c r="HH670" s="89"/>
      <c r="HI670" s="89"/>
      <c r="HJ670" s="89"/>
      <c r="HK670" s="89"/>
      <c r="HL670" s="89"/>
      <c r="HM670" s="89"/>
    </row>
    <row r="671" spans="1:221" s="191" customFormat="1" ht="30" customHeight="1" x14ac:dyDescent="0.25">
      <c r="A671" s="193">
        <v>41455</v>
      </c>
      <c r="B671" s="194">
        <v>41457</v>
      </c>
      <c r="C671" s="189" t="s">
        <v>282</v>
      </c>
      <c r="D671" s="140" t="s">
        <v>3719</v>
      </c>
      <c r="E671" s="140" t="s">
        <v>279</v>
      </c>
      <c r="F671" s="5" t="s">
        <v>99</v>
      </c>
      <c r="G671" s="5" t="s">
        <v>415</v>
      </c>
      <c r="H671" s="140" t="s">
        <v>3896</v>
      </c>
      <c r="I671" s="30" t="s">
        <v>3945</v>
      </c>
      <c r="J671" s="140" t="s">
        <v>3884</v>
      </c>
      <c r="K671" s="119">
        <v>40032</v>
      </c>
      <c r="L671" s="119">
        <v>40086</v>
      </c>
      <c r="M671" s="140" t="s">
        <v>3909</v>
      </c>
      <c r="N671" s="287">
        <v>9452</v>
      </c>
      <c r="O671" s="287">
        <v>8865</v>
      </c>
      <c r="P671" s="119">
        <v>40100</v>
      </c>
      <c r="Q671" s="119">
        <v>40831</v>
      </c>
      <c r="R671" s="119">
        <v>40831</v>
      </c>
      <c r="S671" s="119">
        <v>40831</v>
      </c>
      <c r="T671" s="190">
        <v>99.891014154850993</v>
      </c>
      <c r="U671" s="287"/>
      <c r="V671" s="140"/>
      <c r="W671" s="87"/>
      <c r="X671" s="96"/>
      <c r="Y671" s="89"/>
      <c r="Z671" s="89"/>
      <c r="AA671" s="89"/>
      <c r="AB671" s="89"/>
      <c r="AC671" s="89"/>
      <c r="AD671" s="89"/>
      <c r="AE671" s="89"/>
      <c r="AF671" s="89"/>
      <c r="AG671" s="89"/>
      <c r="AH671" s="89"/>
      <c r="AI671" s="89"/>
      <c r="AJ671" s="89"/>
      <c r="AK671" s="89"/>
      <c r="AL671" s="89"/>
      <c r="AM671" s="89"/>
      <c r="AN671" s="89"/>
      <c r="AO671" s="89"/>
      <c r="AP671" s="89"/>
      <c r="AQ671" s="89"/>
      <c r="AR671" s="89"/>
      <c r="AS671" s="89"/>
      <c r="AT671" s="89"/>
      <c r="AU671" s="89"/>
      <c r="AV671" s="89"/>
      <c r="AW671" s="89"/>
      <c r="AX671" s="89"/>
      <c r="AY671" s="89"/>
      <c r="AZ671" s="89"/>
      <c r="BA671" s="89"/>
      <c r="BB671" s="89"/>
      <c r="BC671" s="89"/>
      <c r="BD671" s="89"/>
      <c r="BE671" s="89"/>
      <c r="BF671" s="89"/>
      <c r="BG671" s="89"/>
      <c r="BH671" s="89"/>
      <c r="BI671" s="89"/>
      <c r="BJ671" s="89"/>
      <c r="BK671" s="89"/>
      <c r="BL671" s="89"/>
      <c r="BM671" s="89"/>
      <c r="BN671" s="89"/>
      <c r="BO671" s="89"/>
      <c r="BP671" s="89"/>
      <c r="BQ671" s="89"/>
      <c r="BR671" s="89"/>
      <c r="BS671" s="89"/>
      <c r="BT671" s="89"/>
      <c r="BU671" s="89"/>
      <c r="BV671" s="89"/>
      <c r="BW671" s="89"/>
      <c r="BX671" s="89"/>
      <c r="BY671" s="89"/>
      <c r="BZ671" s="89"/>
      <c r="CA671" s="89"/>
      <c r="CB671" s="89"/>
      <c r="CC671" s="89"/>
      <c r="CD671" s="89"/>
      <c r="CE671" s="89"/>
      <c r="CF671" s="89"/>
      <c r="CG671" s="89"/>
      <c r="CH671" s="89"/>
      <c r="CI671" s="89"/>
      <c r="CJ671" s="89"/>
      <c r="CK671" s="89"/>
      <c r="CL671" s="89"/>
      <c r="CM671" s="89"/>
      <c r="CN671" s="89"/>
      <c r="CO671" s="89"/>
      <c r="CP671" s="89"/>
      <c r="CQ671" s="89"/>
      <c r="CR671" s="89"/>
      <c r="CS671" s="89"/>
      <c r="CT671" s="89"/>
      <c r="CU671" s="89"/>
      <c r="CV671" s="89"/>
      <c r="CW671" s="89"/>
      <c r="CX671" s="89"/>
      <c r="CY671" s="89"/>
      <c r="CZ671" s="89"/>
      <c r="DA671" s="89"/>
      <c r="DB671" s="89"/>
      <c r="DC671" s="89"/>
      <c r="DD671" s="89"/>
      <c r="DE671" s="89"/>
      <c r="DF671" s="89"/>
      <c r="DG671" s="89"/>
      <c r="DH671" s="89"/>
      <c r="DI671" s="89"/>
      <c r="DJ671" s="89"/>
      <c r="DK671" s="89"/>
      <c r="DL671" s="89"/>
      <c r="DM671" s="89"/>
      <c r="DN671" s="89"/>
      <c r="DO671" s="89"/>
      <c r="DP671" s="89"/>
      <c r="DQ671" s="89"/>
      <c r="DR671" s="89"/>
      <c r="DS671" s="89"/>
      <c r="DT671" s="89"/>
      <c r="DU671" s="89"/>
      <c r="DV671" s="89"/>
      <c r="DW671" s="89"/>
      <c r="DX671" s="89"/>
      <c r="DY671" s="89"/>
      <c r="DZ671" s="89"/>
      <c r="EA671" s="89"/>
      <c r="EB671" s="89"/>
      <c r="EC671" s="89"/>
      <c r="ED671" s="89"/>
      <c r="EE671" s="89"/>
      <c r="EF671" s="89"/>
      <c r="EG671" s="89"/>
      <c r="EH671" s="89"/>
      <c r="EI671" s="89"/>
      <c r="EJ671" s="89"/>
      <c r="EK671" s="89"/>
      <c r="EL671" s="89"/>
      <c r="EM671" s="89"/>
      <c r="EN671" s="89"/>
      <c r="EO671" s="89"/>
      <c r="EP671" s="89"/>
      <c r="EQ671" s="89"/>
      <c r="ER671" s="89"/>
      <c r="ES671" s="89"/>
      <c r="ET671" s="89"/>
      <c r="EU671" s="89"/>
      <c r="EV671" s="89"/>
      <c r="EW671" s="89"/>
      <c r="EX671" s="89"/>
      <c r="EY671" s="89"/>
      <c r="EZ671" s="89"/>
      <c r="FA671" s="89"/>
      <c r="FB671" s="89"/>
      <c r="FC671" s="89"/>
      <c r="FD671" s="89"/>
      <c r="FE671" s="89"/>
      <c r="FF671" s="89"/>
      <c r="FG671" s="89"/>
      <c r="FH671" s="89"/>
      <c r="FI671" s="89"/>
      <c r="FJ671" s="89"/>
      <c r="FK671" s="89"/>
      <c r="FL671" s="89"/>
      <c r="FM671" s="89"/>
      <c r="FN671" s="89"/>
      <c r="FO671" s="89"/>
      <c r="FP671" s="89"/>
      <c r="FQ671" s="89"/>
      <c r="FR671" s="89"/>
      <c r="FS671" s="89"/>
      <c r="FT671" s="89"/>
      <c r="FU671" s="89"/>
      <c r="FV671" s="89"/>
      <c r="FW671" s="89"/>
      <c r="FX671" s="89"/>
      <c r="FY671" s="89"/>
      <c r="FZ671" s="89"/>
      <c r="GA671" s="89"/>
      <c r="GB671" s="89"/>
      <c r="GC671" s="89"/>
      <c r="GD671" s="89"/>
      <c r="GE671" s="89"/>
      <c r="GF671" s="89"/>
      <c r="GG671" s="89"/>
      <c r="GH671" s="89"/>
      <c r="GI671" s="89"/>
      <c r="GJ671" s="89"/>
      <c r="GK671" s="89"/>
      <c r="GL671" s="89"/>
      <c r="GM671" s="89"/>
      <c r="GN671" s="89"/>
      <c r="GO671" s="89"/>
      <c r="GP671" s="89"/>
      <c r="GQ671" s="89"/>
      <c r="GR671" s="89"/>
      <c r="GS671" s="89"/>
      <c r="GT671" s="89"/>
      <c r="GU671" s="89"/>
      <c r="GV671" s="89"/>
      <c r="GW671" s="89"/>
      <c r="GX671" s="89"/>
      <c r="GY671" s="89"/>
      <c r="GZ671" s="89"/>
      <c r="HA671" s="89"/>
      <c r="HB671" s="89"/>
      <c r="HC671" s="89"/>
      <c r="HD671" s="89"/>
      <c r="HE671" s="89"/>
      <c r="HF671" s="89"/>
      <c r="HG671" s="89"/>
      <c r="HH671" s="89"/>
      <c r="HI671" s="89"/>
      <c r="HJ671" s="89"/>
      <c r="HK671" s="89"/>
      <c r="HL671" s="89"/>
      <c r="HM671" s="89"/>
    </row>
    <row r="672" spans="1:221" s="191" customFormat="1" ht="30" customHeight="1" x14ac:dyDescent="0.25">
      <c r="A672" s="193">
        <v>41455</v>
      </c>
      <c r="B672" s="194">
        <v>41457</v>
      </c>
      <c r="C672" s="189" t="s">
        <v>282</v>
      </c>
      <c r="D672" s="140" t="s">
        <v>3719</v>
      </c>
      <c r="E672" s="140" t="s">
        <v>279</v>
      </c>
      <c r="F672" s="5" t="s">
        <v>99</v>
      </c>
      <c r="G672" s="5" t="s">
        <v>415</v>
      </c>
      <c r="H672" s="140" t="s">
        <v>3896</v>
      </c>
      <c r="I672" s="30" t="s">
        <v>3946</v>
      </c>
      <c r="J672" s="140" t="s">
        <v>3947</v>
      </c>
      <c r="K672" s="119">
        <v>40007</v>
      </c>
      <c r="L672" s="119">
        <v>40078</v>
      </c>
      <c r="M672" s="140" t="s">
        <v>3766</v>
      </c>
      <c r="N672" s="287">
        <v>44838</v>
      </c>
      <c r="O672" s="287">
        <v>44756</v>
      </c>
      <c r="P672" s="119">
        <v>40092</v>
      </c>
      <c r="Q672" s="119">
        <v>40973</v>
      </c>
      <c r="R672" s="119">
        <v>40700</v>
      </c>
      <c r="S672" s="119">
        <v>40973</v>
      </c>
      <c r="T672" s="190">
        <v>99.323291993799103</v>
      </c>
      <c r="U672" s="287"/>
      <c r="V672" s="140"/>
      <c r="W672" s="87"/>
      <c r="X672" s="96"/>
      <c r="Y672" s="89"/>
      <c r="Z672" s="89"/>
      <c r="AA672" s="89"/>
      <c r="AB672" s="89"/>
      <c r="AC672" s="89"/>
      <c r="AD672" s="89"/>
      <c r="AE672" s="89"/>
      <c r="AF672" s="89"/>
      <c r="AG672" s="89"/>
      <c r="AH672" s="89"/>
      <c r="AI672" s="89"/>
      <c r="AJ672" s="89"/>
      <c r="AK672" s="89"/>
      <c r="AL672" s="89"/>
      <c r="AM672" s="89"/>
      <c r="AN672" s="89"/>
      <c r="AO672" s="89"/>
      <c r="AP672" s="89"/>
      <c r="AQ672" s="89"/>
      <c r="AR672" s="89"/>
      <c r="AS672" s="89"/>
      <c r="AT672" s="89"/>
      <c r="AU672" s="89"/>
      <c r="AV672" s="89"/>
      <c r="AW672" s="89"/>
      <c r="AX672" s="89"/>
      <c r="AY672" s="89"/>
      <c r="AZ672" s="89"/>
      <c r="BA672" s="89"/>
      <c r="BB672" s="89"/>
      <c r="BC672" s="89"/>
      <c r="BD672" s="89"/>
      <c r="BE672" s="89"/>
      <c r="BF672" s="89"/>
      <c r="BG672" s="89"/>
      <c r="BH672" s="89"/>
      <c r="BI672" s="89"/>
      <c r="BJ672" s="89"/>
      <c r="BK672" s="89"/>
      <c r="BL672" s="89"/>
      <c r="BM672" s="89"/>
      <c r="BN672" s="89"/>
      <c r="BO672" s="89"/>
      <c r="BP672" s="89"/>
      <c r="BQ672" s="89"/>
      <c r="BR672" s="89"/>
      <c r="BS672" s="89"/>
      <c r="BT672" s="89"/>
      <c r="BU672" s="89"/>
      <c r="BV672" s="89"/>
      <c r="BW672" s="89"/>
      <c r="BX672" s="89"/>
      <c r="BY672" s="89"/>
      <c r="BZ672" s="89"/>
      <c r="CA672" s="89"/>
      <c r="CB672" s="89"/>
      <c r="CC672" s="89"/>
      <c r="CD672" s="89"/>
      <c r="CE672" s="89"/>
      <c r="CF672" s="89"/>
      <c r="CG672" s="89"/>
      <c r="CH672" s="89"/>
      <c r="CI672" s="89"/>
      <c r="CJ672" s="89"/>
      <c r="CK672" s="89"/>
      <c r="CL672" s="89"/>
      <c r="CM672" s="89"/>
      <c r="CN672" s="89"/>
      <c r="CO672" s="89"/>
      <c r="CP672" s="89"/>
      <c r="CQ672" s="89"/>
      <c r="CR672" s="89"/>
      <c r="CS672" s="89"/>
      <c r="CT672" s="89"/>
      <c r="CU672" s="89"/>
      <c r="CV672" s="89"/>
      <c r="CW672" s="89"/>
      <c r="CX672" s="89"/>
      <c r="CY672" s="89"/>
      <c r="CZ672" s="89"/>
      <c r="DA672" s="89"/>
      <c r="DB672" s="89"/>
      <c r="DC672" s="89"/>
      <c r="DD672" s="89"/>
      <c r="DE672" s="89"/>
      <c r="DF672" s="89"/>
      <c r="DG672" s="89"/>
      <c r="DH672" s="89"/>
      <c r="DI672" s="89"/>
      <c r="DJ672" s="89"/>
      <c r="DK672" s="89"/>
      <c r="DL672" s="89"/>
      <c r="DM672" s="89"/>
      <c r="DN672" s="89"/>
      <c r="DO672" s="89"/>
      <c r="DP672" s="89"/>
      <c r="DQ672" s="89"/>
      <c r="DR672" s="89"/>
      <c r="DS672" s="89"/>
      <c r="DT672" s="89"/>
      <c r="DU672" s="89"/>
      <c r="DV672" s="89"/>
      <c r="DW672" s="89"/>
      <c r="DX672" s="89"/>
      <c r="DY672" s="89"/>
      <c r="DZ672" s="89"/>
      <c r="EA672" s="89"/>
      <c r="EB672" s="89"/>
      <c r="EC672" s="89"/>
      <c r="ED672" s="89"/>
      <c r="EE672" s="89"/>
      <c r="EF672" s="89"/>
      <c r="EG672" s="89"/>
      <c r="EH672" s="89"/>
      <c r="EI672" s="89"/>
      <c r="EJ672" s="89"/>
      <c r="EK672" s="89"/>
      <c r="EL672" s="89"/>
      <c r="EM672" s="89"/>
      <c r="EN672" s="89"/>
      <c r="EO672" s="89"/>
      <c r="EP672" s="89"/>
      <c r="EQ672" s="89"/>
      <c r="ER672" s="89"/>
      <c r="ES672" s="89"/>
      <c r="ET672" s="89"/>
      <c r="EU672" s="89"/>
      <c r="EV672" s="89"/>
      <c r="EW672" s="89"/>
      <c r="EX672" s="89"/>
      <c r="EY672" s="89"/>
      <c r="EZ672" s="89"/>
      <c r="FA672" s="89"/>
      <c r="FB672" s="89"/>
      <c r="FC672" s="89"/>
      <c r="FD672" s="89"/>
      <c r="FE672" s="89"/>
      <c r="FF672" s="89"/>
      <c r="FG672" s="89"/>
      <c r="FH672" s="89"/>
      <c r="FI672" s="89"/>
      <c r="FJ672" s="89"/>
      <c r="FK672" s="89"/>
      <c r="FL672" s="89"/>
      <c r="FM672" s="89"/>
      <c r="FN672" s="89"/>
      <c r="FO672" s="89"/>
      <c r="FP672" s="89"/>
      <c r="FQ672" s="89"/>
      <c r="FR672" s="89"/>
      <c r="FS672" s="89"/>
      <c r="FT672" s="89"/>
      <c r="FU672" s="89"/>
      <c r="FV672" s="89"/>
      <c r="FW672" s="89"/>
      <c r="FX672" s="89"/>
      <c r="FY672" s="89"/>
      <c r="FZ672" s="89"/>
      <c r="GA672" s="89"/>
      <c r="GB672" s="89"/>
      <c r="GC672" s="89"/>
      <c r="GD672" s="89"/>
      <c r="GE672" s="89"/>
      <c r="GF672" s="89"/>
      <c r="GG672" s="89"/>
      <c r="GH672" s="89"/>
      <c r="GI672" s="89"/>
      <c r="GJ672" s="89"/>
      <c r="GK672" s="89"/>
      <c r="GL672" s="89"/>
      <c r="GM672" s="89"/>
      <c r="GN672" s="89"/>
      <c r="GO672" s="89"/>
      <c r="GP672" s="89"/>
      <c r="GQ672" s="89"/>
      <c r="GR672" s="89"/>
      <c r="GS672" s="89"/>
      <c r="GT672" s="89"/>
      <c r="GU672" s="89"/>
      <c r="GV672" s="89"/>
      <c r="GW672" s="89"/>
      <c r="GX672" s="89"/>
      <c r="GY672" s="89"/>
      <c r="GZ672" s="89"/>
      <c r="HA672" s="89"/>
      <c r="HB672" s="89"/>
      <c r="HC672" s="89"/>
      <c r="HD672" s="89"/>
      <c r="HE672" s="89"/>
      <c r="HF672" s="89"/>
      <c r="HG672" s="89"/>
      <c r="HH672" s="89"/>
      <c r="HI672" s="89"/>
      <c r="HJ672" s="89"/>
      <c r="HK672" s="89"/>
      <c r="HL672" s="89"/>
      <c r="HM672" s="89"/>
    </row>
    <row r="673" spans="1:221" s="191" customFormat="1" ht="30" customHeight="1" x14ac:dyDescent="0.25">
      <c r="A673" s="193">
        <v>41455</v>
      </c>
      <c r="B673" s="194">
        <v>41457</v>
      </c>
      <c r="C673" s="189" t="s">
        <v>282</v>
      </c>
      <c r="D673" s="140" t="s">
        <v>3719</v>
      </c>
      <c r="E673" s="140" t="s">
        <v>279</v>
      </c>
      <c r="F673" s="5" t="s">
        <v>99</v>
      </c>
      <c r="G673" s="5" t="s">
        <v>415</v>
      </c>
      <c r="H673" s="140" t="s">
        <v>3896</v>
      </c>
      <c r="I673" s="30" t="s">
        <v>3948</v>
      </c>
      <c r="J673" s="140" t="s">
        <v>3949</v>
      </c>
      <c r="K673" s="119">
        <v>40009</v>
      </c>
      <c r="L673" s="119">
        <v>40081</v>
      </c>
      <c r="M673" s="140" t="s">
        <v>3766</v>
      </c>
      <c r="N673" s="287">
        <v>29198</v>
      </c>
      <c r="O673" s="287">
        <v>29747</v>
      </c>
      <c r="P673" s="119">
        <v>40095</v>
      </c>
      <c r="Q673" s="119">
        <v>40774</v>
      </c>
      <c r="R673" s="119">
        <v>40621</v>
      </c>
      <c r="S673" s="119">
        <v>40774</v>
      </c>
      <c r="T673" s="190">
        <v>99.366215760156393</v>
      </c>
      <c r="U673" s="287"/>
      <c r="V673" s="140"/>
      <c r="W673" s="87"/>
      <c r="X673" s="96"/>
      <c r="Y673" s="89"/>
      <c r="Z673" s="89"/>
      <c r="AA673" s="89"/>
      <c r="AB673" s="89"/>
      <c r="AC673" s="89"/>
      <c r="AD673" s="89"/>
      <c r="AE673" s="89"/>
      <c r="AF673" s="89"/>
      <c r="AG673" s="89"/>
      <c r="AH673" s="89"/>
      <c r="AI673" s="89"/>
      <c r="AJ673" s="89"/>
      <c r="AK673" s="89"/>
      <c r="AL673" s="89"/>
      <c r="AM673" s="89"/>
      <c r="AN673" s="89"/>
      <c r="AO673" s="89"/>
      <c r="AP673" s="89"/>
      <c r="AQ673" s="89"/>
      <c r="AR673" s="89"/>
      <c r="AS673" s="89"/>
      <c r="AT673" s="89"/>
      <c r="AU673" s="89"/>
      <c r="AV673" s="89"/>
      <c r="AW673" s="89"/>
      <c r="AX673" s="89"/>
      <c r="AY673" s="89"/>
      <c r="AZ673" s="89"/>
      <c r="BA673" s="89"/>
      <c r="BB673" s="89"/>
      <c r="BC673" s="89"/>
      <c r="BD673" s="89"/>
      <c r="BE673" s="89"/>
      <c r="BF673" s="89"/>
      <c r="BG673" s="89"/>
      <c r="BH673" s="89"/>
      <c r="BI673" s="89"/>
      <c r="BJ673" s="89"/>
      <c r="BK673" s="89"/>
      <c r="BL673" s="89"/>
      <c r="BM673" s="89"/>
      <c r="BN673" s="89"/>
      <c r="BO673" s="89"/>
      <c r="BP673" s="89"/>
      <c r="BQ673" s="89"/>
      <c r="BR673" s="89"/>
      <c r="BS673" s="89"/>
      <c r="BT673" s="89"/>
      <c r="BU673" s="89"/>
      <c r="BV673" s="89"/>
      <c r="BW673" s="89"/>
      <c r="BX673" s="89"/>
      <c r="BY673" s="89"/>
      <c r="BZ673" s="89"/>
      <c r="CA673" s="89"/>
      <c r="CB673" s="89"/>
      <c r="CC673" s="89"/>
      <c r="CD673" s="89"/>
      <c r="CE673" s="89"/>
      <c r="CF673" s="89"/>
      <c r="CG673" s="89"/>
      <c r="CH673" s="89"/>
      <c r="CI673" s="89"/>
      <c r="CJ673" s="89"/>
      <c r="CK673" s="89"/>
      <c r="CL673" s="89"/>
      <c r="CM673" s="89"/>
      <c r="CN673" s="89"/>
      <c r="CO673" s="89"/>
      <c r="CP673" s="89"/>
      <c r="CQ673" s="89"/>
      <c r="CR673" s="89"/>
      <c r="CS673" s="89"/>
      <c r="CT673" s="89"/>
      <c r="CU673" s="89"/>
      <c r="CV673" s="89"/>
      <c r="CW673" s="89"/>
      <c r="CX673" s="89"/>
      <c r="CY673" s="89"/>
      <c r="CZ673" s="89"/>
      <c r="DA673" s="89"/>
      <c r="DB673" s="89"/>
      <c r="DC673" s="89"/>
      <c r="DD673" s="89"/>
      <c r="DE673" s="89"/>
      <c r="DF673" s="89"/>
      <c r="DG673" s="89"/>
      <c r="DH673" s="89"/>
      <c r="DI673" s="89"/>
      <c r="DJ673" s="89"/>
      <c r="DK673" s="89"/>
      <c r="DL673" s="89"/>
      <c r="DM673" s="89"/>
      <c r="DN673" s="89"/>
      <c r="DO673" s="89"/>
      <c r="DP673" s="89"/>
      <c r="DQ673" s="89"/>
      <c r="DR673" s="89"/>
      <c r="DS673" s="89"/>
      <c r="DT673" s="89"/>
      <c r="DU673" s="89"/>
      <c r="DV673" s="89"/>
      <c r="DW673" s="89"/>
      <c r="DX673" s="89"/>
      <c r="DY673" s="89"/>
      <c r="DZ673" s="89"/>
      <c r="EA673" s="89"/>
      <c r="EB673" s="89"/>
      <c r="EC673" s="89"/>
      <c r="ED673" s="89"/>
      <c r="EE673" s="89"/>
      <c r="EF673" s="89"/>
      <c r="EG673" s="89"/>
      <c r="EH673" s="89"/>
      <c r="EI673" s="89"/>
      <c r="EJ673" s="89"/>
      <c r="EK673" s="89"/>
      <c r="EL673" s="89"/>
      <c r="EM673" s="89"/>
      <c r="EN673" s="89"/>
      <c r="EO673" s="89"/>
      <c r="EP673" s="89"/>
      <c r="EQ673" s="89"/>
      <c r="ER673" s="89"/>
      <c r="ES673" s="89"/>
      <c r="ET673" s="89"/>
      <c r="EU673" s="89"/>
      <c r="EV673" s="89"/>
      <c r="EW673" s="89"/>
      <c r="EX673" s="89"/>
      <c r="EY673" s="89"/>
      <c r="EZ673" s="89"/>
      <c r="FA673" s="89"/>
      <c r="FB673" s="89"/>
      <c r="FC673" s="89"/>
      <c r="FD673" s="89"/>
      <c r="FE673" s="89"/>
      <c r="FF673" s="89"/>
      <c r="FG673" s="89"/>
      <c r="FH673" s="89"/>
      <c r="FI673" s="89"/>
      <c r="FJ673" s="89"/>
      <c r="FK673" s="89"/>
      <c r="FL673" s="89"/>
      <c r="FM673" s="89"/>
      <c r="FN673" s="89"/>
      <c r="FO673" s="89"/>
      <c r="FP673" s="89"/>
      <c r="FQ673" s="89"/>
      <c r="FR673" s="89"/>
      <c r="FS673" s="89"/>
      <c r="FT673" s="89"/>
      <c r="FU673" s="89"/>
      <c r="FV673" s="89"/>
      <c r="FW673" s="89"/>
      <c r="FX673" s="89"/>
      <c r="FY673" s="89"/>
      <c r="FZ673" s="89"/>
      <c r="GA673" s="89"/>
      <c r="GB673" s="89"/>
      <c r="GC673" s="89"/>
      <c r="GD673" s="89"/>
      <c r="GE673" s="89"/>
      <c r="GF673" s="89"/>
      <c r="GG673" s="89"/>
      <c r="GH673" s="89"/>
      <c r="GI673" s="89"/>
      <c r="GJ673" s="89"/>
      <c r="GK673" s="89"/>
      <c r="GL673" s="89"/>
      <c r="GM673" s="89"/>
      <c r="GN673" s="89"/>
      <c r="GO673" s="89"/>
      <c r="GP673" s="89"/>
      <c r="GQ673" s="89"/>
      <c r="GR673" s="89"/>
      <c r="GS673" s="89"/>
      <c r="GT673" s="89"/>
      <c r="GU673" s="89"/>
      <c r="GV673" s="89"/>
      <c r="GW673" s="89"/>
      <c r="GX673" s="89"/>
      <c r="GY673" s="89"/>
      <c r="GZ673" s="89"/>
      <c r="HA673" s="89"/>
      <c r="HB673" s="89"/>
      <c r="HC673" s="89"/>
      <c r="HD673" s="89"/>
      <c r="HE673" s="89"/>
      <c r="HF673" s="89"/>
      <c r="HG673" s="89"/>
      <c r="HH673" s="89"/>
      <c r="HI673" s="89"/>
      <c r="HJ673" s="89"/>
      <c r="HK673" s="89"/>
      <c r="HL673" s="89"/>
      <c r="HM673" s="89"/>
    </row>
    <row r="674" spans="1:221" s="191" customFormat="1" ht="30" customHeight="1" x14ac:dyDescent="0.25">
      <c r="A674" s="193">
        <v>41455</v>
      </c>
      <c r="B674" s="194">
        <v>41457</v>
      </c>
      <c r="C674" s="189" t="s">
        <v>282</v>
      </c>
      <c r="D674" s="140" t="s">
        <v>3719</v>
      </c>
      <c r="E674" s="140" t="s">
        <v>279</v>
      </c>
      <c r="F674" s="5" t="s">
        <v>99</v>
      </c>
      <c r="G674" s="5" t="s">
        <v>415</v>
      </c>
      <c r="H674" s="140" t="s">
        <v>3896</v>
      </c>
      <c r="I674" s="30" t="s">
        <v>3950</v>
      </c>
      <c r="J674" s="140" t="s">
        <v>3951</v>
      </c>
      <c r="K674" s="119">
        <v>39806</v>
      </c>
      <c r="L674" s="119">
        <v>40021</v>
      </c>
      <c r="M674" s="140" t="s">
        <v>3899</v>
      </c>
      <c r="N674" s="287">
        <v>15046</v>
      </c>
      <c r="O674" s="287">
        <v>13588</v>
      </c>
      <c r="P674" s="119">
        <v>40035</v>
      </c>
      <c r="Q674" s="119">
        <v>40759</v>
      </c>
      <c r="R674" s="119">
        <v>40759</v>
      </c>
      <c r="S674" s="119">
        <v>40759</v>
      </c>
      <c r="T674" s="190">
        <v>97.028443122337904</v>
      </c>
      <c r="U674" s="287"/>
      <c r="V674" s="140"/>
      <c r="W674" s="87"/>
      <c r="X674" s="96"/>
      <c r="Y674" s="89"/>
      <c r="Z674" s="89"/>
      <c r="AA674" s="89"/>
      <c r="AB674" s="89"/>
      <c r="AC674" s="89"/>
      <c r="AD674" s="89"/>
      <c r="AE674" s="89"/>
      <c r="AF674" s="89"/>
      <c r="AG674" s="89"/>
      <c r="AH674" s="89"/>
      <c r="AI674" s="89"/>
      <c r="AJ674" s="89"/>
      <c r="AK674" s="89"/>
      <c r="AL674" s="89"/>
      <c r="AM674" s="89"/>
      <c r="AN674" s="89"/>
      <c r="AO674" s="89"/>
      <c r="AP674" s="89"/>
      <c r="AQ674" s="89"/>
      <c r="AR674" s="89"/>
      <c r="AS674" s="89"/>
      <c r="AT674" s="89"/>
      <c r="AU674" s="89"/>
      <c r="AV674" s="89"/>
      <c r="AW674" s="89"/>
      <c r="AX674" s="89"/>
      <c r="AY674" s="89"/>
      <c r="AZ674" s="89"/>
      <c r="BA674" s="89"/>
      <c r="BB674" s="89"/>
      <c r="BC674" s="89"/>
      <c r="BD674" s="89"/>
      <c r="BE674" s="89"/>
      <c r="BF674" s="89"/>
      <c r="BG674" s="89"/>
      <c r="BH674" s="89"/>
      <c r="BI674" s="89"/>
      <c r="BJ674" s="89"/>
      <c r="BK674" s="89"/>
      <c r="BL674" s="89"/>
      <c r="BM674" s="89"/>
      <c r="BN674" s="89"/>
      <c r="BO674" s="89"/>
      <c r="BP674" s="89"/>
      <c r="BQ674" s="89"/>
      <c r="BR674" s="89"/>
      <c r="BS674" s="89"/>
      <c r="BT674" s="89"/>
      <c r="BU674" s="89"/>
      <c r="BV674" s="89"/>
      <c r="BW674" s="89"/>
      <c r="BX674" s="89"/>
      <c r="BY674" s="89"/>
      <c r="BZ674" s="89"/>
      <c r="CA674" s="89"/>
      <c r="CB674" s="89"/>
      <c r="CC674" s="89"/>
      <c r="CD674" s="89"/>
      <c r="CE674" s="89"/>
      <c r="CF674" s="89"/>
      <c r="CG674" s="89"/>
      <c r="CH674" s="89"/>
      <c r="CI674" s="89"/>
      <c r="CJ674" s="89"/>
      <c r="CK674" s="89"/>
      <c r="CL674" s="89"/>
      <c r="CM674" s="89"/>
      <c r="CN674" s="89"/>
      <c r="CO674" s="89"/>
      <c r="CP674" s="89"/>
      <c r="CQ674" s="89"/>
      <c r="CR674" s="89"/>
      <c r="CS674" s="89"/>
      <c r="CT674" s="89"/>
      <c r="CU674" s="89"/>
      <c r="CV674" s="89"/>
      <c r="CW674" s="89"/>
      <c r="CX674" s="89"/>
      <c r="CY674" s="89"/>
      <c r="CZ674" s="89"/>
      <c r="DA674" s="89"/>
      <c r="DB674" s="89"/>
      <c r="DC674" s="89"/>
      <c r="DD674" s="89"/>
      <c r="DE674" s="89"/>
      <c r="DF674" s="89"/>
      <c r="DG674" s="89"/>
      <c r="DH674" s="89"/>
      <c r="DI674" s="89"/>
      <c r="DJ674" s="89"/>
      <c r="DK674" s="89"/>
      <c r="DL674" s="89"/>
      <c r="DM674" s="89"/>
      <c r="DN674" s="89"/>
      <c r="DO674" s="89"/>
      <c r="DP674" s="89"/>
      <c r="DQ674" s="89"/>
      <c r="DR674" s="89"/>
      <c r="DS674" s="89"/>
      <c r="DT674" s="89"/>
      <c r="DU674" s="89"/>
      <c r="DV674" s="89"/>
      <c r="DW674" s="89"/>
      <c r="DX674" s="89"/>
      <c r="DY674" s="89"/>
      <c r="DZ674" s="89"/>
      <c r="EA674" s="89"/>
      <c r="EB674" s="89"/>
      <c r="EC674" s="89"/>
      <c r="ED674" s="89"/>
      <c r="EE674" s="89"/>
      <c r="EF674" s="89"/>
      <c r="EG674" s="89"/>
      <c r="EH674" s="89"/>
      <c r="EI674" s="89"/>
      <c r="EJ674" s="89"/>
      <c r="EK674" s="89"/>
      <c r="EL674" s="89"/>
      <c r="EM674" s="89"/>
      <c r="EN674" s="89"/>
      <c r="EO674" s="89"/>
      <c r="EP674" s="89"/>
      <c r="EQ674" s="89"/>
      <c r="ER674" s="89"/>
      <c r="ES674" s="89"/>
      <c r="ET674" s="89"/>
      <c r="EU674" s="89"/>
      <c r="EV674" s="89"/>
      <c r="EW674" s="89"/>
      <c r="EX674" s="89"/>
      <c r="EY674" s="89"/>
      <c r="EZ674" s="89"/>
      <c r="FA674" s="89"/>
      <c r="FB674" s="89"/>
      <c r="FC674" s="89"/>
      <c r="FD674" s="89"/>
      <c r="FE674" s="89"/>
      <c r="FF674" s="89"/>
      <c r="FG674" s="89"/>
      <c r="FH674" s="89"/>
      <c r="FI674" s="89"/>
      <c r="FJ674" s="89"/>
      <c r="FK674" s="89"/>
      <c r="FL674" s="89"/>
      <c r="FM674" s="89"/>
      <c r="FN674" s="89"/>
      <c r="FO674" s="89"/>
      <c r="FP674" s="89"/>
      <c r="FQ674" s="89"/>
      <c r="FR674" s="89"/>
      <c r="FS674" s="89"/>
      <c r="FT674" s="89"/>
      <c r="FU674" s="89"/>
      <c r="FV674" s="89"/>
      <c r="FW674" s="89"/>
      <c r="FX674" s="89"/>
      <c r="FY674" s="89"/>
      <c r="FZ674" s="89"/>
      <c r="GA674" s="89"/>
      <c r="GB674" s="89"/>
      <c r="GC674" s="89"/>
      <c r="GD674" s="89"/>
      <c r="GE674" s="89"/>
      <c r="GF674" s="89"/>
      <c r="GG674" s="89"/>
      <c r="GH674" s="89"/>
      <c r="GI674" s="89"/>
      <c r="GJ674" s="89"/>
      <c r="GK674" s="89"/>
      <c r="GL674" s="89"/>
      <c r="GM674" s="89"/>
      <c r="GN674" s="89"/>
      <c r="GO674" s="89"/>
      <c r="GP674" s="89"/>
      <c r="GQ674" s="89"/>
      <c r="GR674" s="89"/>
      <c r="GS674" s="89"/>
      <c r="GT674" s="89"/>
      <c r="GU674" s="89"/>
      <c r="GV674" s="89"/>
      <c r="GW674" s="89"/>
      <c r="GX674" s="89"/>
      <c r="GY674" s="89"/>
      <c r="GZ674" s="89"/>
      <c r="HA674" s="89"/>
      <c r="HB674" s="89"/>
      <c r="HC674" s="89"/>
      <c r="HD674" s="89"/>
      <c r="HE674" s="89"/>
      <c r="HF674" s="89"/>
      <c r="HG674" s="89"/>
      <c r="HH674" s="89"/>
      <c r="HI674" s="89"/>
      <c r="HJ674" s="89"/>
      <c r="HK674" s="89"/>
      <c r="HL674" s="89"/>
      <c r="HM674" s="89"/>
    </row>
    <row r="675" spans="1:221" s="191" customFormat="1" ht="30" customHeight="1" x14ac:dyDescent="0.25">
      <c r="A675" s="193">
        <v>41455</v>
      </c>
      <c r="B675" s="194">
        <v>41457</v>
      </c>
      <c r="C675" s="189" t="s">
        <v>282</v>
      </c>
      <c r="D675" s="140" t="s">
        <v>3719</v>
      </c>
      <c r="E675" s="140" t="s">
        <v>279</v>
      </c>
      <c r="F675" s="5" t="s">
        <v>99</v>
      </c>
      <c r="G675" s="5" t="s">
        <v>415</v>
      </c>
      <c r="H675" s="140" t="s">
        <v>3896</v>
      </c>
      <c r="I675" s="30" t="s">
        <v>3952</v>
      </c>
      <c r="J675" s="140" t="s">
        <v>3953</v>
      </c>
      <c r="K675" s="119">
        <v>39846</v>
      </c>
      <c r="L675" s="119">
        <v>40039</v>
      </c>
      <c r="M675" s="140" t="s">
        <v>3899</v>
      </c>
      <c r="N675" s="287">
        <v>24989</v>
      </c>
      <c r="O675" s="287">
        <v>24558</v>
      </c>
      <c r="P675" s="119">
        <v>40053</v>
      </c>
      <c r="Q675" s="119">
        <v>41249</v>
      </c>
      <c r="R675" s="119">
        <v>40777</v>
      </c>
      <c r="S675" s="119">
        <v>41249</v>
      </c>
      <c r="T675" s="190">
        <v>97.3065699853464</v>
      </c>
      <c r="U675" s="287"/>
      <c r="V675" s="140"/>
      <c r="W675" s="87"/>
      <c r="X675" s="96"/>
      <c r="Y675" s="89"/>
      <c r="Z675" s="89"/>
      <c r="AA675" s="89"/>
      <c r="AB675" s="89"/>
      <c r="AC675" s="89"/>
      <c r="AD675" s="89"/>
      <c r="AE675" s="89"/>
      <c r="AF675" s="89"/>
      <c r="AG675" s="89"/>
      <c r="AH675" s="89"/>
      <c r="AI675" s="89"/>
      <c r="AJ675" s="89"/>
      <c r="AK675" s="89"/>
      <c r="AL675" s="89"/>
      <c r="AM675" s="89"/>
      <c r="AN675" s="89"/>
      <c r="AO675" s="89"/>
      <c r="AP675" s="89"/>
      <c r="AQ675" s="89"/>
      <c r="AR675" s="89"/>
      <c r="AS675" s="89"/>
      <c r="AT675" s="89"/>
      <c r="AU675" s="89"/>
      <c r="AV675" s="89"/>
      <c r="AW675" s="89"/>
      <c r="AX675" s="89"/>
      <c r="AY675" s="89"/>
      <c r="AZ675" s="89"/>
      <c r="BA675" s="89"/>
      <c r="BB675" s="89"/>
      <c r="BC675" s="89"/>
      <c r="BD675" s="89"/>
      <c r="BE675" s="89"/>
      <c r="BF675" s="89"/>
      <c r="BG675" s="89"/>
      <c r="BH675" s="89"/>
      <c r="BI675" s="89"/>
      <c r="BJ675" s="89"/>
      <c r="BK675" s="89"/>
      <c r="BL675" s="89"/>
      <c r="BM675" s="89"/>
      <c r="BN675" s="89"/>
      <c r="BO675" s="89"/>
      <c r="BP675" s="89"/>
      <c r="BQ675" s="89"/>
      <c r="BR675" s="89"/>
      <c r="BS675" s="89"/>
      <c r="BT675" s="89"/>
      <c r="BU675" s="89"/>
      <c r="BV675" s="89"/>
      <c r="BW675" s="89"/>
      <c r="BX675" s="89"/>
      <c r="BY675" s="89"/>
      <c r="BZ675" s="89"/>
      <c r="CA675" s="89"/>
      <c r="CB675" s="89"/>
      <c r="CC675" s="89"/>
      <c r="CD675" s="89"/>
      <c r="CE675" s="89"/>
      <c r="CF675" s="89"/>
      <c r="CG675" s="89"/>
      <c r="CH675" s="89"/>
      <c r="CI675" s="89"/>
      <c r="CJ675" s="89"/>
      <c r="CK675" s="89"/>
      <c r="CL675" s="89"/>
      <c r="CM675" s="89"/>
      <c r="CN675" s="89"/>
      <c r="CO675" s="89"/>
      <c r="CP675" s="89"/>
      <c r="CQ675" s="89"/>
      <c r="CR675" s="89"/>
      <c r="CS675" s="89"/>
      <c r="CT675" s="89"/>
      <c r="CU675" s="89"/>
      <c r="CV675" s="89"/>
      <c r="CW675" s="89"/>
      <c r="CX675" s="89"/>
      <c r="CY675" s="89"/>
      <c r="CZ675" s="89"/>
      <c r="DA675" s="89"/>
      <c r="DB675" s="89"/>
      <c r="DC675" s="89"/>
      <c r="DD675" s="89"/>
      <c r="DE675" s="89"/>
      <c r="DF675" s="89"/>
      <c r="DG675" s="89"/>
      <c r="DH675" s="89"/>
      <c r="DI675" s="89"/>
      <c r="DJ675" s="89"/>
      <c r="DK675" s="89"/>
      <c r="DL675" s="89"/>
      <c r="DM675" s="89"/>
      <c r="DN675" s="89"/>
      <c r="DO675" s="89"/>
      <c r="DP675" s="89"/>
      <c r="DQ675" s="89"/>
      <c r="DR675" s="89"/>
      <c r="DS675" s="89"/>
      <c r="DT675" s="89"/>
      <c r="DU675" s="89"/>
      <c r="DV675" s="89"/>
      <c r="DW675" s="89"/>
      <c r="DX675" s="89"/>
      <c r="DY675" s="89"/>
      <c r="DZ675" s="89"/>
      <c r="EA675" s="89"/>
      <c r="EB675" s="89"/>
      <c r="EC675" s="89"/>
      <c r="ED675" s="89"/>
      <c r="EE675" s="89"/>
      <c r="EF675" s="89"/>
      <c r="EG675" s="89"/>
      <c r="EH675" s="89"/>
      <c r="EI675" s="89"/>
      <c r="EJ675" s="89"/>
      <c r="EK675" s="89"/>
      <c r="EL675" s="89"/>
      <c r="EM675" s="89"/>
      <c r="EN675" s="89"/>
      <c r="EO675" s="89"/>
      <c r="EP675" s="89"/>
      <c r="EQ675" s="89"/>
      <c r="ER675" s="89"/>
      <c r="ES675" s="89"/>
      <c r="ET675" s="89"/>
      <c r="EU675" s="89"/>
      <c r="EV675" s="89"/>
      <c r="EW675" s="89"/>
      <c r="EX675" s="89"/>
      <c r="EY675" s="89"/>
      <c r="EZ675" s="89"/>
      <c r="FA675" s="89"/>
      <c r="FB675" s="89"/>
      <c r="FC675" s="89"/>
      <c r="FD675" s="89"/>
      <c r="FE675" s="89"/>
      <c r="FF675" s="89"/>
      <c r="FG675" s="89"/>
      <c r="FH675" s="89"/>
      <c r="FI675" s="89"/>
      <c r="FJ675" s="89"/>
      <c r="FK675" s="89"/>
      <c r="FL675" s="89"/>
      <c r="FM675" s="89"/>
      <c r="FN675" s="89"/>
      <c r="FO675" s="89"/>
      <c r="FP675" s="89"/>
      <c r="FQ675" s="89"/>
      <c r="FR675" s="89"/>
      <c r="FS675" s="89"/>
      <c r="FT675" s="89"/>
      <c r="FU675" s="89"/>
      <c r="FV675" s="89"/>
      <c r="FW675" s="89"/>
      <c r="FX675" s="89"/>
      <c r="FY675" s="89"/>
      <c r="FZ675" s="89"/>
      <c r="GA675" s="89"/>
      <c r="GB675" s="89"/>
      <c r="GC675" s="89"/>
      <c r="GD675" s="89"/>
      <c r="GE675" s="89"/>
      <c r="GF675" s="89"/>
      <c r="GG675" s="89"/>
      <c r="GH675" s="89"/>
      <c r="GI675" s="89"/>
      <c r="GJ675" s="89"/>
      <c r="GK675" s="89"/>
      <c r="GL675" s="89"/>
      <c r="GM675" s="89"/>
      <c r="GN675" s="89"/>
      <c r="GO675" s="89"/>
      <c r="GP675" s="89"/>
      <c r="GQ675" s="89"/>
      <c r="GR675" s="89"/>
      <c r="GS675" s="89"/>
      <c r="GT675" s="89"/>
      <c r="GU675" s="89"/>
      <c r="GV675" s="89"/>
      <c r="GW675" s="89"/>
      <c r="GX675" s="89"/>
      <c r="GY675" s="89"/>
      <c r="GZ675" s="89"/>
      <c r="HA675" s="89"/>
      <c r="HB675" s="89"/>
      <c r="HC675" s="89"/>
      <c r="HD675" s="89"/>
      <c r="HE675" s="89"/>
      <c r="HF675" s="89"/>
      <c r="HG675" s="89"/>
      <c r="HH675" s="89"/>
      <c r="HI675" s="89"/>
      <c r="HJ675" s="89"/>
      <c r="HK675" s="89"/>
      <c r="HL675" s="89"/>
      <c r="HM675" s="89"/>
    </row>
    <row r="676" spans="1:221" s="191" customFormat="1" ht="30" customHeight="1" x14ac:dyDescent="0.25">
      <c r="A676" s="193">
        <v>41455</v>
      </c>
      <c r="B676" s="194">
        <v>41457</v>
      </c>
      <c r="C676" s="189" t="s">
        <v>282</v>
      </c>
      <c r="D676" s="140" t="s">
        <v>3719</v>
      </c>
      <c r="E676" s="140" t="s">
        <v>279</v>
      </c>
      <c r="F676" s="5" t="s">
        <v>99</v>
      </c>
      <c r="G676" s="5" t="s">
        <v>415</v>
      </c>
      <c r="H676" s="140" t="s">
        <v>3896</v>
      </c>
      <c r="I676" s="30" t="s">
        <v>3954</v>
      </c>
      <c r="J676" s="140" t="s">
        <v>3891</v>
      </c>
      <c r="K676" s="119">
        <v>39927</v>
      </c>
      <c r="L676" s="119">
        <v>39982</v>
      </c>
      <c r="M676" s="140" t="s">
        <v>3909</v>
      </c>
      <c r="N676" s="287">
        <v>7643</v>
      </c>
      <c r="O676" s="287">
        <v>8195</v>
      </c>
      <c r="P676" s="119">
        <v>39996</v>
      </c>
      <c r="Q676" s="119">
        <v>40283</v>
      </c>
      <c r="R676" s="119">
        <v>40238</v>
      </c>
      <c r="S676" s="119">
        <v>40290</v>
      </c>
      <c r="T676" s="190">
        <v>100</v>
      </c>
      <c r="U676" s="287"/>
      <c r="V676" s="140"/>
      <c r="W676" s="87"/>
      <c r="X676" s="96"/>
      <c r="Y676" s="89"/>
      <c r="Z676" s="89"/>
      <c r="AA676" s="89"/>
      <c r="AB676" s="89"/>
      <c r="AC676" s="89"/>
      <c r="AD676" s="89"/>
      <c r="AE676" s="89"/>
      <c r="AF676" s="89"/>
      <c r="AG676" s="89"/>
      <c r="AH676" s="89"/>
      <c r="AI676" s="89"/>
      <c r="AJ676" s="89"/>
      <c r="AK676" s="89"/>
      <c r="AL676" s="89"/>
      <c r="AM676" s="89"/>
      <c r="AN676" s="89"/>
      <c r="AO676" s="89"/>
      <c r="AP676" s="89"/>
      <c r="AQ676" s="89"/>
      <c r="AR676" s="89"/>
      <c r="AS676" s="89"/>
      <c r="AT676" s="89"/>
      <c r="AU676" s="89"/>
      <c r="AV676" s="89"/>
      <c r="AW676" s="89"/>
      <c r="AX676" s="89"/>
      <c r="AY676" s="89"/>
      <c r="AZ676" s="89"/>
      <c r="BA676" s="89"/>
      <c r="BB676" s="89"/>
      <c r="BC676" s="89"/>
      <c r="BD676" s="89"/>
      <c r="BE676" s="89"/>
      <c r="BF676" s="89"/>
      <c r="BG676" s="89"/>
      <c r="BH676" s="89"/>
      <c r="BI676" s="89"/>
      <c r="BJ676" s="89"/>
      <c r="BK676" s="89"/>
      <c r="BL676" s="89"/>
      <c r="BM676" s="89"/>
      <c r="BN676" s="89"/>
      <c r="BO676" s="89"/>
      <c r="BP676" s="89"/>
      <c r="BQ676" s="89"/>
      <c r="BR676" s="89"/>
      <c r="BS676" s="89"/>
      <c r="BT676" s="89"/>
      <c r="BU676" s="89"/>
      <c r="BV676" s="89"/>
      <c r="BW676" s="89"/>
      <c r="BX676" s="89"/>
      <c r="BY676" s="89"/>
      <c r="BZ676" s="89"/>
      <c r="CA676" s="89"/>
      <c r="CB676" s="89"/>
      <c r="CC676" s="89"/>
      <c r="CD676" s="89"/>
      <c r="CE676" s="89"/>
      <c r="CF676" s="89"/>
      <c r="CG676" s="89"/>
      <c r="CH676" s="89"/>
      <c r="CI676" s="89"/>
      <c r="CJ676" s="89"/>
      <c r="CK676" s="89"/>
      <c r="CL676" s="89"/>
      <c r="CM676" s="89"/>
      <c r="CN676" s="89"/>
      <c r="CO676" s="89"/>
      <c r="CP676" s="89"/>
      <c r="CQ676" s="89"/>
      <c r="CR676" s="89"/>
      <c r="CS676" s="89"/>
      <c r="CT676" s="89"/>
      <c r="CU676" s="89"/>
      <c r="CV676" s="89"/>
      <c r="CW676" s="89"/>
      <c r="CX676" s="89"/>
      <c r="CY676" s="89"/>
      <c r="CZ676" s="89"/>
      <c r="DA676" s="89"/>
      <c r="DB676" s="89"/>
      <c r="DC676" s="89"/>
      <c r="DD676" s="89"/>
      <c r="DE676" s="89"/>
      <c r="DF676" s="89"/>
      <c r="DG676" s="89"/>
      <c r="DH676" s="89"/>
      <c r="DI676" s="89"/>
      <c r="DJ676" s="89"/>
      <c r="DK676" s="89"/>
      <c r="DL676" s="89"/>
      <c r="DM676" s="89"/>
      <c r="DN676" s="89"/>
      <c r="DO676" s="89"/>
      <c r="DP676" s="89"/>
      <c r="DQ676" s="89"/>
      <c r="DR676" s="89"/>
      <c r="DS676" s="89"/>
      <c r="DT676" s="89"/>
      <c r="DU676" s="89"/>
      <c r="DV676" s="89"/>
      <c r="DW676" s="89"/>
      <c r="DX676" s="89"/>
      <c r="DY676" s="89"/>
      <c r="DZ676" s="89"/>
      <c r="EA676" s="89"/>
      <c r="EB676" s="89"/>
      <c r="EC676" s="89"/>
      <c r="ED676" s="89"/>
      <c r="EE676" s="89"/>
      <c r="EF676" s="89"/>
      <c r="EG676" s="89"/>
      <c r="EH676" s="89"/>
      <c r="EI676" s="89"/>
      <c r="EJ676" s="89"/>
      <c r="EK676" s="89"/>
      <c r="EL676" s="89"/>
      <c r="EM676" s="89"/>
      <c r="EN676" s="89"/>
      <c r="EO676" s="89"/>
      <c r="EP676" s="89"/>
      <c r="EQ676" s="89"/>
      <c r="ER676" s="89"/>
      <c r="ES676" s="89"/>
      <c r="ET676" s="89"/>
      <c r="EU676" s="89"/>
      <c r="EV676" s="89"/>
      <c r="EW676" s="89"/>
      <c r="EX676" s="89"/>
      <c r="EY676" s="89"/>
      <c r="EZ676" s="89"/>
      <c r="FA676" s="89"/>
      <c r="FB676" s="89"/>
      <c r="FC676" s="89"/>
      <c r="FD676" s="89"/>
      <c r="FE676" s="89"/>
      <c r="FF676" s="89"/>
      <c r="FG676" s="89"/>
      <c r="FH676" s="89"/>
      <c r="FI676" s="89"/>
      <c r="FJ676" s="89"/>
      <c r="FK676" s="89"/>
      <c r="FL676" s="89"/>
      <c r="FM676" s="89"/>
      <c r="FN676" s="89"/>
      <c r="FO676" s="89"/>
      <c r="FP676" s="89"/>
      <c r="FQ676" s="89"/>
      <c r="FR676" s="89"/>
      <c r="FS676" s="89"/>
      <c r="FT676" s="89"/>
      <c r="FU676" s="89"/>
      <c r="FV676" s="89"/>
      <c r="FW676" s="89"/>
      <c r="FX676" s="89"/>
      <c r="FY676" s="89"/>
      <c r="FZ676" s="89"/>
      <c r="GA676" s="89"/>
      <c r="GB676" s="89"/>
      <c r="GC676" s="89"/>
      <c r="GD676" s="89"/>
      <c r="GE676" s="89"/>
      <c r="GF676" s="89"/>
      <c r="GG676" s="89"/>
      <c r="GH676" s="89"/>
      <c r="GI676" s="89"/>
      <c r="GJ676" s="89"/>
      <c r="GK676" s="89"/>
      <c r="GL676" s="89"/>
      <c r="GM676" s="89"/>
      <c r="GN676" s="89"/>
      <c r="GO676" s="89"/>
      <c r="GP676" s="89"/>
      <c r="GQ676" s="89"/>
      <c r="GR676" s="89"/>
      <c r="GS676" s="89"/>
      <c r="GT676" s="89"/>
      <c r="GU676" s="89"/>
      <c r="GV676" s="89"/>
      <c r="GW676" s="89"/>
      <c r="GX676" s="89"/>
      <c r="GY676" s="89"/>
      <c r="GZ676" s="89"/>
      <c r="HA676" s="89"/>
      <c r="HB676" s="89"/>
      <c r="HC676" s="89"/>
      <c r="HD676" s="89"/>
      <c r="HE676" s="89"/>
      <c r="HF676" s="89"/>
      <c r="HG676" s="89"/>
      <c r="HH676" s="89"/>
      <c r="HI676" s="89"/>
      <c r="HJ676" s="89"/>
      <c r="HK676" s="89"/>
      <c r="HL676" s="89"/>
      <c r="HM676" s="89"/>
    </row>
    <row r="677" spans="1:221" s="191" customFormat="1" ht="30" customHeight="1" x14ac:dyDescent="0.25">
      <c r="A677" s="193">
        <v>41455</v>
      </c>
      <c r="B677" s="194">
        <v>41457</v>
      </c>
      <c r="C677" s="189" t="s">
        <v>282</v>
      </c>
      <c r="D677" s="140" t="s">
        <v>3719</v>
      </c>
      <c r="E677" s="140" t="s">
        <v>279</v>
      </c>
      <c r="F677" s="5" t="s">
        <v>99</v>
      </c>
      <c r="G677" s="5" t="s">
        <v>415</v>
      </c>
      <c r="H677" s="140" t="s">
        <v>3896</v>
      </c>
      <c r="I677" s="30" t="s">
        <v>3955</v>
      </c>
      <c r="J677" s="140" t="s">
        <v>3956</v>
      </c>
      <c r="K677" s="119">
        <v>40039</v>
      </c>
      <c r="L677" s="119">
        <v>40150</v>
      </c>
      <c r="M677" s="140" t="s">
        <v>3957</v>
      </c>
      <c r="N677" s="287">
        <v>9853</v>
      </c>
      <c r="O677" s="287">
        <v>10374</v>
      </c>
      <c r="P677" s="119">
        <v>40164</v>
      </c>
      <c r="Q677" s="119">
        <v>40564</v>
      </c>
      <c r="R677" s="119">
        <v>40529</v>
      </c>
      <c r="S677" s="119">
        <v>40564</v>
      </c>
      <c r="T677" s="190">
        <v>100</v>
      </c>
      <c r="U677" s="287"/>
      <c r="V677" s="140"/>
      <c r="W677" s="87"/>
      <c r="X677" s="96"/>
      <c r="Y677" s="89"/>
      <c r="Z677" s="89"/>
      <c r="AA677" s="89"/>
      <c r="AB677" s="89"/>
      <c r="AC677" s="89"/>
      <c r="AD677" s="89"/>
      <c r="AE677" s="89"/>
      <c r="AF677" s="89"/>
      <c r="AG677" s="89"/>
      <c r="AH677" s="89"/>
      <c r="AI677" s="89"/>
      <c r="AJ677" s="89"/>
      <c r="AK677" s="89"/>
      <c r="AL677" s="89"/>
      <c r="AM677" s="89"/>
      <c r="AN677" s="89"/>
      <c r="AO677" s="89"/>
      <c r="AP677" s="89"/>
      <c r="AQ677" s="89"/>
      <c r="AR677" s="89"/>
      <c r="AS677" s="89"/>
      <c r="AT677" s="89"/>
      <c r="AU677" s="89"/>
      <c r="AV677" s="89"/>
      <c r="AW677" s="89"/>
      <c r="AX677" s="89"/>
      <c r="AY677" s="89"/>
      <c r="AZ677" s="89"/>
      <c r="BA677" s="89"/>
      <c r="BB677" s="89"/>
      <c r="BC677" s="89"/>
      <c r="BD677" s="89"/>
      <c r="BE677" s="89"/>
      <c r="BF677" s="89"/>
      <c r="BG677" s="89"/>
      <c r="BH677" s="89"/>
      <c r="BI677" s="89"/>
      <c r="BJ677" s="89"/>
      <c r="BK677" s="89"/>
      <c r="BL677" s="89"/>
      <c r="BM677" s="89"/>
      <c r="BN677" s="89"/>
      <c r="BO677" s="89"/>
      <c r="BP677" s="89"/>
      <c r="BQ677" s="89"/>
      <c r="BR677" s="89"/>
      <c r="BS677" s="89"/>
      <c r="BT677" s="89"/>
      <c r="BU677" s="89"/>
      <c r="BV677" s="89"/>
      <c r="BW677" s="89"/>
      <c r="BX677" s="89"/>
      <c r="BY677" s="89"/>
      <c r="BZ677" s="89"/>
      <c r="CA677" s="89"/>
      <c r="CB677" s="89"/>
      <c r="CC677" s="89"/>
      <c r="CD677" s="89"/>
      <c r="CE677" s="89"/>
      <c r="CF677" s="89"/>
      <c r="CG677" s="89"/>
      <c r="CH677" s="89"/>
      <c r="CI677" s="89"/>
      <c r="CJ677" s="89"/>
      <c r="CK677" s="89"/>
      <c r="CL677" s="89"/>
      <c r="CM677" s="89"/>
      <c r="CN677" s="89"/>
      <c r="CO677" s="89"/>
      <c r="CP677" s="89"/>
      <c r="CQ677" s="89"/>
      <c r="CR677" s="89"/>
      <c r="CS677" s="89"/>
      <c r="CT677" s="89"/>
      <c r="CU677" s="89"/>
      <c r="CV677" s="89"/>
      <c r="CW677" s="89"/>
      <c r="CX677" s="89"/>
      <c r="CY677" s="89"/>
      <c r="CZ677" s="89"/>
      <c r="DA677" s="89"/>
      <c r="DB677" s="89"/>
      <c r="DC677" s="89"/>
      <c r="DD677" s="89"/>
      <c r="DE677" s="89"/>
      <c r="DF677" s="89"/>
      <c r="DG677" s="89"/>
      <c r="DH677" s="89"/>
      <c r="DI677" s="89"/>
      <c r="DJ677" s="89"/>
      <c r="DK677" s="89"/>
      <c r="DL677" s="89"/>
      <c r="DM677" s="89"/>
      <c r="DN677" s="89"/>
      <c r="DO677" s="89"/>
      <c r="DP677" s="89"/>
      <c r="DQ677" s="89"/>
      <c r="DR677" s="89"/>
      <c r="DS677" s="89"/>
      <c r="DT677" s="89"/>
      <c r="DU677" s="89"/>
      <c r="DV677" s="89"/>
      <c r="DW677" s="89"/>
      <c r="DX677" s="89"/>
      <c r="DY677" s="89"/>
      <c r="DZ677" s="89"/>
      <c r="EA677" s="89"/>
      <c r="EB677" s="89"/>
      <c r="EC677" s="89"/>
      <c r="ED677" s="89"/>
      <c r="EE677" s="89"/>
      <c r="EF677" s="89"/>
      <c r="EG677" s="89"/>
      <c r="EH677" s="89"/>
      <c r="EI677" s="89"/>
      <c r="EJ677" s="89"/>
      <c r="EK677" s="89"/>
      <c r="EL677" s="89"/>
      <c r="EM677" s="89"/>
      <c r="EN677" s="89"/>
      <c r="EO677" s="89"/>
      <c r="EP677" s="89"/>
      <c r="EQ677" s="89"/>
      <c r="ER677" s="89"/>
      <c r="ES677" s="89"/>
      <c r="ET677" s="89"/>
      <c r="EU677" s="89"/>
      <c r="EV677" s="89"/>
      <c r="EW677" s="89"/>
      <c r="EX677" s="89"/>
      <c r="EY677" s="89"/>
      <c r="EZ677" s="89"/>
      <c r="FA677" s="89"/>
      <c r="FB677" s="89"/>
      <c r="FC677" s="89"/>
      <c r="FD677" s="89"/>
      <c r="FE677" s="89"/>
      <c r="FF677" s="89"/>
      <c r="FG677" s="89"/>
      <c r="FH677" s="89"/>
      <c r="FI677" s="89"/>
      <c r="FJ677" s="89"/>
      <c r="FK677" s="89"/>
      <c r="FL677" s="89"/>
      <c r="FM677" s="89"/>
      <c r="FN677" s="89"/>
      <c r="FO677" s="89"/>
      <c r="FP677" s="89"/>
      <c r="FQ677" s="89"/>
      <c r="FR677" s="89"/>
      <c r="FS677" s="89"/>
      <c r="FT677" s="89"/>
      <c r="FU677" s="89"/>
      <c r="FV677" s="89"/>
      <c r="FW677" s="89"/>
      <c r="FX677" s="89"/>
      <c r="FY677" s="89"/>
      <c r="FZ677" s="89"/>
      <c r="GA677" s="89"/>
      <c r="GB677" s="89"/>
      <c r="GC677" s="89"/>
      <c r="GD677" s="89"/>
      <c r="GE677" s="89"/>
      <c r="GF677" s="89"/>
      <c r="GG677" s="89"/>
      <c r="GH677" s="89"/>
      <c r="GI677" s="89"/>
      <c r="GJ677" s="89"/>
      <c r="GK677" s="89"/>
      <c r="GL677" s="89"/>
      <c r="GM677" s="89"/>
      <c r="GN677" s="89"/>
      <c r="GO677" s="89"/>
      <c r="GP677" s="89"/>
      <c r="GQ677" s="89"/>
      <c r="GR677" s="89"/>
      <c r="GS677" s="89"/>
      <c r="GT677" s="89"/>
      <c r="GU677" s="89"/>
      <c r="GV677" s="89"/>
      <c r="GW677" s="89"/>
      <c r="GX677" s="89"/>
      <c r="GY677" s="89"/>
      <c r="GZ677" s="89"/>
      <c r="HA677" s="89"/>
      <c r="HB677" s="89"/>
      <c r="HC677" s="89"/>
      <c r="HD677" s="89"/>
      <c r="HE677" s="89"/>
      <c r="HF677" s="89"/>
      <c r="HG677" s="89"/>
      <c r="HH677" s="89"/>
      <c r="HI677" s="89"/>
      <c r="HJ677" s="89"/>
      <c r="HK677" s="89"/>
      <c r="HL677" s="89"/>
      <c r="HM677" s="89"/>
    </row>
    <row r="678" spans="1:221" s="191" customFormat="1" ht="30" customHeight="1" x14ac:dyDescent="0.25">
      <c r="A678" s="193">
        <v>41455</v>
      </c>
      <c r="B678" s="194">
        <v>41457</v>
      </c>
      <c r="C678" s="189" t="s">
        <v>282</v>
      </c>
      <c r="D678" s="140" t="s">
        <v>3719</v>
      </c>
      <c r="E678" s="140" t="s">
        <v>279</v>
      </c>
      <c r="F678" s="5" t="s">
        <v>157</v>
      </c>
      <c r="G678" s="5" t="s">
        <v>858</v>
      </c>
      <c r="H678" s="140" t="s">
        <v>3958</v>
      </c>
      <c r="I678" s="30" t="s">
        <v>3959</v>
      </c>
      <c r="J678" s="140" t="s">
        <v>3802</v>
      </c>
      <c r="K678" s="119">
        <v>39722</v>
      </c>
      <c r="L678" s="119">
        <v>40042</v>
      </c>
      <c r="M678" s="140" t="s">
        <v>3749</v>
      </c>
      <c r="N678" s="287">
        <v>18768</v>
      </c>
      <c r="O678" s="287">
        <v>19343</v>
      </c>
      <c r="P678" s="119">
        <v>40056</v>
      </c>
      <c r="Q678" s="119">
        <v>40998</v>
      </c>
      <c r="R678" s="119">
        <v>40942</v>
      </c>
      <c r="S678" s="119">
        <v>40999</v>
      </c>
      <c r="T678" s="190">
        <v>96.940684500985498</v>
      </c>
      <c r="U678" s="287"/>
      <c r="V678" s="140"/>
      <c r="W678" s="87"/>
      <c r="X678" s="96"/>
      <c r="Y678" s="89"/>
      <c r="Z678" s="89"/>
      <c r="AA678" s="89"/>
      <c r="AB678" s="89"/>
      <c r="AC678" s="89"/>
      <c r="AD678" s="89"/>
      <c r="AE678" s="89"/>
      <c r="AF678" s="89"/>
      <c r="AG678" s="89"/>
      <c r="AH678" s="89"/>
      <c r="AI678" s="89"/>
      <c r="AJ678" s="89"/>
      <c r="AK678" s="89"/>
      <c r="AL678" s="89"/>
      <c r="AM678" s="89"/>
      <c r="AN678" s="89"/>
      <c r="AO678" s="89"/>
      <c r="AP678" s="89"/>
      <c r="AQ678" s="89"/>
      <c r="AR678" s="89"/>
      <c r="AS678" s="89"/>
      <c r="AT678" s="89"/>
      <c r="AU678" s="89"/>
      <c r="AV678" s="89"/>
      <c r="AW678" s="89"/>
      <c r="AX678" s="89"/>
      <c r="AY678" s="89"/>
      <c r="AZ678" s="89"/>
      <c r="BA678" s="89"/>
      <c r="BB678" s="89"/>
      <c r="BC678" s="89"/>
      <c r="BD678" s="89"/>
      <c r="BE678" s="89"/>
      <c r="BF678" s="89"/>
      <c r="BG678" s="89"/>
      <c r="BH678" s="89"/>
      <c r="BI678" s="89"/>
      <c r="BJ678" s="89"/>
      <c r="BK678" s="89"/>
      <c r="BL678" s="89"/>
      <c r="BM678" s="89"/>
      <c r="BN678" s="89"/>
      <c r="BO678" s="89"/>
      <c r="BP678" s="89"/>
      <c r="BQ678" s="89"/>
      <c r="BR678" s="89"/>
      <c r="BS678" s="89"/>
      <c r="BT678" s="89"/>
      <c r="BU678" s="89"/>
      <c r="BV678" s="89"/>
      <c r="BW678" s="89"/>
      <c r="BX678" s="89"/>
      <c r="BY678" s="89"/>
      <c r="BZ678" s="89"/>
      <c r="CA678" s="89"/>
      <c r="CB678" s="89"/>
      <c r="CC678" s="89"/>
      <c r="CD678" s="89"/>
      <c r="CE678" s="89"/>
      <c r="CF678" s="89"/>
      <c r="CG678" s="89"/>
      <c r="CH678" s="89"/>
      <c r="CI678" s="89"/>
      <c r="CJ678" s="89"/>
      <c r="CK678" s="89"/>
      <c r="CL678" s="89"/>
      <c r="CM678" s="89"/>
      <c r="CN678" s="89"/>
      <c r="CO678" s="89"/>
      <c r="CP678" s="89"/>
      <c r="CQ678" s="89"/>
      <c r="CR678" s="89"/>
      <c r="CS678" s="89"/>
      <c r="CT678" s="89"/>
      <c r="CU678" s="89"/>
      <c r="CV678" s="89"/>
      <c r="CW678" s="89"/>
      <c r="CX678" s="89"/>
      <c r="CY678" s="89"/>
      <c r="CZ678" s="89"/>
      <c r="DA678" s="89"/>
      <c r="DB678" s="89"/>
      <c r="DC678" s="89"/>
      <c r="DD678" s="89"/>
      <c r="DE678" s="89"/>
      <c r="DF678" s="89"/>
      <c r="DG678" s="89"/>
      <c r="DH678" s="89"/>
      <c r="DI678" s="89"/>
      <c r="DJ678" s="89"/>
      <c r="DK678" s="89"/>
      <c r="DL678" s="89"/>
      <c r="DM678" s="89"/>
      <c r="DN678" s="89"/>
      <c r="DO678" s="89"/>
      <c r="DP678" s="89"/>
      <c r="DQ678" s="89"/>
      <c r="DR678" s="89"/>
      <c r="DS678" s="89"/>
      <c r="DT678" s="89"/>
      <c r="DU678" s="89"/>
      <c r="DV678" s="89"/>
      <c r="DW678" s="89"/>
      <c r="DX678" s="89"/>
      <c r="DY678" s="89"/>
      <c r="DZ678" s="89"/>
      <c r="EA678" s="89"/>
      <c r="EB678" s="89"/>
      <c r="EC678" s="89"/>
      <c r="ED678" s="89"/>
      <c r="EE678" s="89"/>
      <c r="EF678" s="89"/>
      <c r="EG678" s="89"/>
      <c r="EH678" s="89"/>
      <c r="EI678" s="89"/>
      <c r="EJ678" s="89"/>
      <c r="EK678" s="89"/>
      <c r="EL678" s="89"/>
      <c r="EM678" s="89"/>
      <c r="EN678" s="89"/>
      <c r="EO678" s="89"/>
      <c r="EP678" s="89"/>
      <c r="EQ678" s="89"/>
      <c r="ER678" s="89"/>
      <c r="ES678" s="89"/>
      <c r="ET678" s="89"/>
      <c r="EU678" s="89"/>
      <c r="EV678" s="89"/>
      <c r="EW678" s="89"/>
      <c r="EX678" s="89"/>
      <c r="EY678" s="89"/>
      <c r="EZ678" s="89"/>
      <c r="FA678" s="89"/>
      <c r="FB678" s="89"/>
      <c r="FC678" s="89"/>
      <c r="FD678" s="89"/>
      <c r="FE678" s="89"/>
      <c r="FF678" s="89"/>
      <c r="FG678" s="89"/>
      <c r="FH678" s="89"/>
      <c r="FI678" s="89"/>
      <c r="FJ678" s="89"/>
      <c r="FK678" s="89"/>
      <c r="FL678" s="89"/>
      <c r="FM678" s="89"/>
      <c r="FN678" s="89"/>
      <c r="FO678" s="89"/>
      <c r="FP678" s="89"/>
      <c r="FQ678" s="89"/>
      <c r="FR678" s="89"/>
      <c r="FS678" s="89"/>
      <c r="FT678" s="89"/>
      <c r="FU678" s="89"/>
      <c r="FV678" s="89"/>
      <c r="FW678" s="89"/>
      <c r="FX678" s="89"/>
      <c r="FY678" s="89"/>
      <c r="FZ678" s="89"/>
      <c r="GA678" s="89"/>
      <c r="GB678" s="89"/>
      <c r="GC678" s="89"/>
      <c r="GD678" s="89"/>
      <c r="GE678" s="89"/>
      <c r="GF678" s="89"/>
      <c r="GG678" s="89"/>
      <c r="GH678" s="89"/>
      <c r="GI678" s="89"/>
      <c r="GJ678" s="89"/>
      <c r="GK678" s="89"/>
      <c r="GL678" s="89"/>
      <c r="GM678" s="89"/>
      <c r="GN678" s="89"/>
      <c r="GO678" s="89"/>
      <c r="GP678" s="89"/>
      <c r="GQ678" s="89"/>
      <c r="GR678" s="89"/>
      <c r="GS678" s="89"/>
      <c r="GT678" s="89"/>
      <c r="GU678" s="89"/>
      <c r="GV678" s="89"/>
      <c r="GW678" s="89"/>
      <c r="GX678" s="89"/>
      <c r="GY678" s="89"/>
      <c r="GZ678" s="89"/>
      <c r="HA678" s="89"/>
      <c r="HB678" s="89"/>
      <c r="HC678" s="89"/>
      <c r="HD678" s="89"/>
      <c r="HE678" s="89"/>
      <c r="HF678" s="89"/>
      <c r="HG678" s="89"/>
      <c r="HH678" s="89"/>
      <c r="HI678" s="89"/>
      <c r="HJ678" s="89"/>
      <c r="HK678" s="89"/>
      <c r="HL678" s="89"/>
      <c r="HM678" s="89"/>
    </row>
    <row r="679" spans="1:221" s="191" customFormat="1" ht="30" customHeight="1" x14ac:dyDescent="0.25">
      <c r="A679" s="193">
        <v>41455</v>
      </c>
      <c r="B679" s="194">
        <v>41457</v>
      </c>
      <c r="C679" s="189" t="s">
        <v>282</v>
      </c>
      <c r="D679" s="140" t="s">
        <v>3719</v>
      </c>
      <c r="E679" s="140" t="s">
        <v>279</v>
      </c>
      <c r="F679" s="5" t="s">
        <v>157</v>
      </c>
      <c r="G679" s="5" t="s">
        <v>858</v>
      </c>
      <c r="H679" s="140" t="s">
        <v>3958</v>
      </c>
      <c r="I679" s="30" t="s">
        <v>3960</v>
      </c>
      <c r="J679" s="140" t="s">
        <v>3886</v>
      </c>
      <c r="K679" s="119">
        <v>39889</v>
      </c>
      <c r="L679" s="119">
        <v>40025</v>
      </c>
      <c r="M679" s="140" t="s">
        <v>3961</v>
      </c>
      <c r="N679" s="287">
        <v>11810</v>
      </c>
      <c r="O679" s="287">
        <v>10894</v>
      </c>
      <c r="P679" s="119">
        <v>40039</v>
      </c>
      <c r="Q679" s="119">
        <v>40813</v>
      </c>
      <c r="R679" s="119">
        <v>40581</v>
      </c>
      <c r="S679" s="119">
        <v>40847</v>
      </c>
      <c r="T679" s="190">
        <v>100</v>
      </c>
      <c r="U679" s="287"/>
      <c r="V679" s="140"/>
      <c r="W679" s="87"/>
      <c r="X679" s="96"/>
      <c r="Y679" s="89"/>
      <c r="Z679" s="89"/>
      <c r="AA679" s="89"/>
      <c r="AB679" s="89"/>
      <c r="AC679" s="89"/>
      <c r="AD679" s="89"/>
      <c r="AE679" s="89"/>
      <c r="AF679" s="89"/>
      <c r="AG679" s="89"/>
      <c r="AH679" s="89"/>
      <c r="AI679" s="89"/>
      <c r="AJ679" s="89"/>
      <c r="AK679" s="89"/>
      <c r="AL679" s="89"/>
      <c r="AM679" s="89"/>
      <c r="AN679" s="89"/>
      <c r="AO679" s="89"/>
      <c r="AP679" s="89"/>
      <c r="AQ679" s="89"/>
      <c r="AR679" s="89"/>
      <c r="AS679" s="89"/>
      <c r="AT679" s="89"/>
      <c r="AU679" s="89"/>
      <c r="AV679" s="89"/>
      <c r="AW679" s="89"/>
      <c r="AX679" s="89"/>
      <c r="AY679" s="89"/>
      <c r="AZ679" s="89"/>
      <c r="BA679" s="89"/>
      <c r="BB679" s="89"/>
      <c r="BC679" s="89"/>
      <c r="BD679" s="89"/>
      <c r="BE679" s="89"/>
      <c r="BF679" s="89"/>
      <c r="BG679" s="89"/>
      <c r="BH679" s="89"/>
      <c r="BI679" s="89"/>
      <c r="BJ679" s="89"/>
      <c r="BK679" s="89"/>
      <c r="BL679" s="89"/>
      <c r="BM679" s="89"/>
      <c r="BN679" s="89"/>
      <c r="BO679" s="89"/>
      <c r="BP679" s="89"/>
      <c r="BQ679" s="89"/>
      <c r="BR679" s="89"/>
      <c r="BS679" s="89"/>
      <c r="BT679" s="89"/>
      <c r="BU679" s="89"/>
      <c r="BV679" s="89"/>
      <c r="BW679" s="89"/>
      <c r="BX679" s="89"/>
      <c r="BY679" s="89"/>
      <c r="BZ679" s="89"/>
      <c r="CA679" s="89"/>
      <c r="CB679" s="89"/>
      <c r="CC679" s="89"/>
      <c r="CD679" s="89"/>
      <c r="CE679" s="89"/>
      <c r="CF679" s="89"/>
      <c r="CG679" s="89"/>
      <c r="CH679" s="89"/>
      <c r="CI679" s="89"/>
      <c r="CJ679" s="89"/>
      <c r="CK679" s="89"/>
      <c r="CL679" s="89"/>
      <c r="CM679" s="89"/>
      <c r="CN679" s="89"/>
      <c r="CO679" s="89"/>
      <c r="CP679" s="89"/>
      <c r="CQ679" s="89"/>
      <c r="CR679" s="89"/>
      <c r="CS679" s="89"/>
      <c r="CT679" s="89"/>
      <c r="CU679" s="89"/>
      <c r="CV679" s="89"/>
      <c r="CW679" s="89"/>
      <c r="CX679" s="89"/>
      <c r="CY679" s="89"/>
      <c r="CZ679" s="89"/>
      <c r="DA679" s="89"/>
      <c r="DB679" s="89"/>
      <c r="DC679" s="89"/>
      <c r="DD679" s="89"/>
      <c r="DE679" s="89"/>
      <c r="DF679" s="89"/>
      <c r="DG679" s="89"/>
      <c r="DH679" s="89"/>
      <c r="DI679" s="89"/>
      <c r="DJ679" s="89"/>
      <c r="DK679" s="89"/>
      <c r="DL679" s="89"/>
      <c r="DM679" s="89"/>
      <c r="DN679" s="89"/>
      <c r="DO679" s="89"/>
      <c r="DP679" s="89"/>
      <c r="DQ679" s="89"/>
      <c r="DR679" s="89"/>
      <c r="DS679" s="89"/>
      <c r="DT679" s="89"/>
      <c r="DU679" s="89"/>
      <c r="DV679" s="89"/>
      <c r="DW679" s="89"/>
      <c r="DX679" s="89"/>
      <c r="DY679" s="89"/>
      <c r="DZ679" s="89"/>
      <c r="EA679" s="89"/>
      <c r="EB679" s="89"/>
      <c r="EC679" s="89"/>
      <c r="ED679" s="89"/>
      <c r="EE679" s="89"/>
      <c r="EF679" s="89"/>
      <c r="EG679" s="89"/>
      <c r="EH679" s="89"/>
      <c r="EI679" s="89"/>
      <c r="EJ679" s="89"/>
      <c r="EK679" s="89"/>
      <c r="EL679" s="89"/>
      <c r="EM679" s="89"/>
      <c r="EN679" s="89"/>
      <c r="EO679" s="89"/>
      <c r="EP679" s="89"/>
      <c r="EQ679" s="89"/>
      <c r="ER679" s="89"/>
      <c r="ES679" s="89"/>
      <c r="ET679" s="89"/>
      <c r="EU679" s="89"/>
      <c r="EV679" s="89"/>
      <c r="EW679" s="89"/>
      <c r="EX679" s="89"/>
      <c r="EY679" s="89"/>
      <c r="EZ679" s="89"/>
      <c r="FA679" s="89"/>
      <c r="FB679" s="89"/>
      <c r="FC679" s="89"/>
      <c r="FD679" s="89"/>
      <c r="FE679" s="89"/>
      <c r="FF679" s="89"/>
      <c r="FG679" s="89"/>
      <c r="FH679" s="89"/>
      <c r="FI679" s="89"/>
      <c r="FJ679" s="89"/>
      <c r="FK679" s="89"/>
      <c r="FL679" s="89"/>
      <c r="FM679" s="89"/>
      <c r="FN679" s="89"/>
      <c r="FO679" s="89"/>
      <c r="FP679" s="89"/>
      <c r="FQ679" s="89"/>
      <c r="FR679" s="89"/>
      <c r="FS679" s="89"/>
      <c r="FT679" s="89"/>
      <c r="FU679" s="89"/>
      <c r="FV679" s="89"/>
      <c r="FW679" s="89"/>
      <c r="FX679" s="89"/>
      <c r="FY679" s="89"/>
      <c r="FZ679" s="89"/>
      <c r="GA679" s="89"/>
      <c r="GB679" s="89"/>
      <c r="GC679" s="89"/>
      <c r="GD679" s="89"/>
      <c r="GE679" s="89"/>
      <c r="GF679" s="89"/>
      <c r="GG679" s="89"/>
      <c r="GH679" s="89"/>
      <c r="GI679" s="89"/>
      <c r="GJ679" s="89"/>
      <c r="GK679" s="89"/>
      <c r="GL679" s="89"/>
      <c r="GM679" s="89"/>
      <c r="GN679" s="89"/>
      <c r="GO679" s="89"/>
      <c r="GP679" s="89"/>
      <c r="GQ679" s="89"/>
      <c r="GR679" s="89"/>
      <c r="GS679" s="89"/>
      <c r="GT679" s="89"/>
      <c r="GU679" s="89"/>
      <c r="GV679" s="89"/>
      <c r="GW679" s="89"/>
      <c r="GX679" s="89"/>
      <c r="GY679" s="89"/>
      <c r="GZ679" s="89"/>
      <c r="HA679" s="89"/>
      <c r="HB679" s="89"/>
      <c r="HC679" s="89"/>
      <c r="HD679" s="89"/>
      <c r="HE679" s="89"/>
      <c r="HF679" s="89"/>
      <c r="HG679" s="89"/>
      <c r="HH679" s="89"/>
      <c r="HI679" s="89"/>
      <c r="HJ679" s="89"/>
      <c r="HK679" s="89"/>
      <c r="HL679" s="89"/>
      <c r="HM679" s="89"/>
    </row>
    <row r="680" spans="1:221" s="191" customFormat="1" ht="30" customHeight="1" x14ac:dyDescent="0.25">
      <c r="A680" s="193">
        <v>41455</v>
      </c>
      <c r="B680" s="194">
        <v>41457</v>
      </c>
      <c r="C680" s="189" t="s">
        <v>282</v>
      </c>
      <c r="D680" s="140" t="s">
        <v>3719</v>
      </c>
      <c r="E680" s="140" t="s">
        <v>279</v>
      </c>
      <c r="F680" s="5" t="s">
        <v>113</v>
      </c>
      <c r="G680" s="5" t="s">
        <v>376</v>
      </c>
      <c r="H680" s="140" t="s">
        <v>3962</v>
      </c>
      <c r="I680" s="30" t="s">
        <v>3963</v>
      </c>
      <c r="J680" s="140" t="s">
        <v>3802</v>
      </c>
      <c r="K680" s="119">
        <v>39889</v>
      </c>
      <c r="L680" s="119">
        <v>39967</v>
      </c>
      <c r="M680" s="140" t="s">
        <v>3964</v>
      </c>
      <c r="N680" s="287">
        <v>16449</v>
      </c>
      <c r="O680" s="287">
        <v>15723</v>
      </c>
      <c r="P680" s="119">
        <v>39981</v>
      </c>
      <c r="Q680" s="119">
        <v>40620</v>
      </c>
      <c r="R680" s="119">
        <v>40513</v>
      </c>
      <c r="S680" s="119">
        <v>40620</v>
      </c>
      <c r="T680" s="190">
        <v>99.939522077494502</v>
      </c>
      <c r="U680" s="287"/>
      <c r="V680" s="140"/>
      <c r="W680" s="87"/>
      <c r="X680" s="96"/>
      <c r="Y680" s="89"/>
      <c r="Z680" s="89"/>
      <c r="AA680" s="89"/>
      <c r="AB680" s="89"/>
      <c r="AC680" s="89"/>
      <c r="AD680" s="89"/>
      <c r="AE680" s="89"/>
      <c r="AF680" s="89"/>
      <c r="AG680" s="89"/>
      <c r="AH680" s="89"/>
      <c r="AI680" s="89"/>
      <c r="AJ680" s="89"/>
      <c r="AK680" s="89"/>
      <c r="AL680" s="89"/>
      <c r="AM680" s="89"/>
      <c r="AN680" s="89"/>
      <c r="AO680" s="89"/>
      <c r="AP680" s="89"/>
      <c r="AQ680" s="89"/>
      <c r="AR680" s="89"/>
      <c r="AS680" s="89"/>
      <c r="AT680" s="89"/>
      <c r="AU680" s="89"/>
      <c r="AV680" s="89"/>
      <c r="AW680" s="89"/>
      <c r="AX680" s="89"/>
      <c r="AY680" s="89"/>
      <c r="AZ680" s="89"/>
      <c r="BA680" s="89"/>
      <c r="BB680" s="89"/>
      <c r="BC680" s="89"/>
      <c r="BD680" s="89"/>
      <c r="BE680" s="89"/>
      <c r="BF680" s="89"/>
      <c r="BG680" s="89"/>
      <c r="BH680" s="89"/>
      <c r="BI680" s="89"/>
      <c r="BJ680" s="89"/>
      <c r="BK680" s="89"/>
      <c r="BL680" s="89"/>
      <c r="BM680" s="89"/>
      <c r="BN680" s="89"/>
      <c r="BO680" s="89"/>
      <c r="BP680" s="89"/>
      <c r="BQ680" s="89"/>
      <c r="BR680" s="89"/>
      <c r="BS680" s="89"/>
      <c r="BT680" s="89"/>
      <c r="BU680" s="89"/>
      <c r="BV680" s="89"/>
      <c r="BW680" s="89"/>
      <c r="BX680" s="89"/>
      <c r="BY680" s="89"/>
      <c r="BZ680" s="89"/>
      <c r="CA680" s="89"/>
      <c r="CB680" s="89"/>
      <c r="CC680" s="89"/>
      <c r="CD680" s="89"/>
      <c r="CE680" s="89"/>
      <c r="CF680" s="89"/>
      <c r="CG680" s="89"/>
      <c r="CH680" s="89"/>
      <c r="CI680" s="89"/>
      <c r="CJ680" s="89"/>
      <c r="CK680" s="89"/>
      <c r="CL680" s="89"/>
      <c r="CM680" s="89"/>
      <c r="CN680" s="89"/>
      <c r="CO680" s="89"/>
      <c r="CP680" s="89"/>
      <c r="CQ680" s="89"/>
      <c r="CR680" s="89"/>
      <c r="CS680" s="89"/>
      <c r="CT680" s="89"/>
      <c r="CU680" s="89"/>
      <c r="CV680" s="89"/>
      <c r="CW680" s="89"/>
      <c r="CX680" s="89"/>
      <c r="CY680" s="89"/>
      <c r="CZ680" s="89"/>
      <c r="DA680" s="89"/>
      <c r="DB680" s="89"/>
      <c r="DC680" s="89"/>
      <c r="DD680" s="89"/>
      <c r="DE680" s="89"/>
      <c r="DF680" s="89"/>
      <c r="DG680" s="89"/>
      <c r="DH680" s="89"/>
      <c r="DI680" s="89"/>
      <c r="DJ680" s="89"/>
      <c r="DK680" s="89"/>
      <c r="DL680" s="89"/>
      <c r="DM680" s="89"/>
      <c r="DN680" s="89"/>
      <c r="DO680" s="89"/>
      <c r="DP680" s="89"/>
      <c r="DQ680" s="89"/>
      <c r="DR680" s="89"/>
      <c r="DS680" s="89"/>
      <c r="DT680" s="89"/>
      <c r="DU680" s="89"/>
      <c r="DV680" s="89"/>
      <c r="DW680" s="89"/>
      <c r="DX680" s="89"/>
      <c r="DY680" s="89"/>
      <c r="DZ680" s="89"/>
      <c r="EA680" s="89"/>
      <c r="EB680" s="89"/>
      <c r="EC680" s="89"/>
      <c r="ED680" s="89"/>
      <c r="EE680" s="89"/>
      <c r="EF680" s="89"/>
      <c r="EG680" s="89"/>
      <c r="EH680" s="89"/>
      <c r="EI680" s="89"/>
      <c r="EJ680" s="89"/>
      <c r="EK680" s="89"/>
      <c r="EL680" s="89"/>
      <c r="EM680" s="89"/>
      <c r="EN680" s="89"/>
      <c r="EO680" s="89"/>
      <c r="EP680" s="89"/>
      <c r="EQ680" s="89"/>
      <c r="ER680" s="89"/>
      <c r="ES680" s="89"/>
      <c r="ET680" s="89"/>
      <c r="EU680" s="89"/>
      <c r="EV680" s="89"/>
      <c r="EW680" s="89"/>
      <c r="EX680" s="89"/>
      <c r="EY680" s="89"/>
      <c r="EZ680" s="89"/>
      <c r="FA680" s="89"/>
      <c r="FB680" s="89"/>
      <c r="FC680" s="89"/>
      <c r="FD680" s="89"/>
      <c r="FE680" s="89"/>
      <c r="FF680" s="89"/>
      <c r="FG680" s="89"/>
      <c r="FH680" s="89"/>
      <c r="FI680" s="89"/>
      <c r="FJ680" s="89"/>
      <c r="FK680" s="89"/>
      <c r="FL680" s="89"/>
      <c r="FM680" s="89"/>
      <c r="FN680" s="89"/>
      <c r="FO680" s="89"/>
      <c r="FP680" s="89"/>
      <c r="FQ680" s="89"/>
      <c r="FR680" s="89"/>
      <c r="FS680" s="89"/>
      <c r="FT680" s="89"/>
      <c r="FU680" s="89"/>
      <c r="FV680" s="89"/>
      <c r="FW680" s="89"/>
      <c r="FX680" s="89"/>
      <c r="FY680" s="89"/>
      <c r="FZ680" s="89"/>
      <c r="GA680" s="89"/>
      <c r="GB680" s="89"/>
      <c r="GC680" s="89"/>
      <c r="GD680" s="89"/>
      <c r="GE680" s="89"/>
      <c r="GF680" s="89"/>
      <c r="GG680" s="89"/>
      <c r="GH680" s="89"/>
      <c r="GI680" s="89"/>
      <c r="GJ680" s="89"/>
      <c r="GK680" s="89"/>
      <c r="GL680" s="89"/>
      <c r="GM680" s="89"/>
      <c r="GN680" s="89"/>
      <c r="GO680" s="89"/>
      <c r="GP680" s="89"/>
      <c r="GQ680" s="89"/>
      <c r="GR680" s="89"/>
      <c r="GS680" s="89"/>
      <c r="GT680" s="89"/>
      <c r="GU680" s="89"/>
      <c r="GV680" s="89"/>
      <c r="GW680" s="89"/>
      <c r="GX680" s="89"/>
      <c r="GY680" s="89"/>
      <c r="GZ680" s="89"/>
      <c r="HA680" s="89"/>
      <c r="HB680" s="89"/>
      <c r="HC680" s="89"/>
      <c r="HD680" s="89"/>
      <c r="HE680" s="89"/>
      <c r="HF680" s="89"/>
      <c r="HG680" s="89"/>
      <c r="HH680" s="89"/>
      <c r="HI680" s="89"/>
      <c r="HJ680" s="89"/>
      <c r="HK680" s="89"/>
      <c r="HL680" s="89"/>
      <c r="HM680" s="89"/>
    </row>
    <row r="681" spans="1:221" s="191" customFormat="1" ht="30" customHeight="1" x14ac:dyDescent="0.25">
      <c r="A681" s="193">
        <v>41455</v>
      </c>
      <c r="B681" s="194">
        <v>41457</v>
      </c>
      <c r="C681" s="189" t="s">
        <v>282</v>
      </c>
      <c r="D681" s="140" t="s">
        <v>3719</v>
      </c>
      <c r="E681" s="140" t="s">
        <v>279</v>
      </c>
      <c r="F681" s="5" t="s">
        <v>99</v>
      </c>
      <c r="G681" s="5" t="s">
        <v>415</v>
      </c>
      <c r="H681" s="140" t="s">
        <v>3965</v>
      </c>
      <c r="I681" s="30" t="s">
        <v>3966</v>
      </c>
      <c r="J681" s="140" t="s">
        <v>3802</v>
      </c>
      <c r="K681" s="119">
        <v>40032</v>
      </c>
      <c r="L681" s="119">
        <v>40086</v>
      </c>
      <c r="M681" s="140" t="s">
        <v>3967</v>
      </c>
      <c r="N681" s="287">
        <v>7784</v>
      </c>
      <c r="O681" s="287">
        <v>8428</v>
      </c>
      <c r="P681" s="119">
        <v>40100</v>
      </c>
      <c r="Q681" s="119">
        <v>40598</v>
      </c>
      <c r="R681" s="119">
        <v>40641</v>
      </c>
      <c r="S681" s="119">
        <v>40641</v>
      </c>
      <c r="T681" s="190">
        <v>99.9999762690003</v>
      </c>
      <c r="U681" s="287"/>
      <c r="V681" s="140"/>
      <c r="W681" s="87"/>
      <c r="X681" s="96"/>
      <c r="Y681" s="89"/>
      <c r="Z681" s="89"/>
      <c r="AA681" s="89"/>
      <c r="AB681" s="89"/>
      <c r="AC681" s="89"/>
      <c r="AD681" s="89"/>
      <c r="AE681" s="89"/>
      <c r="AF681" s="89"/>
      <c r="AG681" s="89"/>
      <c r="AH681" s="89"/>
      <c r="AI681" s="89"/>
      <c r="AJ681" s="89"/>
      <c r="AK681" s="89"/>
      <c r="AL681" s="89"/>
      <c r="AM681" s="89"/>
      <c r="AN681" s="89"/>
      <c r="AO681" s="89"/>
      <c r="AP681" s="89"/>
      <c r="AQ681" s="89"/>
      <c r="AR681" s="89"/>
      <c r="AS681" s="89"/>
      <c r="AT681" s="89"/>
      <c r="AU681" s="89"/>
      <c r="AV681" s="89"/>
      <c r="AW681" s="89"/>
      <c r="AX681" s="89"/>
      <c r="AY681" s="89"/>
      <c r="AZ681" s="89"/>
      <c r="BA681" s="89"/>
      <c r="BB681" s="89"/>
      <c r="BC681" s="89"/>
      <c r="BD681" s="89"/>
      <c r="BE681" s="89"/>
      <c r="BF681" s="89"/>
      <c r="BG681" s="89"/>
      <c r="BH681" s="89"/>
      <c r="BI681" s="89"/>
      <c r="BJ681" s="89"/>
      <c r="BK681" s="89"/>
      <c r="BL681" s="89"/>
      <c r="BM681" s="89"/>
      <c r="BN681" s="89"/>
      <c r="BO681" s="89"/>
      <c r="BP681" s="89"/>
      <c r="BQ681" s="89"/>
      <c r="BR681" s="89"/>
      <c r="BS681" s="89"/>
      <c r="BT681" s="89"/>
      <c r="BU681" s="89"/>
      <c r="BV681" s="89"/>
      <c r="BW681" s="89"/>
      <c r="BX681" s="89"/>
      <c r="BY681" s="89"/>
      <c r="BZ681" s="89"/>
      <c r="CA681" s="89"/>
      <c r="CB681" s="89"/>
      <c r="CC681" s="89"/>
      <c r="CD681" s="89"/>
      <c r="CE681" s="89"/>
      <c r="CF681" s="89"/>
      <c r="CG681" s="89"/>
      <c r="CH681" s="89"/>
      <c r="CI681" s="89"/>
      <c r="CJ681" s="89"/>
      <c r="CK681" s="89"/>
      <c r="CL681" s="89"/>
      <c r="CM681" s="89"/>
      <c r="CN681" s="89"/>
      <c r="CO681" s="89"/>
      <c r="CP681" s="89"/>
      <c r="CQ681" s="89"/>
      <c r="CR681" s="89"/>
      <c r="CS681" s="89"/>
      <c r="CT681" s="89"/>
      <c r="CU681" s="89"/>
      <c r="CV681" s="89"/>
      <c r="CW681" s="89"/>
      <c r="CX681" s="89"/>
      <c r="CY681" s="89"/>
      <c r="CZ681" s="89"/>
      <c r="DA681" s="89"/>
      <c r="DB681" s="89"/>
      <c r="DC681" s="89"/>
      <c r="DD681" s="89"/>
      <c r="DE681" s="89"/>
      <c r="DF681" s="89"/>
      <c r="DG681" s="89"/>
      <c r="DH681" s="89"/>
      <c r="DI681" s="89"/>
      <c r="DJ681" s="89"/>
      <c r="DK681" s="89"/>
      <c r="DL681" s="89"/>
      <c r="DM681" s="89"/>
      <c r="DN681" s="89"/>
      <c r="DO681" s="89"/>
      <c r="DP681" s="89"/>
      <c r="DQ681" s="89"/>
      <c r="DR681" s="89"/>
      <c r="DS681" s="89"/>
      <c r="DT681" s="89"/>
      <c r="DU681" s="89"/>
      <c r="DV681" s="89"/>
      <c r="DW681" s="89"/>
      <c r="DX681" s="89"/>
      <c r="DY681" s="89"/>
      <c r="DZ681" s="89"/>
      <c r="EA681" s="89"/>
      <c r="EB681" s="89"/>
      <c r="EC681" s="89"/>
      <c r="ED681" s="89"/>
      <c r="EE681" s="89"/>
      <c r="EF681" s="89"/>
      <c r="EG681" s="89"/>
      <c r="EH681" s="89"/>
      <c r="EI681" s="89"/>
      <c r="EJ681" s="89"/>
      <c r="EK681" s="89"/>
      <c r="EL681" s="89"/>
      <c r="EM681" s="89"/>
      <c r="EN681" s="89"/>
      <c r="EO681" s="89"/>
      <c r="EP681" s="89"/>
      <c r="EQ681" s="89"/>
      <c r="ER681" s="89"/>
      <c r="ES681" s="89"/>
      <c r="ET681" s="89"/>
      <c r="EU681" s="89"/>
      <c r="EV681" s="89"/>
      <c r="EW681" s="89"/>
      <c r="EX681" s="89"/>
      <c r="EY681" s="89"/>
      <c r="EZ681" s="89"/>
      <c r="FA681" s="89"/>
      <c r="FB681" s="89"/>
      <c r="FC681" s="89"/>
      <c r="FD681" s="89"/>
      <c r="FE681" s="89"/>
      <c r="FF681" s="89"/>
      <c r="FG681" s="89"/>
      <c r="FH681" s="89"/>
      <c r="FI681" s="89"/>
      <c r="FJ681" s="89"/>
      <c r="FK681" s="89"/>
      <c r="FL681" s="89"/>
      <c r="FM681" s="89"/>
      <c r="FN681" s="89"/>
      <c r="FO681" s="89"/>
      <c r="FP681" s="89"/>
      <c r="FQ681" s="89"/>
      <c r="FR681" s="89"/>
      <c r="FS681" s="89"/>
      <c r="FT681" s="89"/>
      <c r="FU681" s="89"/>
      <c r="FV681" s="89"/>
      <c r="FW681" s="89"/>
      <c r="FX681" s="89"/>
      <c r="FY681" s="89"/>
      <c r="FZ681" s="89"/>
      <c r="GA681" s="89"/>
      <c r="GB681" s="89"/>
      <c r="GC681" s="89"/>
      <c r="GD681" s="89"/>
      <c r="GE681" s="89"/>
      <c r="GF681" s="89"/>
      <c r="GG681" s="89"/>
      <c r="GH681" s="89"/>
      <c r="GI681" s="89"/>
      <c r="GJ681" s="89"/>
      <c r="GK681" s="89"/>
      <c r="GL681" s="89"/>
      <c r="GM681" s="89"/>
      <c r="GN681" s="89"/>
      <c r="GO681" s="89"/>
      <c r="GP681" s="89"/>
      <c r="GQ681" s="89"/>
      <c r="GR681" s="89"/>
      <c r="GS681" s="89"/>
      <c r="GT681" s="89"/>
      <c r="GU681" s="89"/>
      <c r="GV681" s="89"/>
      <c r="GW681" s="89"/>
      <c r="GX681" s="89"/>
      <c r="GY681" s="89"/>
      <c r="GZ681" s="89"/>
      <c r="HA681" s="89"/>
      <c r="HB681" s="89"/>
      <c r="HC681" s="89"/>
      <c r="HD681" s="89"/>
      <c r="HE681" s="89"/>
      <c r="HF681" s="89"/>
      <c r="HG681" s="89"/>
      <c r="HH681" s="89"/>
      <c r="HI681" s="89"/>
      <c r="HJ681" s="89"/>
      <c r="HK681" s="89"/>
      <c r="HL681" s="89"/>
      <c r="HM681" s="89"/>
    </row>
    <row r="682" spans="1:221" s="191" customFormat="1" ht="30" customHeight="1" x14ac:dyDescent="0.25">
      <c r="A682" s="193">
        <v>41455</v>
      </c>
      <c r="B682" s="194">
        <v>41457</v>
      </c>
      <c r="C682" s="189" t="s">
        <v>282</v>
      </c>
      <c r="D682" s="140" t="s">
        <v>3719</v>
      </c>
      <c r="E682" s="140" t="s">
        <v>279</v>
      </c>
      <c r="F682" s="5" t="s">
        <v>758</v>
      </c>
      <c r="G682" s="5" t="s">
        <v>759</v>
      </c>
      <c r="H682" s="140" t="s">
        <v>3968</v>
      </c>
      <c r="I682" s="30" t="s">
        <v>3969</v>
      </c>
      <c r="J682" s="140" t="s">
        <v>3970</v>
      </c>
      <c r="K682" s="119">
        <v>39563</v>
      </c>
      <c r="L682" s="119">
        <v>39752</v>
      </c>
      <c r="M682" s="140" t="s">
        <v>3971</v>
      </c>
      <c r="N682" s="287">
        <v>38098</v>
      </c>
      <c r="O682" s="287">
        <v>37397</v>
      </c>
      <c r="P682" s="119">
        <v>39766</v>
      </c>
      <c r="Q682" s="119">
        <v>40689</v>
      </c>
      <c r="R682" s="119">
        <v>40442</v>
      </c>
      <c r="S682" s="119">
        <v>40693</v>
      </c>
      <c r="T682" s="190">
        <v>100</v>
      </c>
      <c r="U682" s="287"/>
      <c r="V682" s="140"/>
      <c r="W682" s="87"/>
      <c r="X682" s="96"/>
      <c r="Y682" s="89"/>
      <c r="Z682" s="89"/>
      <c r="AA682" s="89"/>
      <c r="AB682" s="89"/>
      <c r="AC682" s="89"/>
      <c r="AD682" s="89"/>
      <c r="AE682" s="89"/>
      <c r="AF682" s="89"/>
      <c r="AG682" s="89"/>
      <c r="AH682" s="89"/>
      <c r="AI682" s="89"/>
      <c r="AJ682" s="89"/>
      <c r="AK682" s="89"/>
      <c r="AL682" s="89"/>
      <c r="AM682" s="89"/>
      <c r="AN682" s="89"/>
      <c r="AO682" s="89"/>
      <c r="AP682" s="89"/>
      <c r="AQ682" s="89"/>
      <c r="AR682" s="89"/>
      <c r="AS682" s="89"/>
      <c r="AT682" s="89"/>
      <c r="AU682" s="89"/>
      <c r="AV682" s="89"/>
      <c r="AW682" s="89"/>
      <c r="AX682" s="89"/>
      <c r="AY682" s="89"/>
      <c r="AZ682" s="89"/>
      <c r="BA682" s="89"/>
      <c r="BB682" s="89"/>
      <c r="BC682" s="89"/>
      <c r="BD682" s="89"/>
      <c r="BE682" s="89"/>
      <c r="BF682" s="89"/>
      <c r="BG682" s="89"/>
      <c r="BH682" s="89"/>
      <c r="BI682" s="89"/>
      <c r="BJ682" s="89"/>
      <c r="BK682" s="89"/>
      <c r="BL682" s="89"/>
      <c r="BM682" s="89"/>
      <c r="BN682" s="89"/>
      <c r="BO682" s="89"/>
      <c r="BP682" s="89"/>
      <c r="BQ682" s="89"/>
      <c r="BR682" s="89"/>
      <c r="BS682" s="89"/>
      <c r="BT682" s="89"/>
      <c r="BU682" s="89"/>
      <c r="BV682" s="89"/>
      <c r="BW682" s="89"/>
      <c r="BX682" s="89"/>
      <c r="BY682" s="89"/>
      <c r="BZ682" s="89"/>
      <c r="CA682" s="89"/>
      <c r="CB682" s="89"/>
      <c r="CC682" s="89"/>
      <c r="CD682" s="89"/>
      <c r="CE682" s="89"/>
      <c r="CF682" s="89"/>
      <c r="CG682" s="89"/>
      <c r="CH682" s="89"/>
      <c r="CI682" s="89"/>
      <c r="CJ682" s="89"/>
      <c r="CK682" s="89"/>
      <c r="CL682" s="89"/>
      <c r="CM682" s="89"/>
      <c r="CN682" s="89"/>
      <c r="CO682" s="89"/>
      <c r="CP682" s="89"/>
      <c r="CQ682" s="89"/>
      <c r="CR682" s="89"/>
      <c r="CS682" s="89"/>
      <c r="CT682" s="89"/>
      <c r="CU682" s="89"/>
      <c r="CV682" s="89"/>
      <c r="CW682" s="89"/>
      <c r="CX682" s="89"/>
      <c r="CY682" s="89"/>
      <c r="CZ682" s="89"/>
      <c r="DA682" s="89"/>
      <c r="DB682" s="89"/>
      <c r="DC682" s="89"/>
      <c r="DD682" s="89"/>
      <c r="DE682" s="89"/>
      <c r="DF682" s="89"/>
      <c r="DG682" s="89"/>
      <c r="DH682" s="89"/>
      <c r="DI682" s="89"/>
      <c r="DJ682" s="89"/>
      <c r="DK682" s="89"/>
      <c r="DL682" s="89"/>
      <c r="DM682" s="89"/>
      <c r="DN682" s="89"/>
      <c r="DO682" s="89"/>
      <c r="DP682" s="89"/>
      <c r="DQ682" s="89"/>
      <c r="DR682" s="89"/>
      <c r="DS682" s="89"/>
      <c r="DT682" s="89"/>
      <c r="DU682" s="89"/>
      <c r="DV682" s="89"/>
      <c r="DW682" s="89"/>
      <c r="DX682" s="89"/>
      <c r="DY682" s="89"/>
      <c r="DZ682" s="89"/>
      <c r="EA682" s="89"/>
      <c r="EB682" s="89"/>
      <c r="EC682" s="89"/>
      <c r="ED682" s="89"/>
      <c r="EE682" s="89"/>
      <c r="EF682" s="89"/>
      <c r="EG682" s="89"/>
      <c r="EH682" s="89"/>
      <c r="EI682" s="89"/>
      <c r="EJ682" s="89"/>
      <c r="EK682" s="89"/>
      <c r="EL682" s="89"/>
      <c r="EM682" s="89"/>
      <c r="EN682" s="89"/>
      <c r="EO682" s="89"/>
      <c r="EP682" s="89"/>
      <c r="EQ682" s="89"/>
      <c r="ER682" s="89"/>
      <c r="ES682" s="89"/>
      <c r="ET682" s="89"/>
      <c r="EU682" s="89"/>
      <c r="EV682" s="89"/>
      <c r="EW682" s="89"/>
      <c r="EX682" s="89"/>
      <c r="EY682" s="89"/>
      <c r="EZ682" s="89"/>
      <c r="FA682" s="89"/>
      <c r="FB682" s="89"/>
      <c r="FC682" s="89"/>
      <c r="FD682" s="89"/>
      <c r="FE682" s="89"/>
      <c r="FF682" s="89"/>
      <c r="FG682" s="89"/>
      <c r="FH682" s="89"/>
      <c r="FI682" s="89"/>
      <c r="FJ682" s="89"/>
      <c r="FK682" s="89"/>
      <c r="FL682" s="89"/>
      <c r="FM682" s="89"/>
      <c r="FN682" s="89"/>
      <c r="FO682" s="89"/>
      <c r="FP682" s="89"/>
      <c r="FQ682" s="89"/>
      <c r="FR682" s="89"/>
      <c r="FS682" s="89"/>
      <c r="FT682" s="89"/>
      <c r="FU682" s="89"/>
      <c r="FV682" s="89"/>
      <c r="FW682" s="89"/>
      <c r="FX682" s="89"/>
      <c r="FY682" s="89"/>
      <c r="FZ682" s="89"/>
      <c r="GA682" s="89"/>
      <c r="GB682" s="89"/>
      <c r="GC682" s="89"/>
      <c r="GD682" s="89"/>
      <c r="GE682" s="89"/>
      <c r="GF682" s="89"/>
      <c r="GG682" s="89"/>
      <c r="GH682" s="89"/>
      <c r="GI682" s="89"/>
      <c r="GJ682" s="89"/>
      <c r="GK682" s="89"/>
      <c r="GL682" s="89"/>
      <c r="GM682" s="89"/>
      <c r="GN682" s="89"/>
      <c r="GO682" s="89"/>
      <c r="GP682" s="89"/>
      <c r="GQ682" s="89"/>
      <c r="GR682" s="89"/>
      <c r="GS682" s="89"/>
      <c r="GT682" s="89"/>
      <c r="GU682" s="89"/>
      <c r="GV682" s="89"/>
      <c r="GW682" s="89"/>
      <c r="GX682" s="89"/>
      <c r="GY682" s="89"/>
      <c r="GZ682" s="89"/>
      <c r="HA682" s="89"/>
      <c r="HB682" s="89"/>
      <c r="HC682" s="89"/>
      <c r="HD682" s="89"/>
      <c r="HE682" s="89"/>
      <c r="HF682" s="89"/>
      <c r="HG682" s="89"/>
      <c r="HH682" s="89"/>
      <c r="HI682" s="89"/>
      <c r="HJ682" s="89"/>
      <c r="HK682" s="89"/>
      <c r="HL682" s="89"/>
      <c r="HM682" s="89"/>
    </row>
    <row r="683" spans="1:221" s="191" customFormat="1" ht="30" customHeight="1" x14ac:dyDescent="0.25">
      <c r="A683" s="193">
        <v>41455</v>
      </c>
      <c r="B683" s="194">
        <v>41457</v>
      </c>
      <c r="C683" s="189" t="s">
        <v>282</v>
      </c>
      <c r="D683" s="140" t="s">
        <v>3719</v>
      </c>
      <c r="E683" s="140" t="s">
        <v>279</v>
      </c>
      <c r="F683" s="5" t="s">
        <v>758</v>
      </c>
      <c r="G683" s="5" t="s">
        <v>759</v>
      </c>
      <c r="H683" s="140" t="s">
        <v>3968</v>
      </c>
      <c r="I683" s="30" t="s">
        <v>3972</v>
      </c>
      <c r="J683" s="140" t="s">
        <v>3973</v>
      </c>
      <c r="K683" s="119">
        <v>39563</v>
      </c>
      <c r="L683" s="119">
        <v>39925</v>
      </c>
      <c r="M683" s="140" t="s">
        <v>3971</v>
      </c>
      <c r="N683" s="287">
        <v>21122</v>
      </c>
      <c r="O683" s="287">
        <v>26292</v>
      </c>
      <c r="P683" s="119">
        <v>39939</v>
      </c>
      <c r="Q683" s="119">
        <v>40689</v>
      </c>
      <c r="R683" s="119">
        <v>40442</v>
      </c>
      <c r="S683" s="119">
        <v>40693</v>
      </c>
      <c r="T683" s="190">
        <v>100</v>
      </c>
      <c r="U683" s="287"/>
      <c r="V683" s="140"/>
      <c r="W683" s="87"/>
      <c r="X683" s="96"/>
      <c r="Y683" s="89"/>
      <c r="Z683" s="89"/>
      <c r="AA683" s="89"/>
      <c r="AB683" s="89"/>
      <c r="AC683" s="89"/>
      <c r="AD683" s="89"/>
      <c r="AE683" s="89"/>
      <c r="AF683" s="89"/>
      <c r="AG683" s="89"/>
      <c r="AH683" s="89"/>
      <c r="AI683" s="89"/>
      <c r="AJ683" s="89"/>
      <c r="AK683" s="89"/>
      <c r="AL683" s="89"/>
      <c r="AM683" s="89"/>
      <c r="AN683" s="89"/>
      <c r="AO683" s="89"/>
      <c r="AP683" s="89"/>
      <c r="AQ683" s="89"/>
      <c r="AR683" s="89"/>
      <c r="AS683" s="89"/>
      <c r="AT683" s="89"/>
      <c r="AU683" s="89"/>
      <c r="AV683" s="89"/>
      <c r="AW683" s="89"/>
      <c r="AX683" s="89"/>
      <c r="AY683" s="89"/>
      <c r="AZ683" s="89"/>
      <c r="BA683" s="89"/>
      <c r="BB683" s="89"/>
      <c r="BC683" s="89"/>
      <c r="BD683" s="89"/>
      <c r="BE683" s="89"/>
      <c r="BF683" s="89"/>
      <c r="BG683" s="89"/>
      <c r="BH683" s="89"/>
      <c r="BI683" s="89"/>
      <c r="BJ683" s="89"/>
      <c r="BK683" s="89"/>
      <c r="BL683" s="89"/>
      <c r="BM683" s="89"/>
      <c r="BN683" s="89"/>
      <c r="BO683" s="89"/>
      <c r="BP683" s="89"/>
      <c r="BQ683" s="89"/>
      <c r="BR683" s="89"/>
      <c r="BS683" s="89"/>
      <c r="BT683" s="89"/>
      <c r="BU683" s="89"/>
      <c r="BV683" s="89"/>
      <c r="BW683" s="89"/>
      <c r="BX683" s="89"/>
      <c r="BY683" s="89"/>
      <c r="BZ683" s="89"/>
      <c r="CA683" s="89"/>
      <c r="CB683" s="89"/>
      <c r="CC683" s="89"/>
      <c r="CD683" s="89"/>
      <c r="CE683" s="89"/>
      <c r="CF683" s="89"/>
      <c r="CG683" s="89"/>
      <c r="CH683" s="89"/>
      <c r="CI683" s="89"/>
      <c r="CJ683" s="89"/>
      <c r="CK683" s="89"/>
      <c r="CL683" s="89"/>
      <c r="CM683" s="89"/>
      <c r="CN683" s="89"/>
      <c r="CO683" s="89"/>
      <c r="CP683" s="89"/>
      <c r="CQ683" s="89"/>
      <c r="CR683" s="89"/>
      <c r="CS683" s="89"/>
      <c r="CT683" s="89"/>
      <c r="CU683" s="89"/>
      <c r="CV683" s="89"/>
      <c r="CW683" s="89"/>
      <c r="CX683" s="89"/>
      <c r="CY683" s="89"/>
      <c r="CZ683" s="89"/>
      <c r="DA683" s="89"/>
      <c r="DB683" s="89"/>
      <c r="DC683" s="89"/>
      <c r="DD683" s="89"/>
      <c r="DE683" s="89"/>
      <c r="DF683" s="89"/>
      <c r="DG683" s="89"/>
      <c r="DH683" s="89"/>
      <c r="DI683" s="89"/>
      <c r="DJ683" s="89"/>
      <c r="DK683" s="89"/>
      <c r="DL683" s="89"/>
      <c r="DM683" s="89"/>
      <c r="DN683" s="89"/>
      <c r="DO683" s="89"/>
      <c r="DP683" s="89"/>
      <c r="DQ683" s="89"/>
      <c r="DR683" s="89"/>
      <c r="DS683" s="89"/>
      <c r="DT683" s="89"/>
      <c r="DU683" s="89"/>
      <c r="DV683" s="89"/>
      <c r="DW683" s="89"/>
      <c r="DX683" s="89"/>
      <c r="DY683" s="89"/>
      <c r="DZ683" s="89"/>
      <c r="EA683" s="89"/>
      <c r="EB683" s="89"/>
      <c r="EC683" s="89"/>
      <c r="ED683" s="89"/>
      <c r="EE683" s="89"/>
      <c r="EF683" s="89"/>
      <c r="EG683" s="89"/>
      <c r="EH683" s="89"/>
      <c r="EI683" s="89"/>
      <c r="EJ683" s="89"/>
      <c r="EK683" s="89"/>
      <c r="EL683" s="89"/>
      <c r="EM683" s="89"/>
      <c r="EN683" s="89"/>
      <c r="EO683" s="89"/>
      <c r="EP683" s="89"/>
      <c r="EQ683" s="89"/>
      <c r="ER683" s="89"/>
      <c r="ES683" s="89"/>
      <c r="ET683" s="89"/>
      <c r="EU683" s="89"/>
      <c r="EV683" s="89"/>
      <c r="EW683" s="89"/>
      <c r="EX683" s="89"/>
      <c r="EY683" s="89"/>
      <c r="EZ683" s="89"/>
      <c r="FA683" s="89"/>
      <c r="FB683" s="89"/>
      <c r="FC683" s="89"/>
      <c r="FD683" s="89"/>
      <c r="FE683" s="89"/>
      <c r="FF683" s="89"/>
      <c r="FG683" s="89"/>
      <c r="FH683" s="89"/>
      <c r="FI683" s="89"/>
      <c r="FJ683" s="89"/>
      <c r="FK683" s="89"/>
      <c r="FL683" s="89"/>
      <c r="FM683" s="89"/>
      <c r="FN683" s="89"/>
      <c r="FO683" s="89"/>
      <c r="FP683" s="89"/>
      <c r="FQ683" s="89"/>
      <c r="FR683" s="89"/>
      <c r="FS683" s="89"/>
      <c r="FT683" s="89"/>
      <c r="FU683" s="89"/>
      <c r="FV683" s="89"/>
      <c r="FW683" s="89"/>
      <c r="FX683" s="89"/>
      <c r="FY683" s="89"/>
      <c r="FZ683" s="89"/>
      <c r="GA683" s="89"/>
      <c r="GB683" s="89"/>
      <c r="GC683" s="89"/>
      <c r="GD683" s="89"/>
      <c r="GE683" s="89"/>
      <c r="GF683" s="89"/>
      <c r="GG683" s="89"/>
      <c r="GH683" s="89"/>
      <c r="GI683" s="89"/>
      <c r="GJ683" s="89"/>
      <c r="GK683" s="89"/>
      <c r="GL683" s="89"/>
      <c r="GM683" s="89"/>
      <c r="GN683" s="89"/>
      <c r="GO683" s="89"/>
      <c r="GP683" s="89"/>
      <c r="GQ683" s="89"/>
      <c r="GR683" s="89"/>
      <c r="GS683" s="89"/>
      <c r="GT683" s="89"/>
      <c r="GU683" s="89"/>
      <c r="GV683" s="89"/>
      <c r="GW683" s="89"/>
      <c r="GX683" s="89"/>
      <c r="GY683" s="89"/>
      <c r="GZ683" s="89"/>
      <c r="HA683" s="89"/>
      <c r="HB683" s="89"/>
      <c r="HC683" s="89"/>
      <c r="HD683" s="89"/>
      <c r="HE683" s="89"/>
      <c r="HF683" s="89"/>
      <c r="HG683" s="89"/>
      <c r="HH683" s="89"/>
      <c r="HI683" s="89"/>
      <c r="HJ683" s="89"/>
      <c r="HK683" s="89"/>
      <c r="HL683" s="89"/>
      <c r="HM683" s="89"/>
    </row>
    <row r="684" spans="1:221" s="191" customFormat="1" ht="30" customHeight="1" x14ac:dyDescent="0.25">
      <c r="A684" s="193">
        <v>41455</v>
      </c>
      <c r="B684" s="194">
        <v>41457</v>
      </c>
      <c r="C684" s="189" t="s">
        <v>282</v>
      </c>
      <c r="D684" s="140" t="s">
        <v>3719</v>
      </c>
      <c r="E684" s="140" t="s">
        <v>279</v>
      </c>
      <c r="F684" s="5" t="s">
        <v>758</v>
      </c>
      <c r="G684" s="5" t="s">
        <v>759</v>
      </c>
      <c r="H684" s="140" t="s">
        <v>3968</v>
      </c>
      <c r="I684" s="30" t="s">
        <v>3974</v>
      </c>
      <c r="J684" s="140" t="s">
        <v>3743</v>
      </c>
      <c r="K684" s="119">
        <v>40015</v>
      </c>
      <c r="L684" s="119">
        <v>40065</v>
      </c>
      <c r="M684" s="140" t="s">
        <v>3774</v>
      </c>
      <c r="N684" s="287">
        <v>9854</v>
      </c>
      <c r="O684" s="287">
        <v>14290</v>
      </c>
      <c r="P684" s="119">
        <v>40079</v>
      </c>
      <c r="Q684" s="119">
        <v>40890</v>
      </c>
      <c r="R684" s="119">
        <v>40620</v>
      </c>
      <c r="S684" s="119">
        <v>40907</v>
      </c>
      <c r="T684" s="190">
        <v>100</v>
      </c>
      <c r="U684" s="287"/>
      <c r="V684" s="140"/>
      <c r="W684" s="87"/>
      <c r="X684" s="96"/>
      <c r="Y684" s="89"/>
      <c r="Z684" s="89"/>
      <c r="AA684" s="89"/>
      <c r="AB684" s="89"/>
      <c r="AC684" s="89"/>
      <c r="AD684" s="89"/>
      <c r="AE684" s="89"/>
      <c r="AF684" s="89"/>
      <c r="AG684" s="89"/>
      <c r="AH684" s="89"/>
      <c r="AI684" s="89"/>
      <c r="AJ684" s="89"/>
      <c r="AK684" s="89"/>
      <c r="AL684" s="89"/>
      <c r="AM684" s="89"/>
      <c r="AN684" s="89"/>
      <c r="AO684" s="89"/>
      <c r="AP684" s="89"/>
      <c r="AQ684" s="89"/>
      <c r="AR684" s="89"/>
      <c r="AS684" s="89"/>
      <c r="AT684" s="89"/>
      <c r="AU684" s="89"/>
      <c r="AV684" s="89"/>
      <c r="AW684" s="89"/>
      <c r="AX684" s="89"/>
      <c r="AY684" s="89"/>
      <c r="AZ684" s="89"/>
      <c r="BA684" s="89"/>
      <c r="BB684" s="89"/>
      <c r="BC684" s="89"/>
      <c r="BD684" s="89"/>
      <c r="BE684" s="89"/>
      <c r="BF684" s="89"/>
      <c r="BG684" s="89"/>
      <c r="BH684" s="89"/>
      <c r="BI684" s="89"/>
      <c r="BJ684" s="89"/>
      <c r="BK684" s="89"/>
      <c r="BL684" s="89"/>
      <c r="BM684" s="89"/>
      <c r="BN684" s="89"/>
      <c r="BO684" s="89"/>
      <c r="BP684" s="89"/>
      <c r="BQ684" s="89"/>
      <c r="BR684" s="89"/>
      <c r="BS684" s="89"/>
      <c r="BT684" s="89"/>
      <c r="BU684" s="89"/>
      <c r="BV684" s="89"/>
      <c r="BW684" s="89"/>
      <c r="BX684" s="89"/>
      <c r="BY684" s="89"/>
      <c r="BZ684" s="89"/>
      <c r="CA684" s="89"/>
      <c r="CB684" s="89"/>
      <c r="CC684" s="89"/>
      <c r="CD684" s="89"/>
      <c r="CE684" s="89"/>
      <c r="CF684" s="89"/>
      <c r="CG684" s="89"/>
      <c r="CH684" s="89"/>
      <c r="CI684" s="89"/>
      <c r="CJ684" s="89"/>
      <c r="CK684" s="89"/>
      <c r="CL684" s="89"/>
      <c r="CM684" s="89"/>
      <c r="CN684" s="89"/>
      <c r="CO684" s="89"/>
      <c r="CP684" s="89"/>
      <c r="CQ684" s="89"/>
      <c r="CR684" s="89"/>
      <c r="CS684" s="89"/>
      <c r="CT684" s="89"/>
      <c r="CU684" s="89"/>
      <c r="CV684" s="89"/>
      <c r="CW684" s="89"/>
      <c r="CX684" s="89"/>
      <c r="CY684" s="89"/>
      <c r="CZ684" s="89"/>
      <c r="DA684" s="89"/>
      <c r="DB684" s="89"/>
      <c r="DC684" s="89"/>
      <c r="DD684" s="89"/>
      <c r="DE684" s="89"/>
      <c r="DF684" s="89"/>
      <c r="DG684" s="89"/>
      <c r="DH684" s="89"/>
      <c r="DI684" s="89"/>
      <c r="DJ684" s="89"/>
      <c r="DK684" s="89"/>
      <c r="DL684" s="89"/>
      <c r="DM684" s="89"/>
      <c r="DN684" s="89"/>
      <c r="DO684" s="89"/>
      <c r="DP684" s="89"/>
      <c r="DQ684" s="89"/>
      <c r="DR684" s="89"/>
      <c r="DS684" s="89"/>
      <c r="DT684" s="89"/>
      <c r="DU684" s="89"/>
      <c r="DV684" s="89"/>
      <c r="DW684" s="89"/>
      <c r="DX684" s="89"/>
      <c r="DY684" s="89"/>
      <c r="DZ684" s="89"/>
      <c r="EA684" s="89"/>
      <c r="EB684" s="89"/>
      <c r="EC684" s="89"/>
      <c r="ED684" s="89"/>
      <c r="EE684" s="89"/>
      <c r="EF684" s="89"/>
      <c r="EG684" s="89"/>
      <c r="EH684" s="89"/>
      <c r="EI684" s="89"/>
      <c r="EJ684" s="89"/>
      <c r="EK684" s="89"/>
      <c r="EL684" s="89"/>
      <c r="EM684" s="89"/>
      <c r="EN684" s="89"/>
      <c r="EO684" s="89"/>
      <c r="EP684" s="89"/>
      <c r="EQ684" s="89"/>
      <c r="ER684" s="89"/>
      <c r="ES684" s="89"/>
      <c r="ET684" s="89"/>
      <c r="EU684" s="89"/>
      <c r="EV684" s="89"/>
      <c r="EW684" s="89"/>
      <c r="EX684" s="89"/>
      <c r="EY684" s="89"/>
      <c r="EZ684" s="89"/>
      <c r="FA684" s="89"/>
      <c r="FB684" s="89"/>
      <c r="FC684" s="89"/>
      <c r="FD684" s="89"/>
      <c r="FE684" s="89"/>
      <c r="FF684" s="89"/>
      <c r="FG684" s="89"/>
      <c r="FH684" s="89"/>
      <c r="FI684" s="89"/>
      <c r="FJ684" s="89"/>
      <c r="FK684" s="89"/>
      <c r="FL684" s="89"/>
      <c r="FM684" s="89"/>
      <c r="FN684" s="89"/>
      <c r="FO684" s="89"/>
      <c r="FP684" s="89"/>
      <c r="FQ684" s="89"/>
      <c r="FR684" s="89"/>
      <c r="FS684" s="89"/>
      <c r="FT684" s="89"/>
      <c r="FU684" s="89"/>
      <c r="FV684" s="89"/>
      <c r="FW684" s="89"/>
      <c r="FX684" s="89"/>
      <c r="FY684" s="89"/>
      <c r="FZ684" s="89"/>
      <c r="GA684" s="89"/>
      <c r="GB684" s="89"/>
      <c r="GC684" s="89"/>
      <c r="GD684" s="89"/>
      <c r="GE684" s="89"/>
      <c r="GF684" s="89"/>
      <c r="GG684" s="89"/>
      <c r="GH684" s="89"/>
      <c r="GI684" s="89"/>
      <c r="GJ684" s="89"/>
      <c r="GK684" s="89"/>
      <c r="GL684" s="89"/>
      <c r="GM684" s="89"/>
      <c r="GN684" s="89"/>
      <c r="GO684" s="89"/>
      <c r="GP684" s="89"/>
      <c r="GQ684" s="89"/>
      <c r="GR684" s="89"/>
      <c r="GS684" s="89"/>
      <c r="GT684" s="89"/>
      <c r="GU684" s="89"/>
      <c r="GV684" s="89"/>
      <c r="GW684" s="89"/>
      <c r="GX684" s="89"/>
      <c r="GY684" s="89"/>
      <c r="GZ684" s="89"/>
      <c r="HA684" s="89"/>
      <c r="HB684" s="89"/>
      <c r="HC684" s="89"/>
      <c r="HD684" s="89"/>
      <c r="HE684" s="89"/>
      <c r="HF684" s="89"/>
      <c r="HG684" s="89"/>
      <c r="HH684" s="89"/>
      <c r="HI684" s="89"/>
      <c r="HJ684" s="89"/>
      <c r="HK684" s="89"/>
      <c r="HL684" s="89"/>
      <c r="HM684" s="89"/>
    </row>
    <row r="685" spans="1:221" s="191" customFormat="1" ht="30" customHeight="1" x14ac:dyDescent="0.25">
      <c r="A685" s="193">
        <v>41455</v>
      </c>
      <c r="B685" s="194">
        <v>41457</v>
      </c>
      <c r="C685" s="189" t="s">
        <v>282</v>
      </c>
      <c r="D685" s="140" t="s">
        <v>3719</v>
      </c>
      <c r="E685" s="140" t="s">
        <v>279</v>
      </c>
      <c r="F685" s="5" t="s">
        <v>99</v>
      </c>
      <c r="G685" s="5" t="s">
        <v>415</v>
      </c>
      <c r="H685" s="140" t="s">
        <v>3975</v>
      </c>
      <c r="I685" s="30" t="s">
        <v>3976</v>
      </c>
      <c r="J685" s="140" t="s">
        <v>3743</v>
      </c>
      <c r="K685" s="119">
        <v>39769</v>
      </c>
      <c r="L685" s="119">
        <v>39843</v>
      </c>
      <c r="M685" s="140" t="s">
        <v>3824</v>
      </c>
      <c r="N685" s="287">
        <v>8761</v>
      </c>
      <c r="O685" s="287">
        <v>9234</v>
      </c>
      <c r="P685" s="119">
        <v>39857</v>
      </c>
      <c r="Q685" s="119">
        <v>40382</v>
      </c>
      <c r="R685" s="119">
        <v>40388</v>
      </c>
      <c r="S685" s="119">
        <v>40388</v>
      </c>
      <c r="T685" s="190">
        <v>99.910895408630296</v>
      </c>
      <c r="U685" s="287"/>
      <c r="V685" s="140"/>
      <c r="W685" s="87"/>
      <c r="X685" s="96"/>
      <c r="Y685" s="89"/>
      <c r="Z685" s="89"/>
      <c r="AA685" s="89"/>
      <c r="AB685" s="89"/>
      <c r="AC685" s="89"/>
      <c r="AD685" s="89"/>
      <c r="AE685" s="89"/>
      <c r="AF685" s="89"/>
      <c r="AG685" s="89"/>
      <c r="AH685" s="89"/>
      <c r="AI685" s="89"/>
      <c r="AJ685" s="89"/>
      <c r="AK685" s="89"/>
      <c r="AL685" s="89"/>
      <c r="AM685" s="89"/>
      <c r="AN685" s="89"/>
      <c r="AO685" s="89"/>
      <c r="AP685" s="89"/>
      <c r="AQ685" s="89"/>
      <c r="AR685" s="89"/>
      <c r="AS685" s="89"/>
      <c r="AT685" s="89"/>
      <c r="AU685" s="89"/>
      <c r="AV685" s="89"/>
      <c r="AW685" s="89"/>
      <c r="AX685" s="89"/>
      <c r="AY685" s="89"/>
      <c r="AZ685" s="89"/>
      <c r="BA685" s="89"/>
      <c r="BB685" s="89"/>
      <c r="BC685" s="89"/>
      <c r="BD685" s="89"/>
      <c r="BE685" s="89"/>
      <c r="BF685" s="89"/>
      <c r="BG685" s="89"/>
      <c r="BH685" s="89"/>
      <c r="BI685" s="89"/>
      <c r="BJ685" s="89"/>
      <c r="BK685" s="89"/>
      <c r="BL685" s="89"/>
      <c r="BM685" s="89"/>
      <c r="BN685" s="89"/>
      <c r="BO685" s="89"/>
      <c r="BP685" s="89"/>
      <c r="BQ685" s="89"/>
      <c r="BR685" s="89"/>
      <c r="BS685" s="89"/>
      <c r="BT685" s="89"/>
      <c r="BU685" s="89"/>
      <c r="BV685" s="89"/>
      <c r="BW685" s="89"/>
      <c r="BX685" s="89"/>
      <c r="BY685" s="89"/>
      <c r="BZ685" s="89"/>
      <c r="CA685" s="89"/>
      <c r="CB685" s="89"/>
      <c r="CC685" s="89"/>
      <c r="CD685" s="89"/>
      <c r="CE685" s="89"/>
      <c r="CF685" s="89"/>
      <c r="CG685" s="89"/>
      <c r="CH685" s="89"/>
      <c r="CI685" s="89"/>
      <c r="CJ685" s="89"/>
      <c r="CK685" s="89"/>
      <c r="CL685" s="89"/>
      <c r="CM685" s="89"/>
      <c r="CN685" s="89"/>
      <c r="CO685" s="89"/>
      <c r="CP685" s="89"/>
      <c r="CQ685" s="89"/>
      <c r="CR685" s="89"/>
      <c r="CS685" s="89"/>
      <c r="CT685" s="89"/>
      <c r="CU685" s="89"/>
      <c r="CV685" s="89"/>
      <c r="CW685" s="89"/>
      <c r="CX685" s="89"/>
      <c r="CY685" s="89"/>
      <c r="CZ685" s="89"/>
      <c r="DA685" s="89"/>
      <c r="DB685" s="89"/>
      <c r="DC685" s="89"/>
      <c r="DD685" s="89"/>
      <c r="DE685" s="89"/>
      <c r="DF685" s="89"/>
      <c r="DG685" s="89"/>
      <c r="DH685" s="89"/>
      <c r="DI685" s="89"/>
      <c r="DJ685" s="89"/>
      <c r="DK685" s="89"/>
      <c r="DL685" s="89"/>
      <c r="DM685" s="89"/>
      <c r="DN685" s="89"/>
      <c r="DO685" s="89"/>
      <c r="DP685" s="89"/>
      <c r="DQ685" s="89"/>
      <c r="DR685" s="89"/>
      <c r="DS685" s="89"/>
      <c r="DT685" s="89"/>
      <c r="DU685" s="89"/>
      <c r="DV685" s="89"/>
      <c r="DW685" s="89"/>
      <c r="DX685" s="89"/>
      <c r="DY685" s="89"/>
      <c r="DZ685" s="89"/>
      <c r="EA685" s="89"/>
      <c r="EB685" s="89"/>
      <c r="EC685" s="89"/>
      <c r="ED685" s="89"/>
      <c r="EE685" s="89"/>
      <c r="EF685" s="89"/>
      <c r="EG685" s="89"/>
      <c r="EH685" s="89"/>
      <c r="EI685" s="89"/>
      <c r="EJ685" s="89"/>
      <c r="EK685" s="89"/>
      <c r="EL685" s="89"/>
      <c r="EM685" s="89"/>
      <c r="EN685" s="89"/>
      <c r="EO685" s="89"/>
      <c r="EP685" s="89"/>
      <c r="EQ685" s="89"/>
      <c r="ER685" s="89"/>
      <c r="ES685" s="89"/>
      <c r="ET685" s="89"/>
      <c r="EU685" s="89"/>
      <c r="EV685" s="89"/>
      <c r="EW685" s="89"/>
      <c r="EX685" s="89"/>
      <c r="EY685" s="89"/>
      <c r="EZ685" s="89"/>
      <c r="FA685" s="89"/>
      <c r="FB685" s="89"/>
      <c r="FC685" s="89"/>
      <c r="FD685" s="89"/>
      <c r="FE685" s="89"/>
      <c r="FF685" s="89"/>
      <c r="FG685" s="89"/>
      <c r="FH685" s="89"/>
      <c r="FI685" s="89"/>
      <c r="FJ685" s="89"/>
      <c r="FK685" s="89"/>
      <c r="FL685" s="89"/>
      <c r="FM685" s="89"/>
      <c r="FN685" s="89"/>
      <c r="FO685" s="89"/>
      <c r="FP685" s="89"/>
      <c r="FQ685" s="89"/>
      <c r="FR685" s="89"/>
      <c r="FS685" s="89"/>
      <c r="FT685" s="89"/>
      <c r="FU685" s="89"/>
      <c r="FV685" s="89"/>
      <c r="FW685" s="89"/>
      <c r="FX685" s="89"/>
      <c r="FY685" s="89"/>
      <c r="FZ685" s="89"/>
      <c r="GA685" s="89"/>
      <c r="GB685" s="89"/>
      <c r="GC685" s="89"/>
      <c r="GD685" s="89"/>
      <c r="GE685" s="89"/>
      <c r="GF685" s="89"/>
      <c r="GG685" s="89"/>
      <c r="GH685" s="89"/>
      <c r="GI685" s="89"/>
      <c r="GJ685" s="89"/>
      <c r="GK685" s="89"/>
      <c r="GL685" s="89"/>
      <c r="GM685" s="89"/>
      <c r="GN685" s="89"/>
      <c r="GO685" s="89"/>
      <c r="GP685" s="89"/>
      <c r="GQ685" s="89"/>
      <c r="GR685" s="89"/>
      <c r="GS685" s="89"/>
      <c r="GT685" s="89"/>
      <c r="GU685" s="89"/>
      <c r="GV685" s="89"/>
      <c r="GW685" s="89"/>
      <c r="GX685" s="89"/>
      <c r="GY685" s="89"/>
      <c r="GZ685" s="89"/>
      <c r="HA685" s="89"/>
      <c r="HB685" s="89"/>
      <c r="HC685" s="89"/>
      <c r="HD685" s="89"/>
      <c r="HE685" s="89"/>
      <c r="HF685" s="89"/>
      <c r="HG685" s="89"/>
      <c r="HH685" s="89"/>
      <c r="HI685" s="89"/>
      <c r="HJ685" s="89"/>
      <c r="HK685" s="89"/>
      <c r="HL685" s="89"/>
      <c r="HM685" s="89"/>
    </row>
    <row r="686" spans="1:221" s="191" customFormat="1" ht="30" customHeight="1" x14ac:dyDescent="0.25">
      <c r="A686" s="193">
        <v>41455</v>
      </c>
      <c r="B686" s="194">
        <v>41457</v>
      </c>
      <c r="C686" s="189" t="s">
        <v>282</v>
      </c>
      <c r="D686" s="140" t="s">
        <v>3756</v>
      </c>
      <c r="E686" s="140" t="s">
        <v>279</v>
      </c>
      <c r="F686" s="5" t="s">
        <v>113</v>
      </c>
      <c r="G686" s="5" t="s">
        <v>376</v>
      </c>
      <c r="H686" s="140" t="s">
        <v>3977</v>
      </c>
      <c r="I686" s="30" t="s">
        <v>3978</v>
      </c>
      <c r="J686" s="140" t="s">
        <v>3979</v>
      </c>
      <c r="K686" s="119">
        <v>39791</v>
      </c>
      <c r="L686" s="119">
        <v>39896</v>
      </c>
      <c r="M686" s="140" t="s">
        <v>3980</v>
      </c>
      <c r="N686" s="287">
        <v>7734</v>
      </c>
      <c r="O686" s="287">
        <v>8095</v>
      </c>
      <c r="P686" s="119">
        <v>39910</v>
      </c>
      <c r="Q686" s="119">
        <v>40872</v>
      </c>
      <c r="R686" s="119">
        <v>40451</v>
      </c>
      <c r="S686" s="119">
        <v>40718</v>
      </c>
      <c r="T686" s="190">
        <v>100</v>
      </c>
      <c r="U686" s="287"/>
      <c r="V686" s="140"/>
      <c r="W686" s="87"/>
      <c r="X686" s="96"/>
      <c r="Y686" s="89"/>
      <c r="Z686" s="89"/>
      <c r="AA686" s="89"/>
      <c r="AB686" s="89"/>
      <c r="AC686" s="89"/>
      <c r="AD686" s="89"/>
      <c r="AE686" s="89"/>
      <c r="AF686" s="89"/>
      <c r="AG686" s="89"/>
      <c r="AH686" s="89"/>
      <c r="AI686" s="89"/>
      <c r="AJ686" s="89"/>
      <c r="AK686" s="89"/>
      <c r="AL686" s="89"/>
      <c r="AM686" s="89"/>
      <c r="AN686" s="89"/>
      <c r="AO686" s="89"/>
      <c r="AP686" s="89"/>
      <c r="AQ686" s="89"/>
      <c r="AR686" s="89"/>
      <c r="AS686" s="89"/>
      <c r="AT686" s="89"/>
      <c r="AU686" s="89"/>
      <c r="AV686" s="89"/>
      <c r="AW686" s="89"/>
      <c r="AX686" s="89"/>
      <c r="AY686" s="89"/>
      <c r="AZ686" s="89"/>
      <c r="BA686" s="89"/>
      <c r="BB686" s="89"/>
      <c r="BC686" s="89"/>
      <c r="BD686" s="89"/>
      <c r="BE686" s="89"/>
      <c r="BF686" s="89"/>
      <c r="BG686" s="89"/>
      <c r="BH686" s="89"/>
      <c r="BI686" s="89"/>
      <c r="BJ686" s="89"/>
      <c r="BK686" s="89"/>
      <c r="BL686" s="89"/>
      <c r="BM686" s="89"/>
      <c r="BN686" s="89"/>
      <c r="BO686" s="89"/>
      <c r="BP686" s="89"/>
      <c r="BQ686" s="89"/>
      <c r="BR686" s="89"/>
      <c r="BS686" s="89"/>
      <c r="BT686" s="89"/>
      <c r="BU686" s="89"/>
      <c r="BV686" s="89"/>
      <c r="BW686" s="89"/>
      <c r="BX686" s="89"/>
      <c r="BY686" s="89"/>
      <c r="BZ686" s="89"/>
      <c r="CA686" s="89"/>
      <c r="CB686" s="89"/>
      <c r="CC686" s="89"/>
      <c r="CD686" s="89"/>
      <c r="CE686" s="89"/>
      <c r="CF686" s="89"/>
      <c r="CG686" s="89"/>
      <c r="CH686" s="89"/>
      <c r="CI686" s="89"/>
      <c r="CJ686" s="89"/>
      <c r="CK686" s="89"/>
      <c r="CL686" s="89"/>
      <c r="CM686" s="89"/>
      <c r="CN686" s="89"/>
      <c r="CO686" s="89"/>
      <c r="CP686" s="89"/>
      <c r="CQ686" s="89"/>
      <c r="CR686" s="89"/>
      <c r="CS686" s="89"/>
      <c r="CT686" s="89"/>
      <c r="CU686" s="89"/>
      <c r="CV686" s="89"/>
      <c r="CW686" s="89"/>
      <c r="CX686" s="89"/>
      <c r="CY686" s="89"/>
      <c r="CZ686" s="89"/>
      <c r="DA686" s="89"/>
      <c r="DB686" s="89"/>
      <c r="DC686" s="89"/>
      <c r="DD686" s="89"/>
      <c r="DE686" s="89"/>
      <c r="DF686" s="89"/>
      <c r="DG686" s="89"/>
      <c r="DH686" s="89"/>
      <c r="DI686" s="89"/>
      <c r="DJ686" s="89"/>
      <c r="DK686" s="89"/>
      <c r="DL686" s="89"/>
      <c r="DM686" s="89"/>
      <c r="DN686" s="89"/>
      <c r="DO686" s="89"/>
      <c r="DP686" s="89"/>
      <c r="DQ686" s="89"/>
      <c r="DR686" s="89"/>
      <c r="DS686" s="89"/>
      <c r="DT686" s="89"/>
      <c r="DU686" s="89"/>
      <c r="DV686" s="89"/>
      <c r="DW686" s="89"/>
      <c r="DX686" s="89"/>
      <c r="DY686" s="89"/>
      <c r="DZ686" s="89"/>
      <c r="EA686" s="89"/>
      <c r="EB686" s="89"/>
      <c r="EC686" s="89"/>
      <c r="ED686" s="89"/>
      <c r="EE686" s="89"/>
      <c r="EF686" s="89"/>
      <c r="EG686" s="89"/>
      <c r="EH686" s="89"/>
      <c r="EI686" s="89"/>
      <c r="EJ686" s="89"/>
      <c r="EK686" s="89"/>
      <c r="EL686" s="89"/>
      <c r="EM686" s="89"/>
      <c r="EN686" s="89"/>
      <c r="EO686" s="89"/>
      <c r="EP686" s="89"/>
      <c r="EQ686" s="89"/>
      <c r="ER686" s="89"/>
      <c r="ES686" s="89"/>
      <c r="ET686" s="89"/>
      <c r="EU686" s="89"/>
      <c r="EV686" s="89"/>
      <c r="EW686" s="89"/>
      <c r="EX686" s="89"/>
      <c r="EY686" s="89"/>
      <c r="EZ686" s="89"/>
      <c r="FA686" s="89"/>
      <c r="FB686" s="89"/>
      <c r="FC686" s="89"/>
      <c r="FD686" s="89"/>
      <c r="FE686" s="89"/>
      <c r="FF686" s="89"/>
      <c r="FG686" s="89"/>
      <c r="FH686" s="89"/>
      <c r="FI686" s="89"/>
      <c r="FJ686" s="89"/>
      <c r="FK686" s="89"/>
      <c r="FL686" s="89"/>
      <c r="FM686" s="89"/>
      <c r="FN686" s="89"/>
      <c r="FO686" s="89"/>
      <c r="FP686" s="89"/>
      <c r="FQ686" s="89"/>
      <c r="FR686" s="89"/>
      <c r="FS686" s="89"/>
      <c r="FT686" s="89"/>
      <c r="FU686" s="89"/>
      <c r="FV686" s="89"/>
      <c r="FW686" s="89"/>
      <c r="FX686" s="89"/>
      <c r="FY686" s="89"/>
      <c r="FZ686" s="89"/>
      <c r="GA686" s="89"/>
      <c r="GB686" s="89"/>
      <c r="GC686" s="89"/>
      <c r="GD686" s="89"/>
      <c r="GE686" s="89"/>
      <c r="GF686" s="89"/>
      <c r="GG686" s="89"/>
      <c r="GH686" s="89"/>
      <c r="GI686" s="89"/>
      <c r="GJ686" s="89"/>
      <c r="GK686" s="89"/>
      <c r="GL686" s="89"/>
      <c r="GM686" s="89"/>
      <c r="GN686" s="89"/>
      <c r="GO686" s="89"/>
      <c r="GP686" s="89"/>
      <c r="GQ686" s="89"/>
      <c r="GR686" s="89"/>
      <c r="GS686" s="89"/>
      <c r="GT686" s="89"/>
      <c r="GU686" s="89"/>
      <c r="GV686" s="89"/>
      <c r="GW686" s="89"/>
      <c r="GX686" s="89"/>
      <c r="GY686" s="89"/>
      <c r="GZ686" s="89"/>
      <c r="HA686" s="89"/>
      <c r="HB686" s="89"/>
      <c r="HC686" s="89"/>
      <c r="HD686" s="89"/>
      <c r="HE686" s="89"/>
      <c r="HF686" s="89"/>
      <c r="HG686" s="89"/>
      <c r="HH686" s="89"/>
      <c r="HI686" s="89"/>
      <c r="HJ686" s="89"/>
      <c r="HK686" s="89"/>
      <c r="HL686" s="89"/>
      <c r="HM686" s="89"/>
    </row>
    <row r="687" spans="1:221" s="191" customFormat="1" ht="30" customHeight="1" x14ac:dyDescent="0.25">
      <c r="A687" s="193">
        <v>41455</v>
      </c>
      <c r="B687" s="194">
        <v>41457</v>
      </c>
      <c r="C687" s="189" t="s">
        <v>282</v>
      </c>
      <c r="D687" s="140" t="s">
        <v>3719</v>
      </c>
      <c r="E687" s="140" t="s">
        <v>279</v>
      </c>
      <c r="F687" s="5" t="s">
        <v>451</v>
      </c>
      <c r="G687" s="5" t="s">
        <v>452</v>
      </c>
      <c r="H687" s="140" t="s">
        <v>3981</v>
      </c>
      <c r="I687" s="30" t="s">
        <v>3982</v>
      </c>
      <c r="J687" s="140" t="s">
        <v>3983</v>
      </c>
      <c r="K687" s="119">
        <v>39959</v>
      </c>
      <c r="L687" s="119">
        <v>40021</v>
      </c>
      <c r="M687" s="140" t="s">
        <v>3984</v>
      </c>
      <c r="N687" s="287">
        <v>3513</v>
      </c>
      <c r="O687" s="287">
        <v>3312</v>
      </c>
      <c r="P687" s="119">
        <v>40035</v>
      </c>
      <c r="Q687" s="119">
        <v>40394</v>
      </c>
      <c r="R687" s="119">
        <v>40401</v>
      </c>
      <c r="S687" s="119">
        <v>40401</v>
      </c>
      <c r="T687" s="190">
        <v>100</v>
      </c>
      <c r="U687" s="287"/>
      <c r="V687" s="140"/>
      <c r="W687" s="87"/>
      <c r="X687" s="96"/>
      <c r="Y687" s="89"/>
      <c r="Z687" s="89"/>
      <c r="AA687" s="89"/>
      <c r="AB687" s="89"/>
      <c r="AC687" s="89"/>
      <c r="AD687" s="89"/>
      <c r="AE687" s="89"/>
      <c r="AF687" s="89"/>
      <c r="AG687" s="89"/>
      <c r="AH687" s="89"/>
      <c r="AI687" s="89"/>
      <c r="AJ687" s="89"/>
      <c r="AK687" s="89"/>
      <c r="AL687" s="89"/>
      <c r="AM687" s="89"/>
      <c r="AN687" s="89"/>
      <c r="AO687" s="89"/>
      <c r="AP687" s="89"/>
      <c r="AQ687" s="89"/>
      <c r="AR687" s="89"/>
      <c r="AS687" s="89"/>
      <c r="AT687" s="89"/>
      <c r="AU687" s="89"/>
      <c r="AV687" s="89"/>
      <c r="AW687" s="89"/>
      <c r="AX687" s="89"/>
      <c r="AY687" s="89"/>
      <c r="AZ687" s="89"/>
      <c r="BA687" s="89"/>
      <c r="BB687" s="89"/>
      <c r="BC687" s="89"/>
      <c r="BD687" s="89"/>
      <c r="BE687" s="89"/>
      <c r="BF687" s="89"/>
      <c r="BG687" s="89"/>
      <c r="BH687" s="89"/>
      <c r="BI687" s="89"/>
      <c r="BJ687" s="89"/>
      <c r="BK687" s="89"/>
      <c r="BL687" s="89"/>
      <c r="BM687" s="89"/>
      <c r="BN687" s="89"/>
      <c r="BO687" s="89"/>
      <c r="BP687" s="89"/>
      <c r="BQ687" s="89"/>
      <c r="BR687" s="89"/>
      <c r="BS687" s="89"/>
      <c r="BT687" s="89"/>
      <c r="BU687" s="89"/>
      <c r="BV687" s="89"/>
      <c r="BW687" s="89"/>
      <c r="BX687" s="89"/>
      <c r="BY687" s="89"/>
      <c r="BZ687" s="89"/>
      <c r="CA687" s="89"/>
      <c r="CB687" s="89"/>
      <c r="CC687" s="89"/>
      <c r="CD687" s="89"/>
      <c r="CE687" s="89"/>
      <c r="CF687" s="89"/>
      <c r="CG687" s="89"/>
      <c r="CH687" s="89"/>
      <c r="CI687" s="89"/>
      <c r="CJ687" s="89"/>
      <c r="CK687" s="89"/>
      <c r="CL687" s="89"/>
      <c r="CM687" s="89"/>
      <c r="CN687" s="89"/>
      <c r="CO687" s="89"/>
      <c r="CP687" s="89"/>
      <c r="CQ687" s="89"/>
      <c r="CR687" s="89"/>
      <c r="CS687" s="89"/>
      <c r="CT687" s="89"/>
      <c r="CU687" s="89"/>
      <c r="CV687" s="89"/>
      <c r="CW687" s="89"/>
      <c r="CX687" s="89"/>
      <c r="CY687" s="89"/>
      <c r="CZ687" s="89"/>
      <c r="DA687" s="89"/>
      <c r="DB687" s="89"/>
      <c r="DC687" s="89"/>
      <c r="DD687" s="89"/>
      <c r="DE687" s="89"/>
      <c r="DF687" s="89"/>
      <c r="DG687" s="89"/>
      <c r="DH687" s="89"/>
      <c r="DI687" s="89"/>
      <c r="DJ687" s="89"/>
      <c r="DK687" s="89"/>
      <c r="DL687" s="89"/>
      <c r="DM687" s="89"/>
      <c r="DN687" s="89"/>
      <c r="DO687" s="89"/>
      <c r="DP687" s="89"/>
      <c r="DQ687" s="89"/>
      <c r="DR687" s="89"/>
      <c r="DS687" s="89"/>
      <c r="DT687" s="89"/>
      <c r="DU687" s="89"/>
      <c r="DV687" s="89"/>
      <c r="DW687" s="89"/>
      <c r="DX687" s="89"/>
      <c r="DY687" s="89"/>
      <c r="DZ687" s="89"/>
      <c r="EA687" s="89"/>
      <c r="EB687" s="89"/>
      <c r="EC687" s="89"/>
      <c r="ED687" s="89"/>
      <c r="EE687" s="89"/>
      <c r="EF687" s="89"/>
      <c r="EG687" s="89"/>
      <c r="EH687" s="89"/>
      <c r="EI687" s="89"/>
      <c r="EJ687" s="89"/>
      <c r="EK687" s="89"/>
      <c r="EL687" s="89"/>
      <c r="EM687" s="89"/>
      <c r="EN687" s="89"/>
      <c r="EO687" s="89"/>
      <c r="EP687" s="89"/>
      <c r="EQ687" s="89"/>
      <c r="ER687" s="89"/>
      <c r="ES687" s="89"/>
      <c r="ET687" s="89"/>
      <c r="EU687" s="89"/>
      <c r="EV687" s="89"/>
      <c r="EW687" s="89"/>
      <c r="EX687" s="89"/>
      <c r="EY687" s="89"/>
      <c r="EZ687" s="89"/>
      <c r="FA687" s="89"/>
      <c r="FB687" s="89"/>
      <c r="FC687" s="89"/>
      <c r="FD687" s="89"/>
      <c r="FE687" s="89"/>
      <c r="FF687" s="89"/>
      <c r="FG687" s="89"/>
      <c r="FH687" s="89"/>
      <c r="FI687" s="89"/>
      <c r="FJ687" s="89"/>
      <c r="FK687" s="89"/>
      <c r="FL687" s="89"/>
      <c r="FM687" s="89"/>
      <c r="FN687" s="89"/>
      <c r="FO687" s="89"/>
      <c r="FP687" s="89"/>
      <c r="FQ687" s="89"/>
      <c r="FR687" s="89"/>
      <c r="FS687" s="89"/>
      <c r="FT687" s="89"/>
      <c r="FU687" s="89"/>
      <c r="FV687" s="89"/>
      <c r="FW687" s="89"/>
      <c r="FX687" s="89"/>
      <c r="FY687" s="89"/>
      <c r="FZ687" s="89"/>
      <c r="GA687" s="89"/>
      <c r="GB687" s="89"/>
      <c r="GC687" s="89"/>
      <c r="GD687" s="89"/>
      <c r="GE687" s="89"/>
      <c r="GF687" s="89"/>
      <c r="GG687" s="89"/>
      <c r="GH687" s="89"/>
      <c r="GI687" s="89"/>
      <c r="GJ687" s="89"/>
      <c r="GK687" s="89"/>
      <c r="GL687" s="89"/>
      <c r="GM687" s="89"/>
      <c r="GN687" s="89"/>
      <c r="GO687" s="89"/>
      <c r="GP687" s="89"/>
      <c r="GQ687" s="89"/>
      <c r="GR687" s="89"/>
      <c r="GS687" s="89"/>
      <c r="GT687" s="89"/>
      <c r="GU687" s="89"/>
      <c r="GV687" s="89"/>
      <c r="GW687" s="89"/>
      <c r="GX687" s="89"/>
      <c r="GY687" s="89"/>
      <c r="GZ687" s="89"/>
      <c r="HA687" s="89"/>
      <c r="HB687" s="89"/>
      <c r="HC687" s="89"/>
      <c r="HD687" s="89"/>
      <c r="HE687" s="89"/>
      <c r="HF687" s="89"/>
      <c r="HG687" s="89"/>
      <c r="HH687" s="89"/>
      <c r="HI687" s="89"/>
      <c r="HJ687" s="89"/>
      <c r="HK687" s="89"/>
      <c r="HL687" s="89"/>
      <c r="HM687" s="89"/>
    </row>
    <row r="688" spans="1:221" s="191" customFormat="1" ht="30" customHeight="1" x14ac:dyDescent="0.25">
      <c r="A688" s="193">
        <v>41455</v>
      </c>
      <c r="B688" s="194">
        <v>41457</v>
      </c>
      <c r="C688" s="189" t="s">
        <v>282</v>
      </c>
      <c r="D688" s="140" t="s">
        <v>3719</v>
      </c>
      <c r="E688" s="140" t="s">
        <v>279</v>
      </c>
      <c r="F688" s="5" t="s">
        <v>50</v>
      </c>
      <c r="G688" s="5" t="s">
        <v>420</v>
      </c>
      <c r="H688" s="140" t="s">
        <v>3985</v>
      </c>
      <c r="I688" s="30" t="s">
        <v>3986</v>
      </c>
      <c r="J688" s="140" t="s">
        <v>3743</v>
      </c>
      <c r="K688" s="119">
        <v>39895</v>
      </c>
      <c r="L688" s="119">
        <v>39994</v>
      </c>
      <c r="M688" s="140" t="s">
        <v>3774</v>
      </c>
      <c r="N688" s="287">
        <v>7929</v>
      </c>
      <c r="O688" s="287">
        <v>11013</v>
      </c>
      <c r="P688" s="119">
        <v>40008</v>
      </c>
      <c r="Q688" s="119">
        <v>40703</v>
      </c>
      <c r="R688" s="119">
        <v>40513</v>
      </c>
      <c r="S688" s="119">
        <v>40786</v>
      </c>
      <c r="T688" s="190">
        <v>100</v>
      </c>
      <c r="U688" s="287"/>
      <c r="V688" s="140"/>
      <c r="W688" s="87"/>
      <c r="X688" s="96"/>
      <c r="Y688" s="89"/>
      <c r="Z688" s="89"/>
      <c r="AA688" s="89"/>
      <c r="AB688" s="89"/>
      <c r="AC688" s="89"/>
      <c r="AD688" s="89"/>
      <c r="AE688" s="89"/>
      <c r="AF688" s="89"/>
      <c r="AG688" s="89"/>
      <c r="AH688" s="89"/>
      <c r="AI688" s="89"/>
      <c r="AJ688" s="89"/>
      <c r="AK688" s="89"/>
      <c r="AL688" s="89"/>
      <c r="AM688" s="89"/>
      <c r="AN688" s="89"/>
      <c r="AO688" s="89"/>
      <c r="AP688" s="89"/>
      <c r="AQ688" s="89"/>
      <c r="AR688" s="89"/>
      <c r="AS688" s="89"/>
      <c r="AT688" s="89"/>
      <c r="AU688" s="89"/>
      <c r="AV688" s="89"/>
      <c r="AW688" s="89"/>
      <c r="AX688" s="89"/>
      <c r="AY688" s="89"/>
      <c r="AZ688" s="89"/>
      <c r="BA688" s="89"/>
      <c r="BB688" s="89"/>
      <c r="BC688" s="89"/>
      <c r="BD688" s="89"/>
      <c r="BE688" s="89"/>
      <c r="BF688" s="89"/>
      <c r="BG688" s="89"/>
      <c r="BH688" s="89"/>
      <c r="BI688" s="89"/>
      <c r="BJ688" s="89"/>
      <c r="BK688" s="89"/>
      <c r="BL688" s="89"/>
      <c r="BM688" s="89"/>
      <c r="BN688" s="89"/>
      <c r="BO688" s="89"/>
      <c r="BP688" s="89"/>
      <c r="BQ688" s="89"/>
      <c r="BR688" s="89"/>
      <c r="BS688" s="89"/>
      <c r="BT688" s="89"/>
      <c r="BU688" s="89"/>
      <c r="BV688" s="89"/>
      <c r="BW688" s="89"/>
      <c r="BX688" s="89"/>
      <c r="BY688" s="89"/>
      <c r="BZ688" s="89"/>
      <c r="CA688" s="89"/>
      <c r="CB688" s="89"/>
      <c r="CC688" s="89"/>
      <c r="CD688" s="89"/>
      <c r="CE688" s="89"/>
      <c r="CF688" s="89"/>
      <c r="CG688" s="89"/>
      <c r="CH688" s="89"/>
      <c r="CI688" s="89"/>
      <c r="CJ688" s="89"/>
      <c r="CK688" s="89"/>
      <c r="CL688" s="89"/>
      <c r="CM688" s="89"/>
      <c r="CN688" s="89"/>
      <c r="CO688" s="89"/>
      <c r="CP688" s="89"/>
      <c r="CQ688" s="89"/>
      <c r="CR688" s="89"/>
      <c r="CS688" s="89"/>
      <c r="CT688" s="89"/>
      <c r="CU688" s="89"/>
      <c r="CV688" s="89"/>
      <c r="CW688" s="89"/>
      <c r="CX688" s="89"/>
      <c r="CY688" s="89"/>
      <c r="CZ688" s="89"/>
      <c r="DA688" s="89"/>
      <c r="DB688" s="89"/>
      <c r="DC688" s="89"/>
      <c r="DD688" s="89"/>
      <c r="DE688" s="89"/>
      <c r="DF688" s="89"/>
      <c r="DG688" s="89"/>
      <c r="DH688" s="89"/>
      <c r="DI688" s="89"/>
      <c r="DJ688" s="89"/>
      <c r="DK688" s="89"/>
      <c r="DL688" s="89"/>
      <c r="DM688" s="89"/>
      <c r="DN688" s="89"/>
      <c r="DO688" s="89"/>
      <c r="DP688" s="89"/>
      <c r="DQ688" s="89"/>
      <c r="DR688" s="89"/>
      <c r="DS688" s="89"/>
      <c r="DT688" s="89"/>
      <c r="DU688" s="89"/>
      <c r="DV688" s="89"/>
      <c r="DW688" s="89"/>
      <c r="DX688" s="89"/>
      <c r="DY688" s="89"/>
      <c r="DZ688" s="89"/>
      <c r="EA688" s="89"/>
      <c r="EB688" s="89"/>
      <c r="EC688" s="89"/>
      <c r="ED688" s="89"/>
      <c r="EE688" s="89"/>
      <c r="EF688" s="89"/>
      <c r="EG688" s="89"/>
      <c r="EH688" s="89"/>
      <c r="EI688" s="89"/>
      <c r="EJ688" s="89"/>
      <c r="EK688" s="89"/>
      <c r="EL688" s="89"/>
      <c r="EM688" s="89"/>
      <c r="EN688" s="89"/>
      <c r="EO688" s="89"/>
      <c r="EP688" s="89"/>
      <c r="EQ688" s="89"/>
      <c r="ER688" s="89"/>
      <c r="ES688" s="89"/>
      <c r="ET688" s="89"/>
      <c r="EU688" s="89"/>
      <c r="EV688" s="89"/>
      <c r="EW688" s="89"/>
      <c r="EX688" s="89"/>
      <c r="EY688" s="89"/>
      <c r="EZ688" s="89"/>
      <c r="FA688" s="89"/>
      <c r="FB688" s="89"/>
      <c r="FC688" s="89"/>
      <c r="FD688" s="89"/>
      <c r="FE688" s="89"/>
      <c r="FF688" s="89"/>
      <c r="FG688" s="89"/>
      <c r="FH688" s="89"/>
      <c r="FI688" s="89"/>
      <c r="FJ688" s="89"/>
      <c r="FK688" s="89"/>
      <c r="FL688" s="89"/>
      <c r="FM688" s="89"/>
      <c r="FN688" s="89"/>
      <c r="FO688" s="89"/>
      <c r="FP688" s="89"/>
      <c r="FQ688" s="89"/>
      <c r="FR688" s="89"/>
      <c r="FS688" s="89"/>
      <c r="FT688" s="89"/>
      <c r="FU688" s="89"/>
      <c r="FV688" s="89"/>
      <c r="FW688" s="89"/>
      <c r="FX688" s="89"/>
      <c r="FY688" s="89"/>
      <c r="FZ688" s="89"/>
      <c r="GA688" s="89"/>
      <c r="GB688" s="89"/>
      <c r="GC688" s="89"/>
      <c r="GD688" s="89"/>
      <c r="GE688" s="89"/>
      <c r="GF688" s="89"/>
      <c r="GG688" s="89"/>
      <c r="GH688" s="89"/>
      <c r="GI688" s="89"/>
      <c r="GJ688" s="89"/>
      <c r="GK688" s="89"/>
      <c r="GL688" s="89"/>
      <c r="GM688" s="89"/>
      <c r="GN688" s="89"/>
      <c r="GO688" s="89"/>
      <c r="GP688" s="89"/>
      <c r="GQ688" s="89"/>
      <c r="GR688" s="89"/>
      <c r="GS688" s="89"/>
      <c r="GT688" s="89"/>
      <c r="GU688" s="89"/>
      <c r="GV688" s="89"/>
      <c r="GW688" s="89"/>
      <c r="GX688" s="89"/>
      <c r="GY688" s="89"/>
      <c r="GZ688" s="89"/>
      <c r="HA688" s="89"/>
      <c r="HB688" s="89"/>
      <c r="HC688" s="89"/>
      <c r="HD688" s="89"/>
      <c r="HE688" s="89"/>
      <c r="HF688" s="89"/>
      <c r="HG688" s="89"/>
      <c r="HH688" s="89"/>
      <c r="HI688" s="89"/>
      <c r="HJ688" s="89"/>
      <c r="HK688" s="89"/>
      <c r="HL688" s="89"/>
      <c r="HM688" s="89"/>
    </row>
    <row r="689" spans="1:221" s="191" customFormat="1" ht="30" customHeight="1" x14ac:dyDescent="0.25">
      <c r="A689" s="193">
        <v>41455</v>
      </c>
      <c r="B689" s="194">
        <v>41457</v>
      </c>
      <c r="C689" s="189" t="s">
        <v>282</v>
      </c>
      <c r="D689" s="140" t="s">
        <v>3719</v>
      </c>
      <c r="E689" s="140" t="s">
        <v>279</v>
      </c>
      <c r="F689" s="5" t="s">
        <v>50</v>
      </c>
      <c r="G689" s="5" t="s">
        <v>420</v>
      </c>
      <c r="H689" s="140" t="s">
        <v>3985</v>
      </c>
      <c r="I689" s="30" t="s">
        <v>3987</v>
      </c>
      <c r="J689" s="140" t="s">
        <v>3988</v>
      </c>
      <c r="K689" s="119">
        <v>39874</v>
      </c>
      <c r="L689" s="119">
        <v>40060</v>
      </c>
      <c r="M689" s="140" t="s">
        <v>3845</v>
      </c>
      <c r="N689" s="287">
        <v>42945</v>
      </c>
      <c r="O689" s="287">
        <v>48670</v>
      </c>
      <c r="P689" s="119">
        <v>40074</v>
      </c>
      <c r="Q689" s="119">
        <v>40758</v>
      </c>
      <c r="R689" s="119">
        <v>40724</v>
      </c>
      <c r="S689" s="119">
        <v>40758</v>
      </c>
      <c r="T689" s="190">
        <v>99.8117169830644</v>
      </c>
      <c r="U689" s="287"/>
      <c r="V689" s="140"/>
      <c r="W689" s="87"/>
      <c r="X689" s="96"/>
      <c r="Y689" s="89"/>
      <c r="Z689" s="89"/>
      <c r="AA689" s="89"/>
      <c r="AB689" s="89"/>
      <c r="AC689" s="89"/>
      <c r="AD689" s="89"/>
      <c r="AE689" s="89"/>
      <c r="AF689" s="89"/>
      <c r="AG689" s="89"/>
      <c r="AH689" s="89"/>
      <c r="AI689" s="89"/>
      <c r="AJ689" s="89"/>
      <c r="AK689" s="89"/>
      <c r="AL689" s="89"/>
      <c r="AM689" s="89"/>
      <c r="AN689" s="89"/>
      <c r="AO689" s="89"/>
      <c r="AP689" s="89"/>
      <c r="AQ689" s="89"/>
      <c r="AR689" s="89"/>
      <c r="AS689" s="89"/>
      <c r="AT689" s="89"/>
      <c r="AU689" s="89"/>
      <c r="AV689" s="89"/>
      <c r="AW689" s="89"/>
      <c r="AX689" s="89"/>
      <c r="AY689" s="89"/>
      <c r="AZ689" s="89"/>
      <c r="BA689" s="89"/>
      <c r="BB689" s="89"/>
      <c r="BC689" s="89"/>
      <c r="BD689" s="89"/>
      <c r="BE689" s="89"/>
      <c r="BF689" s="89"/>
      <c r="BG689" s="89"/>
      <c r="BH689" s="89"/>
      <c r="BI689" s="89"/>
      <c r="BJ689" s="89"/>
      <c r="BK689" s="89"/>
      <c r="BL689" s="89"/>
      <c r="BM689" s="89"/>
      <c r="BN689" s="89"/>
      <c r="BO689" s="89"/>
      <c r="BP689" s="89"/>
      <c r="BQ689" s="89"/>
      <c r="BR689" s="89"/>
      <c r="BS689" s="89"/>
      <c r="BT689" s="89"/>
      <c r="BU689" s="89"/>
      <c r="BV689" s="89"/>
      <c r="BW689" s="89"/>
      <c r="BX689" s="89"/>
      <c r="BY689" s="89"/>
      <c r="BZ689" s="89"/>
      <c r="CA689" s="89"/>
      <c r="CB689" s="89"/>
      <c r="CC689" s="89"/>
      <c r="CD689" s="89"/>
      <c r="CE689" s="89"/>
      <c r="CF689" s="89"/>
      <c r="CG689" s="89"/>
      <c r="CH689" s="89"/>
      <c r="CI689" s="89"/>
      <c r="CJ689" s="89"/>
      <c r="CK689" s="89"/>
      <c r="CL689" s="89"/>
      <c r="CM689" s="89"/>
      <c r="CN689" s="89"/>
      <c r="CO689" s="89"/>
      <c r="CP689" s="89"/>
      <c r="CQ689" s="89"/>
      <c r="CR689" s="89"/>
      <c r="CS689" s="89"/>
      <c r="CT689" s="89"/>
      <c r="CU689" s="89"/>
      <c r="CV689" s="89"/>
      <c r="CW689" s="89"/>
      <c r="CX689" s="89"/>
      <c r="CY689" s="89"/>
      <c r="CZ689" s="89"/>
      <c r="DA689" s="89"/>
      <c r="DB689" s="89"/>
      <c r="DC689" s="89"/>
      <c r="DD689" s="89"/>
      <c r="DE689" s="89"/>
      <c r="DF689" s="89"/>
      <c r="DG689" s="89"/>
      <c r="DH689" s="89"/>
      <c r="DI689" s="89"/>
      <c r="DJ689" s="89"/>
      <c r="DK689" s="89"/>
      <c r="DL689" s="89"/>
      <c r="DM689" s="89"/>
      <c r="DN689" s="89"/>
      <c r="DO689" s="89"/>
      <c r="DP689" s="89"/>
      <c r="DQ689" s="89"/>
      <c r="DR689" s="89"/>
      <c r="DS689" s="89"/>
      <c r="DT689" s="89"/>
      <c r="DU689" s="89"/>
      <c r="DV689" s="89"/>
      <c r="DW689" s="89"/>
      <c r="DX689" s="89"/>
      <c r="DY689" s="89"/>
      <c r="DZ689" s="89"/>
      <c r="EA689" s="89"/>
      <c r="EB689" s="89"/>
      <c r="EC689" s="89"/>
      <c r="ED689" s="89"/>
      <c r="EE689" s="89"/>
      <c r="EF689" s="89"/>
      <c r="EG689" s="89"/>
      <c r="EH689" s="89"/>
      <c r="EI689" s="89"/>
      <c r="EJ689" s="89"/>
      <c r="EK689" s="89"/>
      <c r="EL689" s="89"/>
      <c r="EM689" s="89"/>
      <c r="EN689" s="89"/>
      <c r="EO689" s="89"/>
      <c r="EP689" s="89"/>
      <c r="EQ689" s="89"/>
      <c r="ER689" s="89"/>
      <c r="ES689" s="89"/>
      <c r="ET689" s="89"/>
      <c r="EU689" s="89"/>
      <c r="EV689" s="89"/>
      <c r="EW689" s="89"/>
      <c r="EX689" s="89"/>
      <c r="EY689" s="89"/>
      <c r="EZ689" s="89"/>
      <c r="FA689" s="89"/>
      <c r="FB689" s="89"/>
      <c r="FC689" s="89"/>
      <c r="FD689" s="89"/>
      <c r="FE689" s="89"/>
      <c r="FF689" s="89"/>
      <c r="FG689" s="89"/>
      <c r="FH689" s="89"/>
      <c r="FI689" s="89"/>
      <c r="FJ689" s="89"/>
      <c r="FK689" s="89"/>
      <c r="FL689" s="89"/>
      <c r="FM689" s="89"/>
      <c r="FN689" s="89"/>
      <c r="FO689" s="89"/>
      <c r="FP689" s="89"/>
      <c r="FQ689" s="89"/>
      <c r="FR689" s="89"/>
      <c r="FS689" s="89"/>
      <c r="FT689" s="89"/>
      <c r="FU689" s="89"/>
      <c r="FV689" s="89"/>
      <c r="FW689" s="89"/>
      <c r="FX689" s="89"/>
      <c r="FY689" s="89"/>
      <c r="FZ689" s="89"/>
      <c r="GA689" s="89"/>
      <c r="GB689" s="89"/>
      <c r="GC689" s="89"/>
      <c r="GD689" s="89"/>
      <c r="GE689" s="89"/>
      <c r="GF689" s="89"/>
      <c r="GG689" s="89"/>
      <c r="GH689" s="89"/>
      <c r="GI689" s="89"/>
      <c r="GJ689" s="89"/>
      <c r="GK689" s="89"/>
      <c r="GL689" s="89"/>
      <c r="GM689" s="89"/>
      <c r="GN689" s="89"/>
      <c r="GO689" s="89"/>
      <c r="GP689" s="89"/>
      <c r="GQ689" s="89"/>
      <c r="GR689" s="89"/>
      <c r="GS689" s="89"/>
      <c r="GT689" s="89"/>
      <c r="GU689" s="89"/>
      <c r="GV689" s="89"/>
      <c r="GW689" s="89"/>
      <c r="GX689" s="89"/>
      <c r="GY689" s="89"/>
      <c r="GZ689" s="89"/>
      <c r="HA689" s="89"/>
      <c r="HB689" s="89"/>
      <c r="HC689" s="89"/>
      <c r="HD689" s="89"/>
      <c r="HE689" s="89"/>
      <c r="HF689" s="89"/>
      <c r="HG689" s="89"/>
      <c r="HH689" s="89"/>
      <c r="HI689" s="89"/>
      <c r="HJ689" s="89"/>
      <c r="HK689" s="89"/>
      <c r="HL689" s="89"/>
      <c r="HM689" s="89"/>
    </row>
    <row r="690" spans="1:221" s="191" customFormat="1" ht="30" customHeight="1" x14ac:dyDescent="0.25">
      <c r="A690" s="193">
        <v>41455</v>
      </c>
      <c r="B690" s="194">
        <v>41457</v>
      </c>
      <c r="C690" s="189" t="s">
        <v>282</v>
      </c>
      <c r="D690" s="140" t="s">
        <v>3719</v>
      </c>
      <c r="E690" s="140" t="s">
        <v>279</v>
      </c>
      <c r="F690" s="5" t="s">
        <v>451</v>
      </c>
      <c r="G690" s="5" t="s">
        <v>452</v>
      </c>
      <c r="H690" s="140" t="s">
        <v>3989</v>
      </c>
      <c r="I690" s="30" t="s">
        <v>3990</v>
      </c>
      <c r="J690" s="140" t="s">
        <v>3991</v>
      </c>
      <c r="K690" s="119">
        <v>40050</v>
      </c>
      <c r="L690" s="119">
        <v>40239</v>
      </c>
      <c r="M690" s="140" t="s">
        <v>3992</v>
      </c>
      <c r="N690" s="287">
        <v>11585</v>
      </c>
      <c r="O690" s="287">
        <v>13454</v>
      </c>
      <c r="P690" s="119">
        <v>40253</v>
      </c>
      <c r="Q690" s="119">
        <v>41205</v>
      </c>
      <c r="R690" s="119">
        <v>40751</v>
      </c>
      <c r="S690" s="119">
        <v>41204</v>
      </c>
      <c r="T690" s="190">
        <v>100</v>
      </c>
      <c r="U690" s="287"/>
      <c r="V690" s="140"/>
      <c r="W690" s="87"/>
      <c r="X690" s="96"/>
      <c r="Y690" s="89"/>
      <c r="Z690" s="89"/>
      <c r="AA690" s="89"/>
      <c r="AB690" s="89"/>
      <c r="AC690" s="89"/>
      <c r="AD690" s="89"/>
      <c r="AE690" s="89"/>
      <c r="AF690" s="89"/>
      <c r="AG690" s="89"/>
      <c r="AH690" s="89"/>
      <c r="AI690" s="89"/>
      <c r="AJ690" s="89"/>
      <c r="AK690" s="89"/>
      <c r="AL690" s="89"/>
      <c r="AM690" s="89"/>
      <c r="AN690" s="89"/>
      <c r="AO690" s="89"/>
      <c r="AP690" s="89"/>
      <c r="AQ690" s="89"/>
      <c r="AR690" s="89"/>
      <c r="AS690" s="89"/>
      <c r="AT690" s="89"/>
      <c r="AU690" s="89"/>
      <c r="AV690" s="89"/>
      <c r="AW690" s="89"/>
      <c r="AX690" s="89"/>
      <c r="AY690" s="89"/>
      <c r="AZ690" s="89"/>
      <c r="BA690" s="89"/>
      <c r="BB690" s="89"/>
      <c r="BC690" s="89"/>
      <c r="BD690" s="89"/>
      <c r="BE690" s="89"/>
      <c r="BF690" s="89"/>
      <c r="BG690" s="89"/>
      <c r="BH690" s="89"/>
      <c r="BI690" s="89"/>
      <c r="BJ690" s="89"/>
      <c r="BK690" s="89"/>
      <c r="BL690" s="89"/>
      <c r="BM690" s="89"/>
      <c r="BN690" s="89"/>
      <c r="BO690" s="89"/>
      <c r="BP690" s="89"/>
      <c r="BQ690" s="89"/>
      <c r="BR690" s="89"/>
      <c r="BS690" s="89"/>
      <c r="BT690" s="89"/>
      <c r="BU690" s="89"/>
      <c r="BV690" s="89"/>
      <c r="BW690" s="89"/>
      <c r="BX690" s="89"/>
      <c r="BY690" s="89"/>
      <c r="BZ690" s="89"/>
      <c r="CA690" s="89"/>
      <c r="CB690" s="89"/>
      <c r="CC690" s="89"/>
      <c r="CD690" s="89"/>
      <c r="CE690" s="89"/>
      <c r="CF690" s="89"/>
      <c r="CG690" s="89"/>
      <c r="CH690" s="89"/>
      <c r="CI690" s="89"/>
      <c r="CJ690" s="89"/>
      <c r="CK690" s="89"/>
      <c r="CL690" s="89"/>
      <c r="CM690" s="89"/>
      <c r="CN690" s="89"/>
      <c r="CO690" s="89"/>
      <c r="CP690" s="89"/>
      <c r="CQ690" s="89"/>
      <c r="CR690" s="89"/>
      <c r="CS690" s="89"/>
      <c r="CT690" s="89"/>
      <c r="CU690" s="89"/>
      <c r="CV690" s="89"/>
      <c r="CW690" s="89"/>
      <c r="CX690" s="89"/>
      <c r="CY690" s="89"/>
      <c r="CZ690" s="89"/>
      <c r="DA690" s="89"/>
      <c r="DB690" s="89"/>
      <c r="DC690" s="89"/>
      <c r="DD690" s="89"/>
      <c r="DE690" s="89"/>
      <c r="DF690" s="89"/>
      <c r="DG690" s="89"/>
      <c r="DH690" s="89"/>
      <c r="DI690" s="89"/>
      <c r="DJ690" s="89"/>
      <c r="DK690" s="89"/>
      <c r="DL690" s="89"/>
      <c r="DM690" s="89"/>
      <c r="DN690" s="89"/>
      <c r="DO690" s="89"/>
      <c r="DP690" s="89"/>
      <c r="DQ690" s="89"/>
      <c r="DR690" s="89"/>
      <c r="DS690" s="89"/>
      <c r="DT690" s="89"/>
      <c r="DU690" s="89"/>
      <c r="DV690" s="89"/>
      <c r="DW690" s="89"/>
      <c r="DX690" s="89"/>
      <c r="DY690" s="89"/>
      <c r="DZ690" s="89"/>
      <c r="EA690" s="89"/>
      <c r="EB690" s="89"/>
      <c r="EC690" s="89"/>
      <c r="ED690" s="89"/>
      <c r="EE690" s="89"/>
      <c r="EF690" s="89"/>
      <c r="EG690" s="89"/>
      <c r="EH690" s="89"/>
      <c r="EI690" s="89"/>
      <c r="EJ690" s="89"/>
      <c r="EK690" s="89"/>
      <c r="EL690" s="89"/>
      <c r="EM690" s="89"/>
      <c r="EN690" s="89"/>
      <c r="EO690" s="89"/>
      <c r="EP690" s="89"/>
      <c r="EQ690" s="89"/>
      <c r="ER690" s="89"/>
      <c r="ES690" s="89"/>
      <c r="ET690" s="89"/>
      <c r="EU690" s="89"/>
      <c r="EV690" s="89"/>
      <c r="EW690" s="89"/>
      <c r="EX690" s="89"/>
      <c r="EY690" s="89"/>
      <c r="EZ690" s="89"/>
      <c r="FA690" s="89"/>
      <c r="FB690" s="89"/>
      <c r="FC690" s="89"/>
      <c r="FD690" s="89"/>
      <c r="FE690" s="89"/>
      <c r="FF690" s="89"/>
      <c r="FG690" s="89"/>
      <c r="FH690" s="89"/>
      <c r="FI690" s="89"/>
      <c r="FJ690" s="89"/>
      <c r="FK690" s="89"/>
      <c r="FL690" s="89"/>
      <c r="FM690" s="89"/>
      <c r="FN690" s="89"/>
      <c r="FO690" s="89"/>
      <c r="FP690" s="89"/>
      <c r="FQ690" s="89"/>
      <c r="FR690" s="89"/>
      <c r="FS690" s="89"/>
      <c r="FT690" s="89"/>
      <c r="FU690" s="89"/>
      <c r="FV690" s="89"/>
      <c r="FW690" s="89"/>
      <c r="FX690" s="89"/>
      <c r="FY690" s="89"/>
      <c r="FZ690" s="89"/>
      <c r="GA690" s="89"/>
      <c r="GB690" s="89"/>
      <c r="GC690" s="89"/>
      <c r="GD690" s="89"/>
      <c r="GE690" s="89"/>
      <c r="GF690" s="89"/>
      <c r="GG690" s="89"/>
      <c r="GH690" s="89"/>
      <c r="GI690" s="89"/>
      <c r="GJ690" s="89"/>
      <c r="GK690" s="89"/>
      <c r="GL690" s="89"/>
      <c r="GM690" s="89"/>
      <c r="GN690" s="89"/>
      <c r="GO690" s="89"/>
      <c r="GP690" s="89"/>
      <c r="GQ690" s="89"/>
      <c r="GR690" s="89"/>
      <c r="GS690" s="89"/>
      <c r="GT690" s="89"/>
      <c r="GU690" s="89"/>
      <c r="GV690" s="89"/>
      <c r="GW690" s="89"/>
      <c r="GX690" s="89"/>
      <c r="GY690" s="89"/>
      <c r="GZ690" s="89"/>
      <c r="HA690" s="89"/>
      <c r="HB690" s="89"/>
      <c r="HC690" s="89"/>
      <c r="HD690" s="89"/>
      <c r="HE690" s="89"/>
      <c r="HF690" s="89"/>
      <c r="HG690" s="89"/>
      <c r="HH690" s="89"/>
      <c r="HI690" s="89"/>
      <c r="HJ690" s="89"/>
      <c r="HK690" s="89"/>
      <c r="HL690" s="89"/>
      <c r="HM690" s="89"/>
    </row>
    <row r="691" spans="1:221" s="191" customFormat="1" ht="30" customHeight="1" x14ac:dyDescent="0.25">
      <c r="A691" s="193">
        <v>41455</v>
      </c>
      <c r="B691" s="194">
        <v>41457</v>
      </c>
      <c r="C691" s="189" t="s">
        <v>282</v>
      </c>
      <c r="D691" s="140" t="s">
        <v>3756</v>
      </c>
      <c r="E691" s="140" t="s">
        <v>279</v>
      </c>
      <c r="F691" s="5" t="s">
        <v>99</v>
      </c>
      <c r="G691" s="5" t="s">
        <v>415</v>
      </c>
      <c r="H691" s="140" t="s">
        <v>3993</v>
      </c>
      <c r="I691" s="30" t="s">
        <v>3745</v>
      </c>
      <c r="J691" s="140" t="s">
        <v>3979</v>
      </c>
      <c r="K691" s="119">
        <v>39937</v>
      </c>
      <c r="L691" s="119">
        <v>39983</v>
      </c>
      <c r="M691" s="140" t="s">
        <v>3824</v>
      </c>
      <c r="N691" s="287">
        <v>11530</v>
      </c>
      <c r="O691" s="287">
        <v>13131</v>
      </c>
      <c r="P691" s="119">
        <v>39997</v>
      </c>
      <c r="Q691" s="119">
        <v>40584</v>
      </c>
      <c r="R691" s="119">
        <v>40363</v>
      </c>
      <c r="S691" s="119">
        <v>40724</v>
      </c>
      <c r="T691" s="190">
        <v>86.474120514673402</v>
      </c>
      <c r="U691" s="287"/>
      <c r="V691" s="140"/>
      <c r="W691" s="87"/>
      <c r="X691" s="96"/>
      <c r="Y691" s="89"/>
      <c r="Z691" s="89"/>
      <c r="AA691" s="89"/>
      <c r="AB691" s="89"/>
      <c r="AC691" s="89"/>
      <c r="AD691" s="89"/>
      <c r="AE691" s="89"/>
      <c r="AF691" s="89"/>
      <c r="AG691" s="89"/>
      <c r="AH691" s="89"/>
      <c r="AI691" s="89"/>
      <c r="AJ691" s="89"/>
      <c r="AK691" s="89"/>
      <c r="AL691" s="89"/>
      <c r="AM691" s="89"/>
      <c r="AN691" s="89"/>
      <c r="AO691" s="89"/>
      <c r="AP691" s="89"/>
      <c r="AQ691" s="89"/>
      <c r="AR691" s="89"/>
      <c r="AS691" s="89"/>
      <c r="AT691" s="89"/>
      <c r="AU691" s="89"/>
      <c r="AV691" s="89"/>
      <c r="AW691" s="89"/>
      <c r="AX691" s="89"/>
      <c r="AY691" s="89"/>
      <c r="AZ691" s="89"/>
      <c r="BA691" s="89"/>
      <c r="BB691" s="89"/>
      <c r="BC691" s="89"/>
      <c r="BD691" s="89"/>
      <c r="BE691" s="89"/>
      <c r="BF691" s="89"/>
      <c r="BG691" s="89"/>
      <c r="BH691" s="89"/>
      <c r="BI691" s="89"/>
      <c r="BJ691" s="89"/>
      <c r="BK691" s="89"/>
      <c r="BL691" s="89"/>
      <c r="BM691" s="89"/>
      <c r="BN691" s="89"/>
      <c r="BO691" s="89"/>
      <c r="BP691" s="89"/>
      <c r="BQ691" s="89"/>
      <c r="BR691" s="89"/>
      <c r="BS691" s="89"/>
      <c r="BT691" s="89"/>
      <c r="BU691" s="89"/>
      <c r="BV691" s="89"/>
      <c r="BW691" s="89"/>
      <c r="BX691" s="89"/>
      <c r="BY691" s="89"/>
      <c r="BZ691" s="89"/>
      <c r="CA691" s="89"/>
      <c r="CB691" s="89"/>
      <c r="CC691" s="89"/>
      <c r="CD691" s="89"/>
      <c r="CE691" s="89"/>
      <c r="CF691" s="89"/>
      <c r="CG691" s="89"/>
      <c r="CH691" s="89"/>
      <c r="CI691" s="89"/>
      <c r="CJ691" s="89"/>
      <c r="CK691" s="89"/>
      <c r="CL691" s="89"/>
      <c r="CM691" s="89"/>
      <c r="CN691" s="89"/>
      <c r="CO691" s="89"/>
      <c r="CP691" s="89"/>
      <c r="CQ691" s="89"/>
      <c r="CR691" s="89"/>
      <c r="CS691" s="89"/>
      <c r="CT691" s="89"/>
      <c r="CU691" s="89"/>
      <c r="CV691" s="89"/>
      <c r="CW691" s="89"/>
      <c r="CX691" s="89"/>
      <c r="CY691" s="89"/>
      <c r="CZ691" s="89"/>
      <c r="DA691" s="89"/>
      <c r="DB691" s="89"/>
      <c r="DC691" s="89"/>
      <c r="DD691" s="89"/>
      <c r="DE691" s="89"/>
      <c r="DF691" s="89"/>
      <c r="DG691" s="89"/>
      <c r="DH691" s="89"/>
      <c r="DI691" s="89"/>
      <c r="DJ691" s="89"/>
      <c r="DK691" s="89"/>
      <c r="DL691" s="89"/>
      <c r="DM691" s="89"/>
      <c r="DN691" s="89"/>
      <c r="DO691" s="89"/>
      <c r="DP691" s="89"/>
      <c r="DQ691" s="89"/>
      <c r="DR691" s="89"/>
      <c r="DS691" s="89"/>
      <c r="DT691" s="89"/>
      <c r="DU691" s="89"/>
      <c r="DV691" s="89"/>
      <c r="DW691" s="89"/>
      <c r="DX691" s="89"/>
      <c r="DY691" s="89"/>
      <c r="DZ691" s="89"/>
      <c r="EA691" s="89"/>
      <c r="EB691" s="89"/>
      <c r="EC691" s="89"/>
      <c r="ED691" s="89"/>
      <c r="EE691" s="89"/>
      <c r="EF691" s="89"/>
      <c r="EG691" s="89"/>
      <c r="EH691" s="89"/>
      <c r="EI691" s="89"/>
      <c r="EJ691" s="89"/>
      <c r="EK691" s="89"/>
      <c r="EL691" s="89"/>
      <c r="EM691" s="89"/>
      <c r="EN691" s="89"/>
      <c r="EO691" s="89"/>
      <c r="EP691" s="89"/>
      <c r="EQ691" s="89"/>
      <c r="ER691" s="89"/>
      <c r="ES691" s="89"/>
      <c r="ET691" s="89"/>
      <c r="EU691" s="89"/>
      <c r="EV691" s="89"/>
      <c r="EW691" s="89"/>
      <c r="EX691" s="89"/>
      <c r="EY691" s="89"/>
      <c r="EZ691" s="89"/>
      <c r="FA691" s="89"/>
      <c r="FB691" s="89"/>
      <c r="FC691" s="89"/>
      <c r="FD691" s="89"/>
      <c r="FE691" s="89"/>
      <c r="FF691" s="89"/>
      <c r="FG691" s="89"/>
      <c r="FH691" s="89"/>
      <c r="FI691" s="89"/>
      <c r="FJ691" s="89"/>
      <c r="FK691" s="89"/>
      <c r="FL691" s="89"/>
      <c r="FM691" s="89"/>
      <c r="FN691" s="89"/>
      <c r="FO691" s="89"/>
      <c r="FP691" s="89"/>
      <c r="FQ691" s="89"/>
      <c r="FR691" s="89"/>
      <c r="FS691" s="89"/>
      <c r="FT691" s="89"/>
      <c r="FU691" s="89"/>
      <c r="FV691" s="89"/>
      <c r="FW691" s="89"/>
      <c r="FX691" s="89"/>
      <c r="FY691" s="89"/>
      <c r="FZ691" s="89"/>
      <c r="GA691" s="89"/>
      <c r="GB691" s="89"/>
      <c r="GC691" s="89"/>
      <c r="GD691" s="89"/>
      <c r="GE691" s="89"/>
      <c r="GF691" s="89"/>
      <c r="GG691" s="89"/>
      <c r="GH691" s="89"/>
      <c r="GI691" s="89"/>
      <c r="GJ691" s="89"/>
      <c r="GK691" s="89"/>
      <c r="GL691" s="89"/>
      <c r="GM691" s="89"/>
      <c r="GN691" s="89"/>
      <c r="GO691" s="89"/>
      <c r="GP691" s="89"/>
      <c r="GQ691" s="89"/>
      <c r="GR691" s="89"/>
      <c r="GS691" s="89"/>
      <c r="GT691" s="89"/>
      <c r="GU691" s="89"/>
      <c r="GV691" s="89"/>
      <c r="GW691" s="89"/>
      <c r="GX691" s="89"/>
      <c r="GY691" s="89"/>
      <c r="GZ691" s="89"/>
      <c r="HA691" s="89"/>
      <c r="HB691" s="89"/>
      <c r="HC691" s="89"/>
      <c r="HD691" s="89"/>
      <c r="HE691" s="89"/>
      <c r="HF691" s="89"/>
      <c r="HG691" s="89"/>
      <c r="HH691" s="89"/>
      <c r="HI691" s="89"/>
      <c r="HJ691" s="89"/>
      <c r="HK691" s="89"/>
      <c r="HL691" s="89"/>
      <c r="HM691" s="89"/>
    </row>
    <row r="692" spans="1:221" s="191" customFormat="1" ht="30" customHeight="1" x14ac:dyDescent="0.25">
      <c r="A692" s="193">
        <v>41455</v>
      </c>
      <c r="B692" s="194">
        <v>41457</v>
      </c>
      <c r="C692" s="189" t="s">
        <v>282</v>
      </c>
      <c r="D692" s="140" t="s">
        <v>3719</v>
      </c>
      <c r="E692" s="140" t="s">
        <v>279</v>
      </c>
      <c r="F692" s="5" t="s">
        <v>99</v>
      </c>
      <c r="G692" s="5" t="s">
        <v>415</v>
      </c>
      <c r="H692" s="140" t="s">
        <v>3993</v>
      </c>
      <c r="I692" s="30" t="s">
        <v>3994</v>
      </c>
      <c r="J692" s="140" t="s">
        <v>3995</v>
      </c>
      <c r="K692" s="119">
        <v>39906</v>
      </c>
      <c r="L692" s="119">
        <v>39979</v>
      </c>
      <c r="M692" s="140" t="s">
        <v>3824</v>
      </c>
      <c r="N692" s="287">
        <v>7726</v>
      </c>
      <c r="O692" s="287">
        <v>7785</v>
      </c>
      <c r="P692" s="119">
        <v>39993</v>
      </c>
      <c r="Q692" s="119">
        <v>40487</v>
      </c>
      <c r="R692" s="119">
        <v>40487</v>
      </c>
      <c r="S692" s="119">
        <v>40487</v>
      </c>
      <c r="T692" s="190">
        <v>100</v>
      </c>
      <c r="U692" s="287"/>
      <c r="V692" s="140"/>
      <c r="W692" s="87"/>
      <c r="X692" s="96"/>
      <c r="Y692" s="89"/>
      <c r="Z692" s="89"/>
      <c r="AA692" s="89"/>
      <c r="AB692" s="89"/>
      <c r="AC692" s="89"/>
      <c r="AD692" s="89"/>
      <c r="AE692" s="89"/>
      <c r="AF692" s="89"/>
      <c r="AG692" s="89"/>
      <c r="AH692" s="89"/>
      <c r="AI692" s="89"/>
      <c r="AJ692" s="89"/>
      <c r="AK692" s="89"/>
      <c r="AL692" s="89"/>
      <c r="AM692" s="89"/>
      <c r="AN692" s="89"/>
      <c r="AO692" s="89"/>
      <c r="AP692" s="89"/>
      <c r="AQ692" s="89"/>
      <c r="AR692" s="89"/>
      <c r="AS692" s="89"/>
      <c r="AT692" s="89"/>
      <c r="AU692" s="89"/>
      <c r="AV692" s="89"/>
      <c r="AW692" s="89"/>
      <c r="AX692" s="89"/>
      <c r="AY692" s="89"/>
      <c r="AZ692" s="89"/>
      <c r="BA692" s="89"/>
      <c r="BB692" s="89"/>
      <c r="BC692" s="89"/>
      <c r="BD692" s="89"/>
      <c r="BE692" s="89"/>
      <c r="BF692" s="89"/>
      <c r="BG692" s="89"/>
      <c r="BH692" s="89"/>
      <c r="BI692" s="89"/>
      <c r="BJ692" s="89"/>
      <c r="BK692" s="89"/>
      <c r="BL692" s="89"/>
      <c r="BM692" s="89"/>
      <c r="BN692" s="89"/>
      <c r="BO692" s="89"/>
      <c r="BP692" s="89"/>
      <c r="BQ692" s="89"/>
      <c r="BR692" s="89"/>
      <c r="BS692" s="89"/>
      <c r="BT692" s="89"/>
      <c r="BU692" s="89"/>
      <c r="BV692" s="89"/>
      <c r="BW692" s="89"/>
      <c r="BX692" s="89"/>
      <c r="BY692" s="89"/>
      <c r="BZ692" s="89"/>
      <c r="CA692" s="89"/>
      <c r="CB692" s="89"/>
      <c r="CC692" s="89"/>
      <c r="CD692" s="89"/>
      <c r="CE692" s="89"/>
      <c r="CF692" s="89"/>
      <c r="CG692" s="89"/>
      <c r="CH692" s="89"/>
      <c r="CI692" s="89"/>
      <c r="CJ692" s="89"/>
      <c r="CK692" s="89"/>
      <c r="CL692" s="89"/>
      <c r="CM692" s="89"/>
      <c r="CN692" s="89"/>
      <c r="CO692" s="89"/>
      <c r="CP692" s="89"/>
      <c r="CQ692" s="89"/>
      <c r="CR692" s="89"/>
      <c r="CS692" s="89"/>
      <c r="CT692" s="89"/>
      <c r="CU692" s="89"/>
      <c r="CV692" s="89"/>
      <c r="CW692" s="89"/>
      <c r="CX692" s="89"/>
      <c r="CY692" s="89"/>
      <c r="CZ692" s="89"/>
      <c r="DA692" s="89"/>
      <c r="DB692" s="89"/>
      <c r="DC692" s="89"/>
      <c r="DD692" s="89"/>
      <c r="DE692" s="89"/>
      <c r="DF692" s="89"/>
      <c r="DG692" s="89"/>
      <c r="DH692" s="89"/>
      <c r="DI692" s="89"/>
      <c r="DJ692" s="89"/>
      <c r="DK692" s="89"/>
      <c r="DL692" s="89"/>
      <c r="DM692" s="89"/>
      <c r="DN692" s="89"/>
      <c r="DO692" s="89"/>
      <c r="DP692" s="89"/>
      <c r="DQ692" s="89"/>
      <c r="DR692" s="89"/>
      <c r="DS692" s="89"/>
      <c r="DT692" s="89"/>
      <c r="DU692" s="89"/>
      <c r="DV692" s="89"/>
      <c r="DW692" s="89"/>
      <c r="DX692" s="89"/>
      <c r="DY692" s="89"/>
      <c r="DZ692" s="89"/>
      <c r="EA692" s="89"/>
      <c r="EB692" s="89"/>
      <c r="EC692" s="89"/>
      <c r="ED692" s="89"/>
      <c r="EE692" s="89"/>
      <c r="EF692" s="89"/>
      <c r="EG692" s="89"/>
      <c r="EH692" s="89"/>
      <c r="EI692" s="89"/>
      <c r="EJ692" s="89"/>
      <c r="EK692" s="89"/>
      <c r="EL692" s="89"/>
      <c r="EM692" s="89"/>
      <c r="EN692" s="89"/>
      <c r="EO692" s="89"/>
      <c r="EP692" s="89"/>
      <c r="EQ692" s="89"/>
      <c r="ER692" s="89"/>
      <c r="ES692" s="89"/>
      <c r="ET692" s="89"/>
      <c r="EU692" s="89"/>
      <c r="EV692" s="89"/>
      <c r="EW692" s="89"/>
      <c r="EX692" s="89"/>
      <c r="EY692" s="89"/>
      <c r="EZ692" s="89"/>
      <c r="FA692" s="89"/>
      <c r="FB692" s="89"/>
      <c r="FC692" s="89"/>
      <c r="FD692" s="89"/>
      <c r="FE692" s="89"/>
      <c r="FF692" s="89"/>
      <c r="FG692" s="89"/>
      <c r="FH692" s="89"/>
      <c r="FI692" s="89"/>
      <c r="FJ692" s="89"/>
      <c r="FK692" s="89"/>
      <c r="FL692" s="89"/>
      <c r="FM692" s="89"/>
      <c r="FN692" s="89"/>
      <c r="FO692" s="89"/>
      <c r="FP692" s="89"/>
      <c r="FQ692" s="89"/>
      <c r="FR692" s="89"/>
      <c r="FS692" s="89"/>
      <c r="FT692" s="89"/>
      <c r="FU692" s="89"/>
      <c r="FV692" s="89"/>
      <c r="FW692" s="89"/>
      <c r="FX692" s="89"/>
      <c r="FY692" s="89"/>
      <c r="FZ692" s="89"/>
      <c r="GA692" s="89"/>
      <c r="GB692" s="89"/>
      <c r="GC692" s="89"/>
      <c r="GD692" s="89"/>
      <c r="GE692" s="89"/>
      <c r="GF692" s="89"/>
      <c r="GG692" s="89"/>
      <c r="GH692" s="89"/>
      <c r="GI692" s="89"/>
      <c r="GJ692" s="89"/>
      <c r="GK692" s="89"/>
      <c r="GL692" s="89"/>
      <c r="GM692" s="89"/>
      <c r="GN692" s="89"/>
      <c r="GO692" s="89"/>
      <c r="GP692" s="89"/>
      <c r="GQ692" s="89"/>
      <c r="GR692" s="89"/>
      <c r="GS692" s="89"/>
      <c r="GT692" s="89"/>
      <c r="GU692" s="89"/>
      <c r="GV692" s="89"/>
      <c r="GW692" s="89"/>
      <c r="GX692" s="89"/>
      <c r="GY692" s="89"/>
      <c r="GZ692" s="89"/>
      <c r="HA692" s="89"/>
      <c r="HB692" s="89"/>
      <c r="HC692" s="89"/>
      <c r="HD692" s="89"/>
      <c r="HE692" s="89"/>
      <c r="HF692" s="89"/>
      <c r="HG692" s="89"/>
      <c r="HH692" s="89"/>
      <c r="HI692" s="89"/>
      <c r="HJ692" s="89"/>
      <c r="HK692" s="89"/>
      <c r="HL692" s="89"/>
      <c r="HM692" s="89"/>
    </row>
    <row r="693" spans="1:221" s="191" customFormat="1" ht="30" customHeight="1" x14ac:dyDescent="0.25">
      <c r="A693" s="193">
        <v>41455</v>
      </c>
      <c r="B693" s="194">
        <v>41457</v>
      </c>
      <c r="C693" s="189" t="s">
        <v>282</v>
      </c>
      <c r="D693" s="140" t="s">
        <v>3719</v>
      </c>
      <c r="E693" s="140" t="s">
        <v>279</v>
      </c>
      <c r="F693" s="5" t="s">
        <v>535</v>
      </c>
      <c r="G693" s="5" t="s">
        <v>536</v>
      </c>
      <c r="H693" s="140" t="s">
        <v>3996</v>
      </c>
      <c r="I693" s="30" t="s">
        <v>3997</v>
      </c>
      <c r="J693" s="140" t="s">
        <v>3998</v>
      </c>
      <c r="K693" s="119">
        <v>39952</v>
      </c>
      <c r="L693" s="119">
        <v>40053</v>
      </c>
      <c r="M693" s="140" t="s">
        <v>3999</v>
      </c>
      <c r="N693" s="287">
        <v>7687</v>
      </c>
      <c r="O693" s="287">
        <v>7462</v>
      </c>
      <c r="P693" s="119">
        <v>40067</v>
      </c>
      <c r="Q693" s="119">
        <v>40763</v>
      </c>
      <c r="R693" s="119">
        <v>40608</v>
      </c>
      <c r="S693" s="119">
        <v>40762</v>
      </c>
      <c r="T693" s="190">
        <v>99.423766002421999</v>
      </c>
      <c r="U693" s="287"/>
      <c r="V693" s="140"/>
      <c r="W693" s="87"/>
      <c r="X693" s="96"/>
      <c r="Y693" s="89"/>
      <c r="Z693" s="89"/>
      <c r="AA693" s="89"/>
      <c r="AB693" s="89"/>
      <c r="AC693" s="89"/>
      <c r="AD693" s="89"/>
      <c r="AE693" s="89"/>
      <c r="AF693" s="89"/>
      <c r="AG693" s="89"/>
      <c r="AH693" s="89"/>
      <c r="AI693" s="89"/>
      <c r="AJ693" s="89"/>
      <c r="AK693" s="89"/>
      <c r="AL693" s="89"/>
      <c r="AM693" s="89"/>
      <c r="AN693" s="89"/>
      <c r="AO693" s="89"/>
      <c r="AP693" s="89"/>
      <c r="AQ693" s="89"/>
      <c r="AR693" s="89"/>
      <c r="AS693" s="89"/>
      <c r="AT693" s="89"/>
      <c r="AU693" s="89"/>
      <c r="AV693" s="89"/>
      <c r="AW693" s="89"/>
      <c r="AX693" s="89"/>
      <c r="AY693" s="89"/>
      <c r="AZ693" s="89"/>
      <c r="BA693" s="89"/>
      <c r="BB693" s="89"/>
      <c r="BC693" s="89"/>
      <c r="BD693" s="89"/>
      <c r="BE693" s="89"/>
      <c r="BF693" s="89"/>
      <c r="BG693" s="89"/>
      <c r="BH693" s="89"/>
      <c r="BI693" s="89"/>
      <c r="BJ693" s="89"/>
      <c r="BK693" s="89"/>
      <c r="BL693" s="89"/>
      <c r="BM693" s="89"/>
      <c r="BN693" s="89"/>
      <c r="BO693" s="89"/>
      <c r="BP693" s="89"/>
      <c r="BQ693" s="89"/>
      <c r="BR693" s="89"/>
      <c r="BS693" s="89"/>
      <c r="BT693" s="89"/>
      <c r="BU693" s="89"/>
      <c r="BV693" s="89"/>
      <c r="BW693" s="89"/>
      <c r="BX693" s="89"/>
      <c r="BY693" s="89"/>
      <c r="BZ693" s="89"/>
      <c r="CA693" s="89"/>
      <c r="CB693" s="89"/>
      <c r="CC693" s="89"/>
      <c r="CD693" s="89"/>
      <c r="CE693" s="89"/>
      <c r="CF693" s="89"/>
      <c r="CG693" s="89"/>
      <c r="CH693" s="89"/>
      <c r="CI693" s="89"/>
      <c r="CJ693" s="89"/>
      <c r="CK693" s="89"/>
      <c r="CL693" s="89"/>
      <c r="CM693" s="89"/>
      <c r="CN693" s="89"/>
      <c r="CO693" s="89"/>
      <c r="CP693" s="89"/>
      <c r="CQ693" s="89"/>
      <c r="CR693" s="89"/>
      <c r="CS693" s="89"/>
      <c r="CT693" s="89"/>
      <c r="CU693" s="89"/>
      <c r="CV693" s="89"/>
      <c r="CW693" s="89"/>
      <c r="CX693" s="89"/>
      <c r="CY693" s="89"/>
      <c r="CZ693" s="89"/>
      <c r="DA693" s="89"/>
      <c r="DB693" s="89"/>
      <c r="DC693" s="89"/>
      <c r="DD693" s="89"/>
      <c r="DE693" s="89"/>
      <c r="DF693" s="89"/>
      <c r="DG693" s="89"/>
      <c r="DH693" s="89"/>
      <c r="DI693" s="89"/>
      <c r="DJ693" s="89"/>
      <c r="DK693" s="89"/>
      <c r="DL693" s="89"/>
      <c r="DM693" s="89"/>
      <c r="DN693" s="89"/>
      <c r="DO693" s="89"/>
      <c r="DP693" s="89"/>
      <c r="DQ693" s="89"/>
      <c r="DR693" s="89"/>
      <c r="DS693" s="89"/>
      <c r="DT693" s="89"/>
      <c r="DU693" s="89"/>
      <c r="DV693" s="89"/>
      <c r="DW693" s="89"/>
      <c r="DX693" s="89"/>
      <c r="DY693" s="89"/>
      <c r="DZ693" s="89"/>
      <c r="EA693" s="89"/>
      <c r="EB693" s="89"/>
      <c r="EC693" s="89"/>
      <c r="ED693" s="89"/>
      <c r="EE693" s="89"/>
      <c r="EF693" s="89"/>
      <c r="EG693" s="89"/>
      <c r="EH693" s="89"/>
      <c r="EI693" s="89"/>
      <c r="EJ693" s="89"/>
      <c r="EK693" s="89"/>
      <c r="EL693" s="89"/>
      <c r="EM693" s="89"/>
      <c r="EN693" s="89"/>
      <c r="EO693" s="89"/>
      <c r="EP693" s="89"/>
      <c r="EQ693" s="89"/>
      <c r="ER693" s="89"/>
      <c r="ES693" s="89"/>
      <c r="ET693" s="89"/>
      <c r="EU693" s="89"/>
      <c r="EV693" s="89"/>
      <c r="EW693" s="89"/>
      <c r="EX693" s="89"/>
      <c r="EY693" s="89"/>
      <c r="EZ693" s="89"/>
      <c r="FA693" s="89"/>
      <c r="FB693" s="89"/>
      <c r="FC693" s="89"/>
      <c r="FD693" s="89"/>
      <c r="FE693" s="89"/>
      <c r="FF693" s="89"/>
      <c r="FG693" s="89"/>
      <c r="FH693" s="89"/>
      <c r="FI693" s="89"/>
      <c r="FJ693" s="89"/>
      <c r="FK693" s="89"/>
      <c r="FL693" s="89"/>
      <c r="FM693" s="89"/>
      <c r="FN693" s="89"/>
      <c r="FO693" s="89"/>
      <c r="FP693" s="89"/>
      <c r="FQ693" s="89"/>
      <c r="FR693" s="89"/>
      <c r="FS693" s="89"/>
      <c r="FT693" s="89"/>
      <c r="FU693" s="89"/>
      <c r="FV693" s="89"/>
      <c r="FW693" s="89"/>
      <c r="FX693" s="89"/>
      <c r="FY693" s="89"/>
      <c r="FZ693" s="89"/>
      <c r="GA693" s="89"/>
      <c r="GB693" s="89"/>
      <c r="GC693" s="89"/>
      <c r="GD693" s="89"/>
      <c r="GE693" s="89"/>
      <c r="GF693" s="89"/>
      <c r="GG693" s="89"/>
      <c r="GH693" s="89"/>
      <c r="GI693" s="89"/>
      <c r="GJ693" s="89"/>
      <c r="GK693" s="89"/>
      <c r="GL693" s="89"/>
      <c r="GM693" s="89"/>
      <c r="GN693" s="89"/>
      <c r="GO693" s="89"/>
      <c r="GP693" s="89"/>
      <c r="GQ693" s="89"/>
      <c r="GR693" s="89"/>
      <c r="GS693" s="89"/>
      <c r="GT693" s="89"/>
      <c r="GU693" s="89"/>
      <c r="GV693" s="89"/>
      <c r="GW693" s="89"/>
      <c r="GX693" s="89"/>
      <c r="GY693" s="89"/>
      <c r="GZ693" s="89"/>
      <c r="HA693" s="89"/>
      <c r="HB693" s="89"/>
      <c r="HC693" s="89"/>
      <c r="HD693" s="89"/>
      <c r="HE693" s="89"/>
      <c r="HF693" s="89"/>
      <c r="HG693" s="89"/>
      <c r="HH693" s="89"/>
      <c r="HI693" s="89"/>
      <c r="HJ693" s="89"/>
      <c r="HK693" s="89"/>
      <c r="HL693" s="89"/>
      <c r="HM693" s="89"/>
    </row>
    <row r="694" spans="1:221" s="191" customFormat="1" ht="30" customHeight="1" x14ac:dyDescent="0.25">
      <c r="A694" s="193">
        <v>41455</v>
      </c>
      <c r="B694" s="194">
        <v>41457</v>
      </c>
      <c r="C694" s="189" t="s">
        <v>282</v>
      </c>
      <c r="D694" s="140" t="s">
        <v>3719</v>
      </c>
      <c r="E694" s="140" t="s">
        <v>279</v>
      </c>
      <c r="F694" s="5" t="s">
        <v>535</v>
      </c>
      <c r="G694" s="5" t="s">
        <v>536</v>
      </c>
      <c r="H694" s="140" t="s">
        <v>3996</v>
      </c>
      <c r="I694" s="30" t="s">
        <v>4000</v>
      </c>
      <c r="J694" s="140" t="s">
        <v>3886</v>
      </c>
      <c r="K694" s="119">
        <v>40297</v>
      </c>
      <c r="L694" s="119">
        <v>40394</v>
      </c>
      <c r="M694" s="140" t="s">
        <v>4001</v>
      </c>
      <c r="N694" s="287">
        <v>5907</v>
      </c>
      <c r="O694" s="287">
        <v>6168</v>
      </c>
      <c r="P694" s="119">
        <v>40408</v>
      </c>
      <c r="Q694" s="119">
        <v>40955</v>
      </c>
      <c r="R694" s="119">
        <v>40949</v>
      </c>
      <c r="S694" s="119">
        <v>40957</v>
      </c>
      <c r="T694" s="190">
        <v>99.318315160879905</v>
      </c>
      <c r="U694" s="287"/>
      <c r="V694" s="140"/>
      <c r="W694" s="87"/>
      <c r="X694" s="96"/>
      <c r="Y694" s="89"/>
      <c r="Z694" s="89"/>
      <c r="AA694" s="89"/>
      <c r="AB694" s="89"/>
      <c r="AC694" s="89"/>
      <c r="AD694" s="89"/>
      <c r="AE694" s="89"/>
      <c r="AF694" s="89"/>
      <c r="AG694" s="89"/>
      <c r="AH694" s="89"/>
      <c r="AI694" s="89"/>
      <c r="AJ694" s="89"/>
      <c r="AK694" s="89"/>
      <c r="AL694" s="89"/>
      <c r="AM694" s="89"/>
      <c r="AN694" s="89"/>
      <c r="AO694" s="89"/>
      <c r="AP694" s="89"/>
      <c r="AQ694" s="89"/>
      <c r="AR694" s="89"/>
      <c r="AS694" s="89"/>
      <c r="AT694" s="89"/>
      <c r="AU694" s="89"/>
      <c r="AV694" s="89"/>
      <c r="AW694" s="89"/>
      <c r="AX694" s="89"/>
      <c r="AY694" s="89"/>
      <c r="AZ694" s="89"/>
      <c r="BA694" s="89"/>
      <c r="BB694" s="89"/>
      <c r="BC694" s="89"/>
      <c r="BD694" s="89"/>
      <c r="BE694" s="89"/>
      <c r="BF694" s="89"/>
      <c r="BG694" s="89"/>
      <c r="BH694" s="89"/>
      <c r="BI694" s="89"/>
      <c r="BJ694" s="89"/>
      <c r="BK694" s="89"/>
      <c r="BL694" s="89"/>
      <c r="BM694" s="89"/>
      <c r="BN694" s="89"/>
      <c r="BO694" s="89"/>
      <c r="BP694" s="89"/>
      <c r="BQ694" s="89"/>
      <c r="BR694" s="89"/>
      <c r="BS694" s="89"/>
      <c r="BT694" s="89"/>
      <c r="BU694" s="89"/>
      <c r="BV694" s="89"/>
      <c r="BW694" s="89"/>
      <c r="BX694" s="89"/>
      <c r="BY694" s="89"/>
      <c r="BZ694" s="89"/>
      <c r="CA694" s="89"/>
      <c r="CB694" s="89"/>
      <c r="CC694" s="89"/>
      <c r="CD694" s="89"/>
      <c r="CE694" s="89"/>
      <c r="CF694" s="89"/>
      <c r="CG694" s="89"/>
      <c r="CH694" s="89"/>
      <c r="CI694" s="89"/>
      <c r="CJ694" s="89"/>
      <c r="CK694" s="89"/>
      <c r="CL694" s="89"/>
      <c r="CM694" s="89"/>
      <c r="CN694" s="89"/>
      <c r="CO694" s="89"/>
      <c r="CP694" s="89"/>
      <c r="CQ694" s="89"/>
      <c r="CR694" s="89"/>
      <c r="CS694" s="89"/>
      <c r="CT694" s="89"/>
      <c r="CU694" s="89"/>
      <c r="CV694" s="89"/>
      <c r="CW694" s="89"/>
      <c r="CX694" s="89"/>
      <c r="CY694" s="89"/>
      <c r="CZ694" s="89"/>
      <c r="DA694" s="89"/>
      <c r="DB694" s="89"/>
      <c r="DC694" s="89"/>
      <c r="DD694" s="89"/>
      <c r="DE694" s="89"/>
      <c r="DF694" s="89"/>
      <c r="DG694" s="89"/>
      <c r="DH694" s="89"/>
      <c r="DI694" s="89"/>
      <c r="DJ694" s="89"/>
      <c r="DK694" s="89"/>
      <c r="DL694" s="89"/>
      <c r="DM694" s="89"/>
      <c r="DN694" s="89"/>
      <c r="DO694" s="89"/>
      <c r="DP694" s="89"/>
      <c r="DQ694" s="89"/>
      <c r="DR694" s="89"/>
      <c r="DS694" s="89"/>
      <c r="DT694" s="89"/>
      <c r="DU694" s="89"/>
      <c r="DV694" s="89"/>
      <c r="DW694" s="89"/>
      <c r="DX694" s="89"/>
      <c r="DY694" s="89"/>
      <c r="DZ694" s="89"/>
      <c r="EA694" s="89"/>
      <c r="EB694" s="89"/>
      <c r="EC694" s="89"/>
      <c r="ED694" s="89"/>
      <c r="EE694" s="89"/>
      <c r="EF694" s="89"/>
      <c r="EG694" s="89"/>
      <c r="EH694" s="89"/>
      <c r="EI694" s="89"/>
      <c r="EJ694" s="89"/>
      <c r="EK694" s="89"/>
      <c r="EL694" s="89"/>
      <c r="EM694" s="89"/>
      <c r="EN694" s="89"/>
      <c r="EO694" s="89"/>
      <c r="EP694" s="89"/>
      <c r="EQ694" s="89"/>
      <c r="ER694" s="89"/>
      <c r="ES694" s="89"/>
      <c r="ET694" s="89"/>
      <c r="EU694" s="89"/>
      <c r="EV694" s="89"/>
      <c r="EW694" s="89"/>
      <c r="EX694" s="89"/>
      <c r="EY694" s="89"/>
      <c r="EZ694" s="89"/>
      <c r="FA694" s="89"/>
      <c r="FB694" s="89"/>
      <c r="FC694" s="89"/>
      <c r="FD694" s="89"/>
      <c r="FE694" s="89"/>
      <c r="FF694" s="89"/>
      <c r="FG694" s="89"/>
      <c r="FH694" s="89"/>
      <c r="FI694" s="89"/>
      <c r="FJ694" s="89"/>
      <c r="FK694" s="89"/>
      <c r="FL694" s="89"/>
      <c r="FM694" s="89"/>
      <c r="FN694" s="89"/>
      <c r="FO694" s="89"/>
      <c r="FP694" s="89"/>
      <c r="FQ694" s="89"/>
      <c r="FR694" s="89"/>
      <c r="FS694" s="89"/>
      <c r="FT694" s="89"/>
      <c r="FU694" s="89"/>
      <c r="FV694" s="89"/>
      <c r="FW694" s="89"/>
      <c r="FX694" s="89"/>
      <c r="FY694" s="89"/>
      <c r="FZ694" s="89"/>
      <c r="GA694" s="89"/>
      <c r="GB694" s="89"/>
      <c r="GC694" s="89"/>
      <c r="GD694" s="89"/>
      <c r="GE694" s="89"/>
      <c r="GF694" s="89"/>
      <c r="GG694" s="89"/>
      <c r="GH694" s="89"/>
      <c r="GI694" s="89"/>
      <c r="GJ694" s="89"/>
      <c r="GK694" s="89"/>
      <c r="GL694" s="89"/>
      <c r="GM694" s="89"/>
      <c r="GN694" s="89"/>
      <c r="GO694" s="89"/>
      <c r="GP694" s="89"/>
      <c r="GQ694" s="89"/>
      <c r="GR694" s="89"/>
      <c r="GS694" s="89"/>
      <c r="GT694" s="89"/>
      <c r="GU694" s="89"/>
      <c r="GV694" s="89"/>
      <c r="GW694" s="89"/>
      <c r="GX694" s="89"/>
      <c r="GY694" s="89"/>
      <c r="GZ694" s="89"/>
      <c r="HA694" s="89"/>
      <c r="HB694" s="89"/>
      <c r="HC694" s="89"/>
      <c r="HD694" s="89"/>
      <c r="HE694" s="89"/>
      <c r="HF694" s="89"/>
      <c r="HG694" s="89"/>
      <c r="HH694" s="89"/>
      <c r="HI694" s="89"/>
      <c r="HJ694" s="89"/>
      <c r="HK694" s="89"/>
      <c r="HL694" s="89"/>
      <c r="HM694" s="89"/>
    </row>
    <row r="695" spans="1:221" s="191" customFormat="1" ht="30" customHeight="1" x14ac:dyDescent="0.25">
      <c r="A695" s="193">
        <v>41455</v>
      </c>
      <c r="B695" s="194">
        <v>41457</v>
      </c>
      <c r="C695" s="189" t="s">
        <v>282</v>
      </c>
      <c r="D695" s="140" t="s">
        <v>3719</v>
      </c>
      <c r="E695" s="140" t="s">
        <v>279</v>
      </c>
      <c r="F695" s="5" t="s">
        <v>288</v>
      </c>
      <c r="G695" s="5" t="s">
        <v>641</v>
      </c>
      <c r="H695" s="140" t="s">
        <v>4002</v>
      </c>
      <c r="I695" s="30" t="s">
        <v>4003</v>
      </c>
      <c r="J695" s="140" t="s">
        <v>3743</v>
      </c>
      <c r="K695" s="119">
        <v>40169</v>
      </c>
      <c r="L695" s="119">
        <v>40486</v>
      </c>
      <c r="M695" s="140" t="s">
        <v>4004</v>
      </c>
      <c r="N695" s="287">
        <v>12558</v>
      </c>
      <c r="O695" s="287">
        <v>13224</v>
      </c>
      <c r="P695" s="119">
        <v>40500</v>
      </c>
      <c r="Q695" s="119">
        <v>41467</v>
      </c>
      <c r="R695" s="119">
        <v>41056</v>
      </c>
      <c r="S695" s="119">
        <v>41457</v>
      </c>
      <c r="T695" s="190">
        <v>98.7512308575904</v>
      </c>
      <c r="U695" s="287"/>
      <c r="V695" s="140"/>
      <c r="W695" s="87"/>
      <c r="X695" s="96"/>
      <c r="Y695" s="89"/>
      <c r="Z695" s="89"/>
      <c r="AA695" s="89"/>
      <c r="AB695" s="89"/>
      <c r="AC695" s="89"/>
      <c r="AD695" s="89"/>
      <c r="AE695" s="89"/>
      <c r="AF695" s="89"/>
      <c r="AG695" s="89"/>
      <c r="AH695" s="89"/>
      <c r="AI695" s="89"/>
      <c r="AJ695" s="89"/>
      <c r="AK695" s="89"/>
      <c r="AL695" s="89"/>
      <c r="AM695" s="89"/>
      <c r="AN695" s="89"/>
      <c r="AO695" s="89"/>
      <c r="AP695" s="89"/>
      <c r="AQ695" s="89"/>
      <c r="AR695" s="89"/>
      <c r="AS695" s="89"/>
      <c r="AT695" s="89"/>
      <c r="AU695" s="89"/>
      <c r="AV695" s="89"/>
      <c r="AW695" s="89"/>
      <c r="AX695" s="89"/>
      <c r="AY695" s="89"/>
      <c r="AZ695" s="89"/>
      <c r="BA695" s="89"/>
      <c r="BB695" s="89"/>
      <c r="BC695" s="89"/>
      <c r="BD695" s="89"/>
      <c r="BE695" s="89"/>
      <c r="BF695" s="89"/>
      <c r="BG695" s="89"/>
      <c r="BH695" s="89"/>
      <c r="BI695" s="89"/>
      <c r="BJ695" s="89"/>
      <c r="BK695" s="89"/>
      <c r="BL695" s="89"/>
      <c r="BM695" s="89"/>
      <c r="BN695" s="89"/>
      <c r="BO695" s="89"/>
      <c r="BP695" s="89"/>
      <c r="BQ695" s="89"/>
      <c r="BR695" s="89"/>
      <c r="BS695" s="89"/>
      <c r="BT695" s="89"/>
      <c r="BU695" s="89"/>
      <c r="BV695" s="89"/>
      <c r="BW695" s="89"/>
      <c r="BX695" s="89"/>
      <c r="BY695" s="89"/>
      <c r="BZ695" s="89"/>
      <c r="CA695" s="89"/>
      <c r="CB695" s="89"/>
      <c r="CC695" s="89"/>
      <c r="CD695" s="89"/>
      <c r="CE695" s="89"/>
      <c r="CF695" s="89"/>
      <c r="CG695" s="89"/>
      <c r="CH695" s="89"/>
      <c r="CI695" s="89"/>
      <c r="CJ695" s="89"/>
      <c r="CK695" s="89"/>
      <c r="CL695" s="89"/>
      <c r="CM695" s="89"/>
      <c r="CN695" s="89"/>
      <c r="CO695" s="89"/>
      <c r="CP695" s="89"/>
      <c r="CQ695" s="89"/>
      <c r="CR695" s="89"/>
      <c r="CS695" s="89"/>
      <c r="CT695" s="89"/>
      <c r="CU695" s="89"/>
      <c r="CV695" s="89"/>
      <c r="CW695" s="89"/>
      <c r="CX695" s="89"/>
      <c r="CY695" s="89"/>
      <c r="CZ695" s="89"/>
      <c r="DA695" s="89"/>
      <c r="DB695" s="89"/>
      <c r="DC695" s="89"/>
      <c r="DD695" s="89"/>
      <c r="DE695" s="89"/>
      <c r="DF695" s="89"/>
      <c r="DG695" s="89"/>
      <c r="DH695" s="89"/>
      <c r="DI695" s="89"/>
      <c r="DJ695" s="89"/>
      <c r="DK695" s="89"/>
      <c r="DL695" s="89"/>
      <c r="DM695" s="89"/>
      <c r="DN695" s="89"/>
      <c r="DO695" s="89"/>
      <c r="DP695" s="89"/>
      <c r="DQ695" s="89"/>
      <c r="DR695" s="89"/>
      <c r="DS695" s="89"/>
      <c r="DT695" s="89"/>
      <c r="DU695" s="89"/>
      <c r="DV695" s="89"/>
      <c r="DW695" s="89"/>
      <c r="DX695" s="89"/>
      <c r="DY695" s="89"/>
      <c r="DZ695" s="89"/>
      <c r="EA695" s="89"/>
      <c r="EB695" s="89"/>
      <c r="EC695" s="89"/>
      <c r="ED695" s="89"/>
      <c r="EE695" s="89"/>
      <c r="EF695" s="89"/>
      <c r="EG695" s="89"/>
      <c r="EH695" s="89"/>
      <c r="EI695" s="89"/>
      <c r="EJ695" s="89"/>
      <c r="EK695" s="89"/>
      <c r="EL695" s="89"/>
      <c r="EM695" s="89"/>
      <c r="EN695" s="89"/>
      <c r="EO695" s="89"/>
      <c r="EP695" s="89"/>
      <c r="EQ695" s="89"/>
      <c r="ER695" s="89"/>
      <c r="ES695" s="89"/>
      <c r="ET695" s="89"/>
      <c r="EU695" s="89"/>
      <c r="EV695" s="89"/>
      <c r="EW695" s="89"/>
      <c r="EX695" s="89"/>
      <c r="EY695" s="89"/>
      <c r="EZ695" s="89"/>
      <c r="FA695" s="89"/>
      <c r="FB695" s="89"/>
      <c r="FC695" s="89"/>
      <c r="FD695" s="89"/>
      <c r="FE695" s="89"/>
      <c r="FF695" s="89"/>
      <c r="FG695" s="89"/>
      <c r="FH695" s="89"/>
      <c r="FI695" s="89"/>
      <c r="FJ695" s="89"/>
      <c r="FK695" s="89"/>
      <c r="FL695" s="89"/>
      <c r="FM695" s="89"/>
      <c r="FN695" s="89"/>
      <c r="FO695" s="89"/>
      <c r="FP695" s="89"/>
      <c r="FQ695" s="89"/>
      <c r="FR695" s="89"/>
      <c r="FS695" s="89"/>
      <c r="FT695" s="89"/>
      <c r="FU695" s="89"/>
      <c r="FV695" s="89"/>
      <c r="FW695" s="89"/>
      <c r="FX695" s="89"/>
      <c r="FY695" s="89"/>
      <c r="FZ695" s="89"/>
      <c r="GA695" s="89"/>
      <c r="GB695" s="89"/>
      <c r="GC695" s="89"/>
      <c r="GD695" s="89"/>
      <c r="GE695" s="89"/>
      <c r="GF695" s="89"/>
      <c r="GG695" s="89"/>
      <c r="GH695" s="89"/>
      <c r="GI695" s="89"/>
      <c r="GJ695" s="89"/>
      <c r="GK695" s="89"/>
      <c r="GL695" s="89"/>
      <c r="GM695" s="89"/>
      <c r="GN695" s="89"/>
      <c r="GO695" s="89"/>
      <c r="GP695" s="89"/>
      <c r="GQ695" s="89"/>
      <c r="GR695" s="89"/>
      <c r="GS695" s="89"/>
      <c r="GT695" s="89"/>
      <c r="GU695" s="89"/>
      <c r="GV695" s="89"/>
      <c r="GW695" s="89"/>
      <c r="GX695" s="89"/>
      <c r="GY695" s="89"/>
      <c r="GZ695" s="89"/>
      <c r="HA695" s="89"/>
      <c r="HB695" s="89"/>
      <c r="HC695" s="89"/>
      <c r="HD695" s="89"/>
      <c r="HE695" s="89"/>
      <c r="HF695" s="89"/>
      <c r="HG695" s="89"/>
      <c r="HH695" s="89"/>
      <c r="HI695" s="89"/>
      <c r="HJ695" s="89"/>
      <c r="HK695" s="89"/>
      <c r="HL695" s="89"/>
      <c r="HM695" s="89"/>
    </row>
    <row r="696" spans="1:221" s="191" customFormat="1" ht="30" customHeight="1" x14ac:dyDescent="0.25">
      <c r="A696" s="193">
        <v>41455</v>
      </c>
      <c r="B696" s="194">
        <v>41457</v>
      </c>
      <c r="C696" s="189" t="s">
        <v>282</v>
      </c>
      <c r="D696" s="140" t="s">
        <v>3719</v>
      </c>
      <c r="E696" s="140" t="s">
        <v>279</v>
      </c>
      <c r="F696" s="5" t="s">
        <v>288</v>
      </c>
      <c r="G696" s="5" t="s">
        <v>641</v>
      </c>
      <c r="H696" s="140" t="s">
        <v>4002</v>
      </c>
      <c r="I696" s="30" t="s">
        <v>4005</v>
      </c>
      <c r="J696" s="140" t="s">
        <v>4006</v>
      </c>
      <c r="K696" s="119">
        <v>40169</v>
      </c>
      <c r="L696" s="119">
        <v>40486</v>
      </c>
      <c r="M696" s="140" t="s">
        <v>4004</v>
      </c>
      <c r="N696" s="287">
        <v>2604</v>
      </c>
      <c r="O696" s="287">
        <v>2811</v>
      </c>
      <c r="P696" s="119">
        <v>40500</v>
      </c>
      <c r="Q696" s="119">
        <v>41467</v>
      </c>
      <c r="R696" s="119">
        <v>41056</v>
      </c>
      <c r="S696" s="119">
        <v>41457</v>
      </c>
      <c r="T696" s="190">
        <v>79.088249646997497</v>
      </c>
      <c r="U696" s="287"/>
      <c r="V696" s="140"/>
      <c r="W696" s="87"/>
      <c r="X696" s="96"/>
      <c r="Y696" s="89"/>
      <c r="Z696" s="89"/>
      <c r="AA696" s="89"/>
      <c r="AB696" s="89"/>
      <c r="AC696" s="89"/>
      <c r="AD696" s="89"/>
      <c r="AE696" s="89"/>
      <c r="AF696" s="89"/>
      <c r="AG696" s="89"/>
      <c r="AH696" s="89"/>
      <c r="AI696" s="89"/>
      <c r="AJ696" s="89"/>
      <c r="AK696" s="89"/>
      <c r="AL696" s="89"/>
      <c r="AM696" s="89"/>
      <c r="AN696" s="89"/>
      <c r="AO696" s="89"/>
      <c r="AP696" s="89"/>
      <c r="AQ696" s="89"/>
      <c r="AR696" s="89"/>
      <c r="AS696" s="89"/>
      <c r="AT696" s="89"/>
      <c r="AU696" s="89"/>
      <c r="AV696" s="89"/>
      <c r="AW696" s="89"/>
      <c r="AX696" s="89"/>
      <c r="AY696" s="89"/>
      <c r="AZ696" s="89"/>
      <c r="BA696" s="89"/>
      <c r="BB696" s="89"/>
      <c r="BC696" s="89"/>
      <c r="BD696" s="89"/>
      <c r="BE696" s="89"/>
      <c r="BF696" s="89"/>
      <c r="BG696" s="89"/>
      <c r="BH696" s="89"/>
      <c r="BI696" s="89"/>
      <c r="BJ696" s="89"/>
      <c r="BK696" s="89"/>
      <c r="BL696" s="89"/>
      <c r="BM696" s="89"/>
      <c r="BN696" s="89"/>
      <c r="BO696" s="89"/>
      <c r="BP696" s="89"/>
      <c r="BQ696" s="89"/>
      <c r="BR696" s="89"/>
      <c r="BS696" s="89"/>
      <c r="BT696" s="89"/>
      <c r="BU696" s="89"/>
      <c r="BV696" s="89"/>
      <c r="BW696" s="89"/>
      <c r="BX696" s="89"/>
      <c r="BY696" s="89"/>
      <c r="BZ696" s="89"/>
      <c r="CA696" s="89"/>
      <c r="CB696" s="89"/>
      <c r="CC696" s="89"/>
      <c r="CD696" s="89"/>
      <c r="CE696" s="89"/>
      <c r="CF696" s="89"/>
      <c r="CG696" s="89"/>
      <c r="CH696" s="89"/>
      <c r="CI696" s="89"/>
      <c r="CJ696" s="89"/>
      <c r="CK696" s="89"/>
      <c r="CL696" s="89"/>
      <c r="CM696" s="89"/>
      <c r="CN696" s="89"/>
      <c r="CO696" s="89"/>
      <c r="CP696" s="89"/>
      <c r="CQ696" s="89"/>
      <c r="CR696" s="89"/>
      <c r="CS696" s="89"/>
      <c r="CT696" s="89"/>
      <c r="CU696" s="89"/>
      <c r="CV696" s="89"/>
      <c r="CW696" s="89"/>
      <c r="CX696" s="89"/>
      <c r="CY696" s="89"/>
      <c r="CZ696" s="89"/>
      <c r="DA696" s="89"/>
      <c r="DB696" s="89"/>
      <c r="DC696" s="89"/>
      <c r="DD696" s="89"/>
      <c r="DE696" s="89"/>
      <c r="DF696" s="89"/>
      <c r="DG696" s="89"/>
      <c r="DH696" s="89"/>
      <c r="DI696" s="89"/>
      <c r="DJ696" s="89"/>
      <c r="DK696" s="89"/>
      <c r="DL696" s="89"/>
      <c r="DM696" s="89"/>
      <c r="DN696" s="89"/>
      <c r="DO696" s="89"/>
      <c r="DP696" s="89"/>
      <c r="DQ696" s="89"/>
      <c r="DR696" s="89"/>
      <c r="DS696" s="89"/>
      <c r="DT696" s="89"/>
      <c r="DU696" s="89"/>
      <c r="DV696" s="89"/>
      <c r="DW696" s="89"/>
      <c r="DX696" s="89"/>
      <c r="DY696" s="89"/>
      <c r="DZ696" s="89"/>
      <c r="EA696" s="89"/>
      <c r="EB696" s="89"/>
      <c r="EC696" s="89"/>
      <c r="ED696" s="89"/>
      <c r="EE696" s="89"/>
      <c r="EF696" s="89"/>
      <c r="EG696" s="89"/>
      <c r="EH696" s="89"/>
      <c r="EI696" s="89"/>
      <c r="EJ696" s="89"/>
      <c r="EK696" s="89"/>
      <c r="EL696" s="89"/>
      <c r="EM696" s="89"/>
      <c r="EN696" s="89"/>
      <c r="EO696" s="89"/>
      <c r="EP696" s="89"/>
      <c r="EQ696" s="89"/>
      <c r="ER696" s="89"/>
      <c r="ES696" s="89"/>
      <c r="ET696" s="89"/>
      <c r="EU696" s="89"/>
      <c r="EV696" s="89"/>
      <c r="EW696" s="89"/>
      <c r="EX696" s="89"/>
      <c r="EY696" s="89"/>
      <c r="EZ696" s="89"/>
      <c r="FA696" s="89"/>
      <c r="FB696" s="89"/>
      <c r="FC696" s="89"/>
      <c r="FD696" s="89"/>
      <c r="FE696" s="89"/>
      <c r="FF696" s="89"/>
      <c r="FG696" s="89"/>
      <c r="FH696" s="89"/>
      <c r="FI696" s="89"/>
      <c r="FJ696" s="89"/>
      <c r="FK696" s="89"/>
      <c r="FL696" s="89"/>
      <c r="FM696" s="89"/>
      <c r="FN696" s="89"/>
      <c r="FO696" s="89"/>
      <c r="FP696" s="89"/>
      <c r="FQ696" s="89"/>
      <c r="FR696" s="89"/>
      <c r="FS696" s="89"/>
      <c r="FT696" s="89"/>
      <c r="FU696" s="89"/>
      <c r="FV696" s="89"/>
      <c r="FW696" s="89"/>
      <c r="FX696" s="89"/>
      <c r="FY696" s="89"/>
      <c r="FZ696" s="89"/>
      <c r="GA696" s="89"/>
      <c r="GB696" s="89"/>
      <c r="GC696" s="89"/>
      <c r="GD696" s="89"/>
      <c r="GE696" s="89"/>
      <c r="GF696" s="89"/>
      <c r="GG696" s="89"/>
      <c r="GH696" s="89"/>
      <c r="GI696" s="89"/>
      <c r="GJ696" s="89"/>
      <c r="GK696" s="89"/>
      <c r="GL696" s="89"/>
      <c r="GM696" s="89"/>
      <c r="GN696" s="89"/>
      <c r="GO696" s="89"/>
      <c r="GP696" s="89"/>
      <c r="GQ696" s="89"/>
      <c r="GR696" s="89"/>
      <c r="GS696" s="89"/>
      <c r="GT696" s="89"/>
      <c r="GU696" s="89"/>
      <c r="GV696" s="89"/>
      <c r="GW696" s="89"/>
      <c r="GX696" s="89"/>
      <c r="GY696" s="89"/>
      <c r="GZ696" s="89"/>
      <c r="HA696" s="89"/>
      <c r="HB696" s="89"/>
      <c r="HC696" s="89"/>
      <c r="HD696" s="89"/>
      <c r="HE696" s="89"/>
      <c r="HF696" s="89"/>
      <c r="HG696" s="89"/>
      <c r="HH696" s="89"/>
      <c r="HI696" s="89"/>
      <c r="HJ696" s="89"/>
      <c r="HK696" s="89"/>
      <c r="HL696" s="89"/>
      <c r="HM696" s="89"/>
    </row>
    <row r="697" spans="1:221" s="191" customFormat="1" ht="30" customHeight="1" x14ac:dyDescent="0.25">
      <c r="A697" s="193">
        <v>41455</v>
      </c>
      <c r="B697" s="194">
        <v>41457</v>
      </c>
      <c r="C697" s="189" t="s">
        <v>282</v>
      </c>
      <c r="D697" s="140" t="s">
        <v>3719</v>
      </c>
      <c r="E697" s="140" t="s">
        <v>279</v>
      </c>
      <c r="F697" s="5" t="s">
        <v>50</v>
      </c>
      <c r="G697" s="5" t="s">
        <v>420</v>
      </c>
      <c r="H697" s="140" t="s">
        <v>4007</v>
      </c>
      <c r="I697" s="30" t="s">
        <v>4008</v>
      </c>
      <c r="J697" s="140" t="s">
        <v>4009</v>
      </c>
      <c r="K697" s="119">
        <v>40583</v>
      </c>
      <c r="L697" s="119">
        <v>40631</v>
      </c>
      <c r="M697" s="140" t="s">
        <v>4010</v>
      </c>
      <c r="N697" s="287">
        <v>3385</v>
      </c>
      <c r="O697" s="287">
        <v>3277</v>
      </c>
      <c r="P697" s="119">
        <v>40645</v>
      </c>
      <c r="Q697" s="119">
        <v>41085</v>
      </c>
      <c r="R697" s="119">
        <v>41025</v>
      </c>
      <c r="S697" s="119">
        <v>41086</v>
      </c>
      <c r="T697" s="190">
        <v>100</v>
      </c>
      <c r="U697" s="287"/>
      <c r="V697" s="140"/>
      <c r="W697" s="87"/>
      <c r="X697" s="96"/>
      <c r="Y697" s="89"/>
      <c r="Z697" s="89"/>
      <c r="AA697" s="89"/>
      <c r="AB697" s="89"/>
      <c r="AC697" s="89"/>
      <c r="AD697" s="89"/>
      <c r="AE697" s="89"/>
      <c r="AF697" s="89"/>
      <c r="AG697" s="89"/>
      <c r="AH697" s="89"/>
      <c r="AI697" s="89"/>
      <c r="AJ697" s="89"/>
      <c r="AK697" s="89"/>
      <c r="AL697" s="89"/>
      <c r="AM697" s="89"/>
      <c r="AN697" s="89"/>
      <c r="AO697" s="89"/>
      <c r="AP697" s="89"/>
      <c r="AQ697" s="89"/>
      <c r="AR697" s="89"/>
      <c r="AS697" s="89"/>
      <c r="AT697" s="89"/>
      <c r="AU697" s="89"/>
      <c r="AV697" s="89"/>
      <c r="AW697" s="89"/>
      <c r="AX697" s="89"/>
      <c r="AY697" s="89"/>
      <c r="AZ697" s="89"/>
      <c r="BA697" s="89"/>
      <c r="BB697" s="89"/>
      <c r="BC697" s="89"/>
      <c r="BD697" s="89"/>
      <c r="BE697" s="89"/>
      <c r="BF697" s="89"/>
      <c r="BG697" s="89"/>
      <c r="BH697" s="89"/>
      <c r="BI697" s="89"/>
      <c r="BJ697" s="89"/>
      <c r="BK697" s="89"/>
      <c r="BL697" s="89"/>
      <c r="BM697" s="89"/>
      <c r="BN697" s="89"/>
      <c r="BO697" s="89"/>
      <c r="BP697" s="89"/>
      <c r="BQ697" s="89"/>
      <c r="BR697" s="89"/>
      <c r="BS697" s="89"/>
      <c r="BT697" s="89"/>
      <c r="BU697" s="89"/>
      <c r="BV697" s="89"/>
      <c r="BW697" s="89"/>
      <c r="BX697" s="89"/>
      <c r="BY697" s="89"/>
      <c r="BZ697" s="89"/>
      <c r="CA697" s="89"/>
      <c r="CB697" s="89"/>
      <c r="CC697" s="89"/>
      <c r="CD697" s="89"/>
      <c r="CE697" s="89"/>
      <c r="CF697" s="89"/>
      <c r="CG697" s="89"/>
      <c r="CH697" s="89"/>
      <c r="CI697" s="89"/>
      <c r="CJ697" s="89"/>
      <c r="CK697" s="89"/>
      <c r="CL697" s="89"/>
      <c r="CM697" s="89"/>
      <c r="CN697" s="89"/>
      <c r="CO697" s="89"/>
      <c r="CP697" s="89"/>
      <c r="CQ697" s="89"/>
      <c r="CR697" s="89"/>
      <c r="CS697" s="89"/>
      <c r="CT697" s="89"/>
      <c r="CU697" s="89"/>
      <c r="CV697" s="89"/>
      <c r="CW697" s="89"/>
      <c r="CX697" s="89"/>
      <c r="CY697" s="89"/>
      <c r="CZ697" s="89"/>
      <c r="DA697" s="89"/>
      <c r="DB697" s="89"/>
      <c r="DC697" s="89"/>
      <c r="DD697" s="89"/>
      <c r="DE697" s="89"/>
      <c r="DF697" s="89"/>
      <c r="DG697" s="89"/>
      <c r="DH697" s="89"/>
      <c r="DI697" s="89"/>
      <c r="DJ697" s="89"/>
      <c r="DK697" s="89"/>
      <c r="DL697" s="89"/>
      <c r="DM697" s="89"/>
      <c r="DN697" s="89"/>
      <c r="DO697" s="89"/>
      <c r="DP697" s="89"/>
      <c r="DQ697" s="89"/>
      <c r="DR697" s="89"/>
      <c r="DS697" s="89"/>
      <c r="DT697" s="89"/>
      <c r="DU697" s="89"/>
      <c r="DV697" s="89"/>
      <c r="DW697" s="89"/>
      <c r="DX697" s="89"/>
      <c r="DY697" s="89"/>
      <c r="DZ697" s="89"/>
      <c r="EA697" s="89"/>
      <c r="EB697" s="89"/>
      <c r="EC697" s="89"/>
      <c r="ED697" s="89"/>
      <c r="EE697" s="89"/>
      <c r="EF697" s="89"/>
      <c r="EG697" s="89"/>
      <c r="EH697" s="89"/>
      <c r="EI697" s="89"/>
      <c r="EJ697" s="89"/>
      <c r="EK697" s="89"/>
      <c r="EL697" s="89"/>
      <c r="EM697" s="89"/>
      <c r="EN697" s="89"/>
      <c r="EO697" s="89"/>
      <c r="EP697" s="89"/>
      <c r="EQ697" s="89"/>
      <c r="ER697" s="89"/>
      <c r="ES697" s="89"/>
      <c r="ET697" s="89"/>
      <c r="EU697" s="89"/>
      <c r="EV697" s="89"/>
      <c r="EW697" s="89"/>
      <c r="EX697" s="89"/>
      <c r="EY697" s="89"/>
      <c r="EZ697" s="89"/>
      <c r="FA697" s="89"/>
      <c r="FB697" s="89"/>
      <c r="FC697" s="89"/>
      <c r="FD697" s="89"/>
      <c r="FE697" s="89"/>
      <c r="FF697" s="89"/>
      <c r="FG697" s="89"/>
      <c r="FH697" s="89"/>
      <c r="FI697" s="89"/>
      <c r="FJ697" s="89"/>
      <c r="FK697" s="89"/>
      <c r="FL697" s="89"/>
      <c r="FM697" s="89"/>
      <c r="FN697" s="89"/>
      <c r="FO697" s="89"/>
      <c r="FP697" s="89"/>
      <c r="FQ697" s="89"/>
      <c r="FR697" s="89"/>
      <c r="FS697" s="89"/>
      <c r="FT697" s="89"/>
      <c r="FU697" s="89"/>
      <c r="FV697" s="89"/>
      <c r="FW697" s="89"/>
      <c r="FX697" s="89"/>
      <c r="FY697" s="89"/>
      <c r="FZ697" s="89"/>
      <c r="GA697" s="89"/>
      <c r="GB697" s="89"/>
      <c r="GC697" s="89"/>
      <c r="GD697" s="89"/>
      <c r="GE697" s="89"/>
      <c r="GF697" s="89"/>
      <c r="GG697" s="89"/>
      <c r="GH697" s="89"/>
      <c r="GI697" s="89"/>
      <c r="GJ697" s="89"/>
      <c r="GK697" s="89"/>
      <c r="GL697" s="89"/>
      <c r="GM697" s="89"/>
      <c r="GN697" s="89"/>
      <c r="GO697" s="89"/>
      <c r="GP697" s="89"/>
      <c r="GQ697" s="89"/>
      <c r="GR697" s="89"/>
      <c r="GS697" s="89"/>
      <c r="GT697" s="89"/>
      <c r="GU697" s="89"/>
      <c r="GV697" s="89"/>
      <c r="GW697" s="89"/>
      <c r="GX697" s="89"/>
      <c r="GY697" s="89"/>
      <c r="GZ697" s="89"/>
      <c r="HA697" s="89"/>
      <c r="HB697" s="89"/>
      <c r="HC697" s="89"/>
      <c r="HD697" s="89"/>
      <c r="HE697" s="89"/>
      <c r="HF697" s="89"/>
      <c r="HG697" s="89"/>
      <c r="HH697" s="89"/>
      <c r="HI697" s="89"/>
      <c r="HJ697" s="89"/>
      <c r="HK697" s="89"/>
      <c r="HL697" s="89"/>
      <c r="HM697" s="89"/>
    </row>
    <row r="698" spans="1:221" s="191" customFormat="1" ht="30" customHeight="1" x14ac:dyDescent="0.25">
      <c r="A698" s="193">
        <v>41455</v>
      </c>
      <c r="B698" s="194">
        <v>41457</v>
      </c>
      <c r="C698" s="189" t="s">
        <v>282</v>
      </c>
      <c r="D698" s="140" t="s">
        <v>3719</v>
      </c>
      <c r="E698" s="140" t="s">
        <v>279</v>
      </c>
      <c r="F698" s="5" t="s">
        <v>60</v>
      </c>
      <c r="G698" s="5" t="s">
        <v>704</v>
      </c>
      <c r="H698" s="140" t="s">
        <v>4011</v>
      </c>
      <c r="I698" s="30" t="s">
        <v>4012</v>
      </c>
      <c r="J698" s="140" t="s">
        <v>3743</v>
      </c>
      <c r="K698" s="119">
        <v>39961</v>
      </c>
      <c r="L698" s="119">
        <v>40147</v>
      </c>
      <c r="M698" s="140" t="s">
        <v>4013</v>
      </c>
      <c r="N698" s="287">
        <v>11771</v>
      </c>
      <c r="O698" s="287">
        <v>12558</v>
      </c>
      <c r="P698" s="119">
        <v>40161</v>
      </c>
      <c r="Q698" s="119">
        <v>40843</v>
      </c>
      <c r="R698" s="119">
        <v>40703</v>
      </c>
      <c r="S698" s="119">
        <v>40911</v>
      </c>
      <c r="T698" s="190">
        <v>100</v>
      </c>
      <c r="U698" s="287"/>
      <c r="V698" s="140"/>
      <c r="W698" s="87"/>
      <c r="X698" s="96"/>
      <c r="Y698" s="89"/>
      <c r="Z698" s="89"/>
      <c r="AA698" s="89"/>
      <c r="AB698" s="89"/>
      <c r="AC698" s="89"/>
      <c r="AD698" s="89"/>
      <c r="AE698" s="89"/>
      <c r="AF698" s="89"/>
      <c r="AG698" s="89"/>
      <c r="AH698" s="89"/>
      <c r="AI698" s="89"/>
      <c r="AJ698" s="89"/>
      <c r="AK698" s="89"/>
      <c r="AL698" s="89"/>
      <c r="AM698" s="89"/>
      <c r="AN698" s="89"/>
      <c r="AO698" s="89"/>
      <c r="AP698" s="89"/>
      <c r="AQ698" s="89"/>
      <c r="AR698" s="89"/>
      <c r="AS698" s="89"/>
      <c r="AT698" s="89"/>
      <c r="AU698" s="89"/>
      <c r="AV698" s="89"/>
      <c r="AW698" s="89"/>
      <c r="AX698" s="89"/>
      <c r="AY698" s="89"/>
      <c r="AZ698" s="89"/>
      <c r="BA698" s="89"/>
      <c r="BB698" s="89"/>
      <c r="BC698" s="89"/>
      <c r="BD698" s="89"/>
      <c r="BE698" s="89"/>
      <c r="BF698" s="89"/>
      <c r="BG698" s="89"/>
      <c r="BH698" s="89"/>
      <c r="BI698" s="89"/>
      <c r="BJ698" s="89"/>
      <c r="BK698" s="89"/>
      <c r="BL698" s="89"/>
      <c r="BM698" s="89"/>
      <c r="BN698" s="89"/>
      <c r="BO698" s="89"/>
      <c r="BP698" s="89"/>
      <c r="BQ698" s="89"/>
      <c r="BR698" s="89"/>
      <c r="BS698" s="89"/>
      <c r="BT698" s="89"/>
      <c r="BU698" s="89"/>
      <c r="BV698" s="89"/>
      <c r="BW698" s="89"/>
      <c r="BX698" s="89"/>
      <c r="BY698" s="89"/>
      <c r="BZ698" s="89"/>
      <c r="CA698" s="89"/>
      <c r="CB698" s="89"/>
      <c r="CC698" s="89"/>
      <c r="CD698" s="89"/>
      <c r="CE698" s="89"/>
      <c r="CF698" s="89"/>
      <c r="CG698" s="89"/>
      <c r="CH698" s="89"/>
      <c r="CI698" s="89"/>
      <c r="CJ698" s="89"/>
      <c r="CK698" s="89"/>
      <c r="CL698" s="89"/>
      <c r="CM698" s="89"/>
      <c r="CN698" s="89"/>
      <c r="CO698" s="89"/>
      <c r="CP698" s="89"/>
      <c r="CQ698" s="89"/>
      <c r="CR698" s="89"/>
      <c r="CS698" s="89"/>
      <c r="CT698" s="89"/>
      <c r="CU698" s="89"/>
      <c r="CV698" s="89"/>
      <c r="CW698" s="89"/>
      <c r="CX698" s="89"/>
      <c r="CY698" s="89"/>
      <c r="CZ698" s="89"/>
      <c r="DA698" s="89"/>
      <c r="DB698" s="89"/>
      <c r="DC698" s="89"/>
      <c r="DD698" s="89"/>
      <c r="DE698" s="89"/>
      <c r="DF698" s="89"/>
      <c r="DG698" s="89"/>
      <c r="DH698" s="89"/>
      <c r="DI698" s="89"/>
      <c r="DJ698" s="89"/>
      <c r="DK698" s="89"/>
      <c r="DL698" s="89"/>
      <c r="DM698" s="89"/>
      <c r="DN698" s="89"/>
      <c r="DO698" s="89"/>
      <c r="DP698" s="89"/>
      <c r="DQ698" s="89"/>
      <c r="DR698" s="89"/>
      <c r="DS698" s="89"/>
      <c r="DT698" s="89"/>
      <c r="DU698" s="89"/>
      <c r="DV698" s="89"/>
      <c r="DW698" s="89"/>
      <c r="DX698" s="89"/>
      <c r="DY698" s="89"/>
      <c r="DZ698" s="89"/>
      <c r="EA698" s="89"/>
      <c r="EB698" s="89"/>
      <c r="EC698" s="89"/>
      <c r="ED698" s="89"/>
      <c r="EE698" s="89"/>
      <c r="EF698" s="89"/>
      <c r="EG698" s="89"/>
      <c r="EH698" s="89"/>
      <c r="EI698" s="89"/>
      <c r="EJ698" s="89"/>
      <c r="EK698" s="89"/>
      <c r="EL698" s="89"/>
      <c r="EM698" s="89"/>
      <c r="EN698" s="89"/>
      <c r="EO698" s="89"/>
      <c r="EP698" s="89"/>
      <c r="EQ698" s="89"/>
      <c r="ER698" s="89"/>
      <c r="ES698" s="89"/>
      <c r="ET698" s="89"/>
      <c r="EU698" s="89"/>
      <c r="EV698" s="89"/>
      <c r="EW698" s="89"/>
      <c r="EX698" s="89"/>
      <c r="EY698" s="89"/>
      <c r="EZ698" s="89"/>
      <c r="FA698" s="89"/>
      <c r="FB698" s="89"/>
      <c r="FC698" s="89"/>
      <c r="FD698" s="89"/>
      <c r="FE698" s="89"/>
      <c r="FF698" s="89"/>
      <c r="FG698" s="89"/>
      <c r="FH698" s="89"/>
      <c r="FI698" s="89"/>
      <c r="FJ698" s="89"/>
      <c r="FK698" s="89"/>
      <c r="FL698" s="89"/>
      <c r="FM698" s="89"/>
      <c r="FN698" s="89"/>
      <c r="FO698" s="89"/>
      <c r="FP698" s="89"/>
      <c r="FQ698" s="89"/>
      <c r="FR698" s="89"/>
      <c r="FS698" s="89"/>
      <c r="FT698" s="89"/>
      <c r="FU698" s="89"/>
      <c r="FV698" s="89"/>
      <c r="FW698" s="89"/>
      <c r="FX698" s="89"/>
      <c r="FY698" s="89"/>
      <c r="FZ698" s="89"/>
      <c r="GA698" s="89"/>
      <c r="GB698" s="89"/>
      <c r="GC698" s="89"/>
      <c r="GD698" s="89"/>
      <c r="GE698" s="89"/>
      <c r="GF698" s="89"/>
      <c r="GG698" s="89"/>
      <c r="GH698" s="89"/>
      <c r="GI698" s="89"/>
      <c r="GJ698" s="89"/>
      <c r="GK698" s="89"/>
      <c r="GL698" s="89"/>
      <c r="GM698" s="89"/>
      <c r="GN698" s="89"/>
      <c r="GO698" s="89"/>
      <c r="GP698" s="89"/>
      <c r="GQ698" s="89"/>
      <c r="GR698" s="89"/>
      <c r="GS698" s="89"/>
      <c r="GT698" s="89"/>
      <c r="GU698" s="89"/>
      <c r="GV698" s="89"/>
      <c r="GW698" s="89"/>
      <c r="GX698" s="89"/>
      <c r="GY698" s="89"/>
      <c r="GZ698" s="89"/>
      <c r="HA698" s="89"/>
      <c r="HB698" s="89"/>
      <c r="HC698" s="89"/>
      <c r="HD698" s="89"/>
      <c r="HE698" s="89"/>
      <c r="HF698" s="89"/>
      <c r="HG698" s="89"/>
      <c r="HH698" s="89"/>
      <c r="HI698" s="89"/>
      <c r="HJ698" s="89"/>
      <c r="HK698" s="89"/>
      <c r="HL698" s="89"/>
      <c r="HM698" s="89"/>
    </row>
    <row r="699" spans="1:221" s="191" customFormat="1" ht="30" customHeight="1" x14ac:dyDescent="0.25">
      <c r="A699" s="193">
        <v>41455</v>
      </c>
      <c r="B699" s="194">
        <v>41457</v>
      </c>
      <c r="C699" s="189" t="s">
        <v>282</v>
      </c>
      <c r="D699" s="140" t="s">
        <v>3719</v>
      </c>
      <c r="E699" s="140" t="s">
        <v>279</v>
      </c>
      <c r="F699" s="5" t="s">
        <v>60</v>
      </c>
      <c r="G699" s="5" t="s">
        <v>704</v>
      </c>
      <c r="H699" s="140" t="s">
        <v>4011</v>
      </c>
      <c r="I699" s="30" t="s">
        <v>4014</v>
      </c>
      <c r="J699" s="140" t="s">
        <v>4015</v>
      </c>
      <c r="K699" s="119">
        <v>39969</v>
      </c>
      <c r="L699" s="119">
        <v>40053</v>
      </c>
      <c r="M699" s="140" t="s">
        <v>4016</v>
      </c>
      <c r="N699" s="287">
        <v>3707</v>
      </c>
      <c r="O699" s="287">
        <v>3696</v>
      </c>
      <c r="P699" s="119">
        <v>40067</v>
      </c>
      <c r="Q699" s="119">
        <v>40767</v>
      </c>
      <c r="R699" s="119">
        <v>40618</v>
      </c>
      <c r="S699" s="119">
        <v>40785</v>
      </c>
      <c r="T699" s="190">
        <v>100</v>
      </c>
      <c r="U699" s="287">
        <v>-1788</v>
      </c>
      <c r="V699" s="140"/>
      <c r="W699" s="87"/>
      <c r="X699" s="96"/>
      <c r="Y699" s="89"/>
      <c r="Z699" s="89"/>
      <c r="AA699" s="89"/>
      <c r="AB699" s="89"/>
      <c r="AC699" s="89"/>
      <c r="AD699" s="89"/>
      <c r="AE699" s="89"/>
      <c r="AF699" s="89"/>
      <c r="AG699" s="89"/>
      <c r="AH699" s="89"/>
      <c r="AI699" s="89"/>
      <c r="AJ699" s="89"/>
      <c r="AK699" s="89"/>
      <c r="AL699" s="89"/>
      <c r="AM699" s="89"/>
      <c r="AN699" s="89"/>
      <c r="AO699" s="89"/>
      <c r="AP699" s="89"/>
      <c r="AQ699" s="89"/>
      <c r="AR699" s="89"/>
      <c r="AS699" s="89"/>
      <c r="AT699" s="89"/>
      <c r="AU699" s="89"/>
      <c r="AV699" s="89"/>
      <c r="AW699" s="89"/>
      <c r="AX699" s="89"/>
      <c r="AY699" s="89"/>
      <c r="AZ699" s="89"/>
      <c r="BA699" s="89"/>
      <c r="BB699" s="89"/>
      <c r="BC699" s="89"/>
      <c r="BD699" s="89"/>
      <c r="BE699" s="89"/>
      <c r="BF699" s="89"/>
      <c r="BG699" s="89"/>
      <c r="BH699" s="89"/>
      <c r="BI699" s="89"/>
      <c r="BJ699" s="89"/>
      <c r="BK699" s="89"/>
      <c r="BL699" s="89"/>
      <c r="BM699" s="89"/>
      <c r="BN699" s="89"/>
      <c r="BO699" s="89"/>
      <c r="BP699" s="89"/>
      <c r="BQ699" s="89"/>
      <c r="BR699" s="89"/>
      <c r="BS699" s="89"/>
      <c r="BT699" s="89"/>
      <c r="BU699" s="89"/>
      <c r="BV699" s="89"/>
      <c r="BW699" s="89"/>
      <c r="BX699" s="89"/>
      <c r="BY699" s="89"/>
      <c r="BZ699" s="89"/>
      <c r="CA699" s="89"/>
      <c r="CB699" s="89"/>
      <c r="CC699" s="89"/>
      <c r="CD699" s="89"/>
      <c r="CE699" s="89"/>
      <c r="CF699" s="89"/>
      <c r="CG699" s="89"/>
      <c r="CH699" s="89"/>
      <c r="CI699" s="89"/>
      <c r="CJ699" s="89"/>
      <c r="CK699" s="89"/>
      <c r="CL699" s="89"/>
      <c r="CM699" s="89"/>
      <c r="CN699" s="89"/>
      <c r="CO699" s="89"/>
      <c r="CP699" s="89"/>
      <c r="CQ699" s="89"/>
      <c r="CR699" s="89"/>
      <c r="CS699" s="89"/>
      <c r="CT699" s="89"/>
      <c r="CU699" s="89"/>
      <c r="CV699" s="89"/>
      <c r="CW699" s="89"/>
      <c r="CX699" s="89"/>
      <c r="CY699" s="89"/>
      <c r="CZ699" s="89"/>
      <c r="DA699" s="89"/>
      <c r="DB699" s="89"/>
      <c r="DC699" s="89"/>
      <c r="DD699" s="89"/>
      <c r="DE699" s="89"/>
      <c r="DF699" s="89"/>
      <c r="DG699" s="89"/>
      <c r="DH699" s="89"/>
      <c r="DI699" s="89"/>
      <c r="DJ699" s="89"/>
      <c r="DK699" s="89"/>
      <c r="DL699" s="89"/>
      <c r="DM699" s="89"/>
      <c r="DN699" s="89"/>
      <c r="DO699" s="89"/>
      <c r="DP699" s="89"/>
      <c r="DQ699" s="89"/>
      <c r="DR699" s="89"/>
      <c r="DS699" s="89"/>
      <c r="DT699" s="89"/>
      <c r="DU699" s="89"/>
      <c r="DV699" s="89"/>
      <c r="DW699" s="89"/>
      <c r="DX699" s="89"/>
      <c r="DY699" s="89"/>
      <c r="DZ699" s="89"/>
      <c r="EA699" s="89"/>
      <c r="EB699" s="89"/>
      <c r="EC699" s="89"/>
      <c r="ED699" s="89"/>
      <c r="EE699" s="89"/>
      <c r="EF699" s="89"/>
      <c r="EG699" s="89"/>
      <c r="EH699" s="89"/>
      <c r="EI699" s="89"/>
      <c r="EJ699" s="89"/>
      <c r="EK699" s="89"/>
      <c r="EL699" s="89"/>
      <c r="EM699" s="89"/>
      <c r="EN699" s="89"/>
      <c r="EO699" s="89"/>
      <c r="EP699" s="89"/>
      <c r="EQ699" s="89"/>
      <c r="ER699" s="89"/>
      <c r="ES699" s="89"/>
      <c r="ET699" s="89"/>
      <c r="EU699" s="89"/>
      <c r="EV699" s="89"/>
      <c r="EW699" s="89"/>
      <c r="EX699" s="89"/>
      <c r="EY699" s="89"/>
      <c r="EZ699" s="89"/>
      <c r="FA699" s="89"/>
      <c r="FB699" s="89"/>
      <c r="FC699" s="89"/>
      <c r="FD699" s="89"/>
      <c r="FE699" s="89"/>
      <c r="FF699" s="89"/>
      <c r="FG699" s="89"/>
      <c r="FH699" s="89"/>
      <c r="FI699" s="89"/>
      <c r="FJ699" s="89"/>
      <c r="FK699" s="89"/>
      <c r="FL699" s="89"/>
      <c r="FM699" s="89"/>
      <c r="FN699" s="89"/>
      <c r="FO699" s="89"/>
      <c r="FP699" s="89"/>
      <c r="FQ699" s="89"/>
      <c r="FR699" s="89"/>
      <c r="FS699" s="89"/>
      <c r="FT699" s="89"/>
      <c r="FU699" s="89"/>
      <c r="FV699" s="89"/>
      <c r="FW699" s="89"/>
      <c r="FX699" s="89"/>
      <c r="FY699" s="89"/>
      <c r="FZ699" s="89"/>
      <c r="GA699" s="89"/>
      <c r="GB699" s="89"/>
      <c r="GC699" s="89"/>
      <c r="GD699" s="89"/>
      <c r="GE699" s="89"/>
      <c r="GF699" s="89"/>
      <c r="GG699" s="89"/>
      <c r="GH699" s="89"/>
      <c r="GI699" s="89"/>
      <c r="GJ699" s="89"/>
      <c r="GK699" s="89"/>
      <c r="GL699" s="89"/>
      <c r="GM699" s="89"/>
      <c r="GN699" s="89"/>
      <c r="GO699" s="89"/>
      <c r="GP699" s="89"/>
      <c r="GQ699" s="89"/>
      <c r="GR699" s="89"/>
      <c r="GS699" s="89"/>
      <c r="GT699" s="89"/>
      <c r="GU699" s="89"/>
      <c r="GV699" s="89"/>
      <c r="GW699" s="89"/>
      <c r="GX699" s="89"/>
      <c r="GY699" s="89"/>
      <c r="GZ699" s="89"/>
      <c r="HA699" s="89"/>
      <c r="HB699" s="89"/>
      <c r="HC699" s="89"/>
      <c r="HD699" s="89"/>
      <c r="HE699" s="89"/>
      <c r="HF699" s="89"/>
      <c r="HG699" s="89"/>
      <c r="HH699" s="89"/>
      <c r="HI699" s="89"/>
      <c r="HJ699" s="89"/>
      <c r="HK699" s="89"/>
      <c r="HL699" s="89"/>
      <c r="HM699" s="89"/>
    </row>
    <row r="700" spans="1:221" s="191" customFormat="1" ht="30" customHeight="1" x14ac:dyDescent="0.25">
      <c r="A700" s="193">
        <v>41455</v>
      </c>
      <c r="B700" s="194">
        <v>41457</v>
      </c>
      <c r="C700" s="189" t="s">
        <v>282</v>
      </c>
      <c r="D700" s="140" t="s">
        <v>3719</v>
      </c>
      <c r="E700" s="140" t="s">
        <v>279</v>
      </c>
      <c r="F700" s="5" t="s">
        <v>60</v>
      </c>
      <c r="G700" s="5" t="s">
        <v>704</v>
      </c>
      <c r="H700" s="140" t="s">
        <v>4011</v>
      </c>
      <c r="I700" s="30" t="s">
        <v>4017</v>
      </c>
      <c r="J700" s="140" t="s">
        <v>4018</v>
      </c>
      <c r="K700" s="119">
        <v>39945</v>
      </c>
      <c r="L700" s="119">
        <v>40084</v>
      </c>
      <c r="M700" s="140" t="s">
        <v>4019</v>
      </c>
      <c r="N700" s="287">
        <v>13700</v>
      </c>
      <c r="O700" s="287">
        <v>14130</v>
      </c>
      <c r="P700" s="119">
        <v>40098</v>
      </c>
      <c r="Q700" s="119">
        <v>40710</v>
      </c>
      <c r="R700" s="119">
        <v>40633</v>
      </c>
      <c r="S700" s="119">
        <v>40710</v>
      </c>
      <c r="T700" s="190">
        <v>87.294294154690903</v>
      </c>
      <c r="U700" s="287"/>
      <c r="V700" s="140"/>
      <c r="W700" s="87"/>
      <c r="X700" s="96"/>
      <c r="Y700" s="89"/>
      <c r="Z700" s="89"/>
      <c r="AA700" s="89"/>
      <c r="AB700" s="89"/>
      <c r="AC700" s="89"/>
      <c r="AD700" s="89"/>
      <c r="AE700" s="89"/>
      <c r="AF700" s="89"/>
      <c r="AG700" s="89"/>
      <c r="AH700" s="89"/>
      <c r="AI700" s="89"/>
      <c r="AJ700" s="89"/>
      <c r="AK700" s="89"/>
      <c r="AL700" s="89"/>
      <c r="AM700" s="89"/>
      <c r="AN700" s="89"/>
      <c r="AO700" s="89"/>
      <c r="AP700" s="89"/>
      <c r="AQ700" s="89"/>
      <c r="AR700" s="89"/>
      <c r="AS700" s="89"/>
      <c r="AT700" s="89"/>
      <c r="AU700" s="89"/>
      <c r="AV700" s="89"/>
      <c r="AW700" s="89"/>
      <c r="AX700" s="89"/>
      <c r="AY700" s="89"/>
      <c r="AZ700" s="89"/>
      <c r="BA700" s="89"/>
      <c r="BB700" s="89"/>
      <c r="BC700" s="89"/>
      <c r="BD700" s="89"/>
      <c r="BE700" s="89"/>
      <c r="BF700" s="89"/>
      <c r="BG700" s="89"/>
      <c r="BH700" s="89"/>
      <c r="BI700" s="89"/>
      <c r="BJ700" s="89"/>
      <c r="BK700" s="89"/>
      <c r="BL700" s="89"/>
      <c r="BM700" s="89"/>
      <c r="BN700" s="89"/>
      <c r="BO700" s="89"/>
      <c r="BP700" s="89"/>
      <c r="BQ700" s="89"/>
      <c r="BR700" s="89"/>
      <c r="BS700" s="89"/>
      <c r="BT700" s="89"/>
      <c r="BU700" s="89"/>
      <c r="BV700" s="89"/>
      <c r="BW700" s="89"/>
      <c r="BX700" s="89"/>
      <c r="BY700" s="89"/>
      <c r="BZ700" s="89"/>
      <c r="CA700" s="89"/>
      <c r="CB700" s="89"/>
      <c r="CC700" s="89"/>
      <c r="CD700" s="89"/>
      <c r="CE700" s="89"/>
      <c r="CF700" s="89"/>
      <c r="CG700" s="89"/>
      <c r="CH700" s="89"/>
      <c r="CI700" s="89"/>
      <c r="CJ700" s="89"/>
      <c r="CK700" s="89"/>
      <c r="CL700" s="89"/>
      <c r="CM700" s="89"/>
      <c r="CN700" s="89"/>
      <c r="CO700" s="89"/>
      <c r="CP700" s="89"/>
      <c r="CQ700" s="89"/>
      <c r="CR700" s="89"/>
      <c r="CS700" s="89"/>
      <c r="CT700" s="89"/>
      <c r="CU700" s="89"/>
      <c r="CV700" s="89"/>
      <c r="CW700" s="89"/>
      <c r="CX700" s="89"/>
      <c r="CY700" s="89"/>
      <c r="CZ700" s="89"/>
      <c r="DA700" s="89"/>
      <c r="DB700" s="89"/>
      <c r="DC700" s="89"/>
      <c r="DD700" s="89"/>
      <c r="DE700" s="89"/>
      <c r="DF700" s="89"/>
      <c r="DG700" s="89"/>
      <c r="DH700" s="89"/>
      <c r="DI700" s="89"/>
      <c r="DJ700" s="89"/>
      <c r="DK700" s="89"/>
      <c r="DL700" s="89"/>
      <c r="DM700" s="89"/>
      <c r="DN700" s="89"/>
      <c r="DO700" s="89"/>
      <c r="DP700" s="89"/>
      <c r="DQ700" s="89"/>
      <c r="DR700" s="89"/>
      <c r="DS700" s="89"/>
      <c r="DT700" s="89"/>
      <c r="DU700" s="89"/>
      <c r="DV700" s="89"/>
      <c r="DW700" s="89"/>
      <c r="DX700" s="89"/>
      <c r="DY700" s="89"/>
      <c r="DZ700" s="89"/>
      <c r="EA700" s="89"/>
      <c r="EB700" s="89"/>
      <c r="EC700" s="89"/>
      <c r="ED700" s="89"/>
      <c r="EE700" s="89"/>
      <c r="EF700" s="89"/>
      <c r="EG700" s="89"/>
      <c r="EH700" s="89"/>
      <c r="EI700" s="89"/>
      <c r="EJ700" s="89"/>
      <c r="EK700" s="89"/>
      <c r="EL700" s="89"/>
      <c r="EM700" s="89"/>
      <c r="EN700" s="89"/>
      <c r="EO700" s="89"/>
      <c r="EP700" s="89"/>
      <c r="EQ700" s="89"/>
      <c r="ER700" s="89"/>
      <c r="ES700" s="89"/>
      <c r="ET700" s="89"/>
      <c r="EU700" s="89"/>
      <c r="EV700" s="89"/>
      <c r="EW700" s="89"/>
      <c r="EX700" s="89"/>
      <c r="EY700" s="89"/>
      <c r="EZ700" s="89"/>
      <c r="FA700" s="89"/>
      <c r="FB700" s="89"/>
      <c r="FC700" s="89"/>
      <c r="FD700" s="89"/>
      <c r="FE700" s="89"/>
      <c r="FF700" s="89"/>
      <c r="FG700" s="89"/>
      <c r="FH700" s="89"/>
      <c r="FI700" s="89"/>
      <c r="FJ700" s="89"/>
      <c r="FK700" s="89"/>
      <c r="FL700" s="89"/>
      <c r="FM700" s="89"/>
      <c r="FN700" s="89"/>
      <c r="FO700" s="89"/>
      <c r="FP700" s="89"/>
      <c r="FQ700" s="89"/>
      <c r="FR700" s="89"/>
      <c r="FS700" s="89"/>
      <c r="FT700" s="89"/>
      <c r="FU700" s="89"/>
      <c r="FV700" s="89"/>
      <c r="FW700" s="89"/>
      <c r="FX700" s="89"/>
      <c r="FY700" s="89"/>
      <c r="FZ700" s="89"/>
      <c r="GA700" s="89"/>
      <c r="GB700" s="89"/>
      <c r="GC700" s="89"/>
      <c r="GD700" s="89"/>
      <c r="GE700" s="89"/>
      <c r="GF700" s="89"/>
      <c r="GG700" s="89"/>
      <c r="GH700" s="89"/>
      <c r="GI700" s="89"/>
      <c r="GJ700" s="89"/>
      <c r="GK700" s="89"/>
      <c r="GL700" s="89"/>
      <c r="GM700" s="89"/>
      <c r="GN700" s="89"/>
      <c r="GO700" s="89"/>
      <c r="GP700" s="89"/>
      <c r="GQ700" s="89"/>
      <c r="GR700" s="89"/>
      <c r="GS700" s="89"/>
      <c r="GT700" s="89"/>
      <c r="GU700" s="89"/>
      <c r="GV700" s="89"/>
      <c r="GW700" s="89"/>
      <c r="GX700" s="89"/>
      <c r="GY700" s="89"/>
      <c r="GZ700" s="89"/>
      <c r="HA700" s="89"/>
      <c r="HB700" s="89"/>
      <c r="HC700" s="89"/>
      <c r="HD700" s="89"/>
      <c r="HE700" s="89"/>
      <c r="HF700" s="89"/>
      <c r="HG700" s="89"/>
      <c r="HH700" s="89"/>
      <c r="HI700" s="89"/>
      <c r="HJ700" s="89"/>
      <c r="HK700" s="89"/>
      <c r="HL700" s="89"/>
      <c r="HM700" s="89"/>
    </row>
    <row r="701" spans="1:221" s="191" customFormat="1" ht="30" customHeight="1" x14ac:dyDescent="0.25">
      <c r="A701" s="193">
        <v>41455</v>
      </c>
      <c r="B701" s="194">
        <v>41457</v>
      </c>
      <c r="C701" s="189" t="s">
        <v>282</v>
      </c>
      <c r="D701" s="140" t="s">
        <v>3719</v>
      </c>
      <c r="E701" s="140" t="s">
        <v>279</v>
      </c>
      <c r="F701" s="5" t="s">
        <v>60</v>
      </c>
      <c r="G701" s="5" t="s">
        <v>704</v>
      </c>
      <c r="H701" s="140" t="s">
        <v>4011</v>
      </c>
      <c r="I701" s="30" t="s">
        <v>4020</v>
      </c>
      <c r="J701" s="140" t="s">
        <v>4021</v>
      </c>
      <c r="K701" s="119">
        <v>38975</v>
      </c>
      <c r="L701" s="119">
        <v>39790</v>
      </c>
      <c r="M701" s="140" t="s">
        <v>4022</v>
      </c>
      <c r="N701" s="287">
        <v>28595</v>
      </c>
      <c r="O701" s="287">
        <v>28048</v>
      </c>
      <c r="P701" s="119">
        <v>39804</v>
      </c>
      <c r="Q701" s="119">
        <v>40368</v>
      </c>
      <c r="R701" s="119">
        <v>40359</v>
      </c>
      <c r="S701" s="119">
        <v>40359</v>
      </c>
      <c r="T701" s="190">
        <v>100</v>
      </c>
      <c r="U701" s="287"/>
      <c r="V701" s="140"/>
      <c r="W701" s="87"/>
      <c r="X701" s="96"/>
      <c r="Y701" s="89"/>
      <c r="Z701" s="89"/>
      <c r="AA701" s="89"/>
      <c r="AB701" s="89"/>
      <c r="AC701" s="89"/>
      <c r="AD701" s="89"/>
      <c r="AE701" s="89"/>
      <c r="AF701" s="89"/>
      <c r="AG701" s="89"/>
      <c r="AH701" s="89"/>
      <c r="AI701" s="89"/>
      <c r="AJ701" s="89"/>
      <c r="AK701" s="89"/>
      <c r="AL701" s="89"/>
      <c r="AM701" s="89"/>
      <c r="AN701" s="89"/>
      <c r="AO701" s="89"/>
      <c r="AP701" s="89"/>
      <c r="AQ701" s="89"/>
      <c r="AR701" s="89"/>
      <c r="AS701" s="89"/>
      <c r="AT701" s="89"/>
      <c r="AU701" s="89"/>
      <c r="AV701" s="89"/>
      <c r="AW701" s="89"/>
      <c r="AX701" s="89"/>
      <c r="AY701" s="89"/>
      <c r="AZ701" s="89"/>
      <c r="BA701" s="89"/>
      <c r="BB701" s="89"/>
      <c r="BC701" s="89"/>
      <c r="BD701" s="89"/>
      <c r="BE701" s="89"/>
      <c r="BF701" s="89"/>
      <c r="BG701" s="89"/>
      <c r="BH701" s="89"/>
      <c r="BI701" s="89"/>
      <c r="BJ701" s="89"/>
      <c r="BK701" s="89"/>
      <c r="BL701" s="89"/>
      <c r="BM701" s="89"/>
      <c r="BN701" s="89"/>
      <c r="BO701" s="89"/>
      <c r="BP701" s="89"/>
      <c r="BQ701" s="89"/>
      <c r="BR701" s="89"/>
      <c r="BS701" s="89"/>
      <c r="BT701" s="89"/>
      <c r="BU701" s="89"/>
      <c r="BV701" s="89"/>
      <c r="BW701" s="89"/>
      <c r="BX701" s="89"/>
      <c r="BY701" s="89"/>
      <c r="BZ701" s="89"/>
      <c r="CA701" s="89"/>
      <c r="CB701" s="89"/>
      <c r="CC701" s="89"/>
      <c r="CD701" s="89"/>
      <c r="CE701" s="89"/>
      <c r="CF701" s="89"/>
      <c r="CG701" s="89"/>
      <c r="CH701" s="89"/>
      <c r="CI701" s="89"/>
      <c r="CJ701" s="89"/>
      <c r="CK701" s="89"/>
      <c r="CL701" s="89"/>
      <c r="CM701" s="89"/>
      <c r="CN701" s="89"/>
      <c r="CO701" s="89"/>
      <c r="CP701" s="89"/>
      <c r="CQ701" s="89"/>
      <c r="CR701" s="89"/>
      <c r="CS701" s="89"/>
      <c r="CT701" s="89"/>
      <c r="CU701" s="89"/>
      <c r="CV701" s="89"/>
      <c r="CW701" s="89"/>
      <c r="CX701" s="89"/>
      <c r="CY701" s="89"/>
      <c r="CZ701" s="89"/>
      <c r="DA701" s="89"/>
      <c r="DB701" s="89"/>
      <c r="DC701" s="89"/>
      <c r="DD701" s="89"/>
      <c r="DE701" s="89"/>
      <c r="DF701" s="89"/>
      <c r="DG701" s="89"/>
      <c r="DH701" s="89"/>
      <c r="DI701" s="89"/>
      <c r="DJ701" s="89"/>
      <c r="DK701" s="89"/>
      <c r="DL701" s="89"/>
      <c r="DM701" s="89"/>
      <c r="DN701" s="89"/>
      <c r="DO701" s="89"/>
      <c r="DP701" s="89"/>
      <c r="DQ701" s="89"/>
      <c r="DR701" s="89"/>
      <c r="DS701" s="89"/>
      <c r="DT701" s="89"/>
      <c r="DU701" s="89"/>
      <c r="DV701" s="89"/>
      <c r="DW701" s="89"/>
      <c r="DX701" s="89"/>
      <c r="DY701" s="89"/>
      <c r="DZ701" s="89"/>
      <c r="EA701" s="89"/>
      <c r="EB701" s="89"/>
      <c r="EC701" s="89"/>
      <c r="ED701" s="89"/>
      <c r="EE701" s="89"/>
      <c r="EF701" s="89"/>
      <c r="EG701" s="89"/>
      <c r="EH701" s="89"/>
      <c r="EI701" s="89"/>
      <c r="EJ701" s="89"/>
      <c r="EK701" s="89"/>
      <c r="EL701" s="89"/>
      <c r="EM701" s="89"/>
      <c r="EN701" s="89"/>
      <c r="EO701" s="89"/>
      <c r="EP701" s="89"/>
      <c r="EQ701" s="89"/>
      <c r="ER701" s="89"/>
      <c r="ES701" s="89"/>
      <c r="ET701" s="89"/>
      <c r="EU701" s="89"/>
      <c r="EV701" s="89"/>
      <c r="EW701" s="89"/>
      <c r="EX701" s="89"/>
      <c r="EY701" s="89"/>
      <c r="EZ701" s="89"/>
      <c r="FA701" s="89"/>
      <c r="FB701" s="89"/>
      <c r="FC701" s="89"/>
      <c r="FD701" s="89"/>
      <c r="FE701" s="89"/>
      <c r="FF701" s="89"/>
      <c r="FG701" s="89"/>
      <c r="FH701" s="89"/>
      <c r="FI701" s="89"/>
      <c r="FJ701" s="89"/>
      <c r="FK701" s="89"/>
      <c r="FL701" s="89"/>
      <c r="FM701" s="89"/>
      <c r="FN701" s="89"/>
      <c r="FO701" s="89"/>
      <c r="FP701" s="89"/>
      <c r="FQ701" s="89"/>
      <c r="FR701" s="89"/>
      <c r="FS701" s="89"/>
      <c r="FT701" s="89"/>
      <c r="FU701" s="89"/>
      <c r="FV701" s="89"/>
      <c r="FW701" s="89"/>
      <c r="FX701" s="89"/>
      <c r="FY701" s="89"/>
      <c r="FZ701" s="89"/>
      <c r="GA701" s="89"/>
      <c r="GB701" s="89"/>
      <c r="GC701" s="89"/>
      <c r="GD701" s="89"/>
      <c r="GE701" s="89"/>
      <c r="GF701" s="89"/>
      <c r="GG701" s="89"/>
      <c r="GH701" s="89"/>
      <c r="GI701" s="89"/>
      <c r="GJ701" s="89"/>
      <c r="GK701" s="89"/>
      <c r="GL701" s="89"/>
      <c r="GM701" s="89"/>
      <c r="GN701" s="89"/>
      <c r="GO701" s="89"/>
      <c r="GP701" s="89"/>
      <c r="GQ701" s="89"/>
      <c r="GR701" s="89"/>
      <c r="GS701" s="89"/>
      <c r="GT701" s="89"/>
      <c r="GU701" s="89"/>
      <c r="GV701" s="89"/>
      <c r="GW701" s="89"/>
      <c r="GX701" s="89"/>
      <c r="GY701" s="89"/>
      <c r="GZ701" s="89"/>
      <c r="HA701" s="89"/>
      <c r="HB701" s="89"/>
      <c r="HC701" s="89"/>
      <c r="HD701" s="89"/>
      <c r="HE701" s="89"/>
      <c r="HF701" s="89"/>
      <c r="HG701" s="89"/>
      <c r="HH701" s="89"/>
      <c r="HI701" s="89"/>
      <c r="HJ701" s="89"/>
      <c r="HK701" s="89"/>
      <c r="HL701" s="89"/>
      <c r="HM701" s="89"/>
    </row>
    <row r="702" spans="1:221" s="191" customFormat="1" ht="30" customHeight="1" x14ac:dyDescent="0.25">
      <c r="A702" s="193">
        <v>41455</v>
      </c>
      <c r="B702" s="194">
        <v>41457</v>
      </c>
      <c r="C702" s="189" t="s">
        <v>282</v>
      </c>
      <c r="D702" s="140" t="s">
        <v>3719</v>
      </c>
      <c r="E702" s="140" t="s">
        <v>279</v>
      </c>
      <c r="F702" s="5" t="s">
        <v>435</v>
      </c>
      <c r="G702" s="5" t="s">
        <v>436</v>
      </c>
      <c r="H702" s="140" t="s">
        <v>4023</v>
      </c>
      <c r="I702" s="30" t="s">
        <v>4024</v>
      </c>
      <c r="J702" s="140" t="s">
        <v>4025</v>
      </c>
      <c r="K702" s="119">
        <v>39855</v>
      </c>
      <c r="L702" s="119">
        <v>39988</v>
      </c>
      <c r="M702" s="140" t="s">
        <v>4026</v>
      </c>
      <c r="N702" s="287">
        <v>10772</v>
      </c>
      <c r="O702" s="287">
        <v>10771</v>
      </c>
      <c r="P702" s="119">
        <v>40002</v>
      </c>
      <c r="Q702" s="119">
        <v>40469</v>
      </c>
      <c r="R702" s="119">
        <v>40388</v>
      </c>
      <c r="S702" s="119">
        <v>40409</v>
      </c>
      <c r="T702" s="190">
        <v>100</v>
      </c>
      <c r="U702" s="287">
        <v>-4500</v>
      </c>
      <c r="V702" s="140"/>
      <c r="W702" s="87"/>
      <c r="X702" s="96"/>
      <c r="Y702" s="89"/>
      <c r="Z702" s="89"/>
      <c r="AA702" s="89"/>
      <c r="AB702" s="89"/>
      <c r="AC702" s="89"/>
      <c r="AD702" s="89"/>
      <c r="AE702" s="89"/>
      <c r="AF702" s="89"/>
      <c r="AG702" s="89"/>
      <c r="AH702" s="89"/>
      <c r="AI702" s="89"/>
      <c r="AJ702" s="89"/>
      <c r="AK702" s="89"/>
      <c r="AL702" s="89"/>
      <c r="AM702" s="89"/>
      <c r="AN702" s="89"/>
      <c r="AO702" s="89"/>
      <c r="AP702" s="89"/>
      <c r="AQ702" s="89"/>
      <c r="AR702" s="89"/>
      <c r="AS702" s="89"/>
      <c r="AT702" s="89"/>
      <c r="AU702" s="89"/>
      <c r="AV702" s="89"/>
      <c r="AW702" s="89"/>
      <c r="AX702" s="89"/>
      <c r="AY702" s="89"/>
      <c r="AZ702" s="89"/>
      <c r="BA702" s="89"/>
      <c r="BB702" s="89"/>
      <c r="BC702" s="89"/>
      <c r="BD702" s="89"/>
      <c r="BE702" s="89"/>
      <c r="BF702" s="89"/>
      <c r="BG702" s="89"/>
      <c r="BH702" s="89"/>
      <c r="BI702" s="89"/>
      <c r="BJ702" s="89"/>
      <c r="BK702" s="89"/>
      <c r="BL702" s="89"/>
      <c r="BM702" s="89"/>
      <c r="BN702" s="89"/>
      <c r="BO702" s="89"/>
      <c r="BP702" s="89"/>
      <c r="BQ702" s="89"/>
      <c r="BR702" s="89"/>
      <c r="BS702" s="89"/>
      <c r="BT702" s="89"/>
      <c r="BU702" s="89"/>
      <c r="BV702" s="89"/>
      <c r="BW702" s="89"/>
      <c r="BX702" s="89"/>
      <c r="BY702" s="89"/>
      <c r="BZ702" s="89"/>
      <c r="CA702" s="89"/>
      <c r="CB702" s="89"/>
      <c r="CC702" s="89"/>
      <c r="CD702" s="89"/>
      <c r="CE702" s="89"/>
      <c r="CF702" s="89"/>
      <c r="CG702" s="89"/>
      <c r="CH702" s="89"/>
      <c r="CI702" s="89"/>
      <c r="CJ702" s="89"/>
      <c r="CK702" s="89"/>
      <c r="CL702" s="89"/>
      <c r="CM702" s="89"/>
      <c r="CN702" s="89"/>
      <c r="CO702" s="89"/>
      <c r="CP702" s="89"/>
      <c r="CQ702" s="89"/>
      <c r="CR702" s="89"/>
      <c r="CS702" s="89"/>
      <c r="CT702" s="89"/>
      <c r="CU702" s="89"/>
      <c r="CV702" s="89"/>
      <c r="CW702" s="89"/>
      <c r="CX702" s="89"/>
      <c r="CY702" s="89"/>
      <c r="CZ702" s="89"/>
      <c r="DA702" s="89"/>
      <c r="DB702" s="89"/>
      <c r="DC702" s="89"/>
      <c r="DD702" s="89"/>
      <c r="DE702" s="89"/>
      <c r="DF702" s="89"/>
      <c r="DG702" s="89"/>
      <c r="DH702" s="89"/>
      <c r="DI702" s="89"/>
      <c r="DJ702" s="89"/>
      <c r="DK702" s="89"/>
      <c r="DL702" s="89"/>
      <c r="DM702" s="89"/>
      <c r="DN702" s="89"/>
      <c r="DO702" s="89"/>
      <c r="DP702" s="89"/>
      <c r="DQ702" s="89"/>
      <c r="DR702" s="89"/>
      <c r="DS702" s="89"/>
      <c r="DT702" s="89"/>
      <c r="DU702" s="89"/>
      <c r="DV702" s="89"/>
      <c r="DW702" s="89"/>
      <c r="DX702" s="89"/>
      <c r="DY702" s="89"/>
      <c r="DZ702" s="89"/>
      <c r="EA702" s="89"/>
      <c r="EB702" s="89"/>
      <c r="EC702" s="89"/>
      <c r="ED702" s="89"/>
      <c r="EE702" s="89"/>
      <c r="EF702" s="89"/>
      <c r="EG702" s="89"/>
      <c r="EH702" s="89"/>
      <c r="EI702" s="89"/>
      <c r="EJ702" s="89"/>
      <c r="EK702" s="89"/>
      <c r="EL702" s="89"/>
      <c r="EM702" s="89"/>
      <c r="EN702" s="89"/>
      <c r="EO702" s="89"/>
      <c r="EP702" s="89"/>
      <c r="EQ702" s="89"/>
      <c r="ER702" s="89"/>
      <c r="ES702" s="89"/>
      <c r="ET702" s="89"/>
      <c r="EU702" s="89"/>
      <c r="EV702" s="89"/>
      <c r="EW702" s="89"/>
      <c r="EX702" s="89"/>
      <c r="EY702" s="89"/>
      <c r="EZ702" s="89"/>
      <c r="FA702" s="89"/>
      <c r="FB702" s="89"/>
      <c r="FC702" s="89"/>
      <c r="FD702" s="89"/>
      <c r="FE702" s="89"/>
      <c r="FF702" s="89"/>
      <c r="FG702" s="89"/>
      <c r="FH702" s="89"/>
      <c r="FI702" s="89"/>
      <c r="FJ702" s="89"/>
      <c r="FK702" s="89"/>
      <c r="FL702" s="89"/>
      <c r="FM702" s="89"/>
      <c r="FN702" s="89"/>
      <c r="FO702" s="89"/>
      <c r="FP702" s="89"/>
      <c r="FQ702" s="89"/>
      <c r="FR702" s="89"/>
      <c r="FS702" s="89"/>
      <c r="FT702" s="89"/>
      <c r="FU702" s="89"/>
      <c r="FV702" s="89"/>
      <c r="FW702" s="89"/>
      <c r="FX702" s="89"/>
      <c r="FY702" s="89"/>
      <c r="FZ702" s="89"/>
      <c r="GA702" s="89"/>
      <c r="GB702" s="89"/>
      <c r="GC702" s="89"/>
      <c r="GD702" s="89"/>
      <c r="GE702" s="89"/>
      <c r="GF702" s="89"/>
      <c r="GG702" s="89"/>
      <c r="GH702" s="89"/>
      <c r="GI702" s="89"/>
      <c r="GJ702" s="89"/>
      <c r="GK702" s="89"/>
      <c r="GL702" s="89"/>
      <c r="GM702" s="89"/>
      <c r="GN702" s="89"/>
      <c r="GO702" s="89"/>
      <c r="GP702" s="89"/>
      <c r="GQ702" s="89"/>
      <c r="GR702" s="89"/>
      <c r="GS702" s="89"/>
      <c r="GT702" s="89"/>
      <c r="GU702" s="89"/>
      <c r="GV702" s="89"/>
      <c r="GW702" s="89"/>
      <c r="GX702" s="89"/>
      <c r="GY702" s="89"/>
      <c r="GZ702" s="89"/>
      <c r="HA702" s="89"/>
      <c r="HB702" s="89"/>
      <c r="HC702" s="89"/>
      <c r="HD702" s="89"/>
      <c r="HE702" s="89"/>
      <c r="HF702" s="89"/>
      <c r="HG702" s="89"/>
      <c r="HH702" s="89"/>
      <c r="HI702" s="89"/>
      <c r="HJ702" s="89"/>
      <c r="HK702" s="89"/>
      <c r="HL702" s="89"/>
      <c r="HM702" s="89"/>
    </row>
    <row r="703" spans="1:221" s="191" customFormat="1" ht="30" customHeight="1" x14ac:dyDescent="0.25">
      <c r="A703" s="193">
        <v>41455</v>
      </c>
      <c r="B703" s="194">
        <v>41457</v>
      </c>
      <c r="C703" s="189" t="s">
        <v>282</v>
      </c>
      <c r="D703" s="140" t="s">
        <v>3756</v>
      </c>
      <c r="E703" s="140" t="s">
        <v>279</v>
      </c>
      <c r="F703" s="5" t="s">
        <v>435</v>
      </c>
      <c r="G703" s="5" t="s">
        <v>436</v>
      </c>
      <c r="H703" s="140" t="s">
        <v>4023</v>
      </c>
      <c r="I703" s="30" t="s">
        <v>4027</v>
      </c>
      <c r="J703" s="140" t="s">
        <v>4028</v>
      </c>
      <c r="K703" s="119">
        <v>39562</v>
      </c>
      <c r="L703" s="119">
        <v>39666</v>
      </c>
      <c r="M703" s="140" t="s">
        <v>4029</v>
      </c>
      <c r="N703" s="287">
        <v>41481</v>
      </c>
      <c r="O703" s="287">
        <v>41564</v>
      </c>
      <c r="P703" s="119">
        <v>39680</v>
      </c>
      <c r="Q703" s="119">
        <v>40481</v>
      </c>
      <c r="R703" s="119">
        <v>40481</v>
      </c>
      <c r="S703" s="119">
        <v>40846</v>
      </c>
      <c r="T703" s="190">
        <v>99.179907208557808</v>
      </c>
      <c r="U703" s="287"/>
      <c r="V703" s="140"/>
      <c r="W703" s="87"/>
      <c r="X703" s="96"/>
      <c r="Y703" s="89"/>
      <c r="Z703" s="89"/>
      <c r="AA703" s="89"/>
      <c r="AB703" s="89"/>
      <c r="AC703" s="89"/>
      <c r="AD703" s="89"/>
      <c r="AE703" s="89"/>
      <c r="AF703" s="89"/>
      <c r="AG703" s="89"/>
      <c r="AH703" s="89"/>
      <c r="AI703" s="89"/>
      <c r="AJ703" s="89"/>
      <c r="AK703" s="89"/>
      <c r="AL703" s="89"/>
      <c r="AM703" s="89"/>
      <c r="AN703" s="89"/>
      <c r="AO703" s="89"/>
      <c r="AP703" s="89"/>
      <c r="AQ703" s="89"/>
      <c r="AR703" s="89"/>
      <c r="AS703" s="89"/>
      <c r="AT703" s="89"/>
      <c r="AU703" s="89"/>
      <c r="AV703" s="89"/>
      <c r="AW703" s="89"/>
      <c r="AX703" s="89"/>
      <c r="AY703" s="89"/>
      <c r="AZ703" s="89"/>
      <c r="BA703" s="89"/>
      <c r="BB703" s="89"/>
      <c r="BC703" s="89"/>
      <c r="BD703" s="89"/>
      <c r="BE703" s="89"/>
      <c r="BF703" s="89"/>
      <c r="BG703" s="89"/>
      <c r="BH703" s="89"/>
      <c r="BI703" s="89"/>
      <c r="BJ703" s="89"/>
      <c r="BK703" s="89"/>
      <c r="BL703" s="89"/>
      <c r="BM703" s="89"/>
      <c r="BN703" s="89"/>
      <c r="BO703" s="89"/>
      <c r="BP703" s="89"/>
      <c r="BQ703" s="89"/>
      <c r="BR703" s="89"/>
      <c r="BS703" s="89"/>
      <c r="BT703" s="89"/>
      <c r="BU703" s="89"/>
      <c r="BV703" s="89"/>
      <c r="BW703" s="89"/>
      <c r="BX703" s="89"/>
      <c r="BY703" s="89"/>
      <c r="BZ703" s="89"/>
      <c r="CA703" s="89"/>
      <c r="CB703" s="89"/>
      <c r="CC703" s="89"/>
      <c r="CD703" s="89"/>
      <c r="CE703" s="89"/>
      <c r="CF703" s="89"/>
      <c r="CG703" s="89"/>
      <c r="CH703" s="89"/>
      <c r="CI703" s="89"/>
      <c r="CJ703" s="89"/>
      <c r="CK703" s="89"/>
      <c r="CL703" s="89"/>
      <c r="CM703" s="89"/>
      <c r="CN703" s="89"/>
      <c r="CO703" s="89"/>
      <c r="CP703" s="89"/>
      <c r="CQ703" s="89"/>
      <c r="CR703" s="89"/>
      <c r="CS703" s="89"/>
      <c r="CT703" s="89"/>
      <c r="CU703" s="89"/>
      <c r="CV703" s="89"/>
      <c r="CW703" s="89"/>
      <c r="CX703" s="89"/>
      <c r="CY703" s="89"/>
      <c r="CZ703" s="89"/>
      <c r="DA703" s="89"/>
      <c r="DB703" s="89"/>
      <c r="DC703" s="89"/>
      <c r="DD703" s="89"/>
      <c r="DE703" s="89"/>
      <c r="DF703" s="89"/>
      <c r="DG703" s="89"/>
      <c r="DH703" s="89"/>
      <c r="DI703" s="89"/>
      <c r="DJ703" s="89"/>
      <c r="DK703" s="89"/>
      <c r="DL703" s="89"/>
      <c r="DM703" s="89"/>
      <c r="DN703" s="89"/>
      <c r="DO703" s="89"/>
      <c r="DP703" s="89"/>
      <c r="DQ703" s="89"/>
      <c r="DR703" s="89"/>
      <c r="DS703" s="89"/>
      <c r="DT703" s="89"/>
      <c r="DU703" s="89"/>
      <c r="DV703" s="89"/>
      <c r="DW703" s="89"/>
      <c r="DX703" s="89"/>
      <c r="DY703" s="89"/>
      <c r="DZ703" s="89"/>
      <c r="EA703" s="89"/>
      <c r="EB703" s="89"/>
      <c r="EC703" s="89"/>
      <c r="ED703" s="89"/>
      <c r="EE703" s="89"/>
      <c r="EF703" s="89"/>
      <c r="EG703" s="89"/>
      <c r="EH703" s="89"/>
      <c r="EI703" s="89"/>
      <c r="EJ703" s="89"/>
      <c r="EK703" s="89"/>
      <c r="EL703" s="89"/>
      <c r="EM703" s="89"/>
      <c r="EN703" s="89"/>
      <c r="EO703" s="89"/>
      <c r="EP703" s="89"/>
      <c r="EQ703" s="89"/>
      <c r="ER703" s="89"/>
      <c r="ES703" s="89"/>
      <c r="ET703" s="89"/>
      <c r="EU703" s="89"/>
      <c r="EV703" s="89"/>
      <c r="EW703" s="89"/>
      <c r="EX703" s="89"/>
      <c r="EY703" s="89"/>
      <c r="EZ703" s="89"/>
      <c r="FA703" s="89"/>
      <c r="FB703" s="89"/>
      <c r="FC703" s="89"/>
      <c r="FD703" s="89"/>
      <c r="FE703" s="89"/>
      <c r="FF703" s="89"/>
      <c r="FG703" s="89"/>
      <c r="FH703" s="89"/>
      <c r="FI703" s="89"/>
      <c r="FJ703" s="89"/>
      <c r="FK703" s="89"/>
      <c r="FL703" s="89"/>
      <c r="FM703" s="89"/>
      <c r="FN703" s="89"/>
      <c r="FO703" s="89"/>
      <c r="FP703" s="89"/>
      <c r="FQ703" s="89"/>
      <c r="FR703" s="89"/>
      <c r="FS703" s="89"/>
      <c r="FT703" s="89"/>
      <c r="FU703" s="89"/>
      <c r="FV703" s="89"/>
      <c r="FW703" s="89"/>
      <c r="FX703" s="89"/>
      <c r="FY703" s="89"/>
      <c r="FZ703" s="89"/>
      <c r="GA703" s="89"/>
      <c r="GB703" s="89"/>
      <c r="GC703" s="89"/>
      <c r="GD703" s="89"/>
      <c r="GE703" s="89"/>
      <c r="GF703" s="89"/>
      <c r="GG703" s="89"/>
      <c r="GH703" s="89"/>
      <c r="GI703" s="89"/>
      <c r="GJ703" s="89"/>
      <c r="GK703" s="89"/>
      <c r="GL703" s="89"/>
      <c r="GM703" s="89"/>
      <c r="GN703" s="89"/>
      <c r="GO703" s="89"/>
      <c r="GP703" s="89"/>
      <c r="GQ703" s="89"/>
      <c r="GR703" s="89"/>
      <c r="GS703" s="89"/>
      <c r="GT703" s="89"/>
      <c r="GU703" s="89"/>
      <c r="GV703" s="89"/>
      <c r="GW703" s="89"/>
      <c r="GX703" s="89"/>
      <c r="GY703" s="89"/>
      <c r="GZ703" s="89"/>
      <c r="HA703" s="89"/>
      <c r="HB703" s="89"/>
      <c r="HC703" s="89"/>
      <c r="HD703" s="89"/>
      <c r="HE703" s="89"/>
      <c r="HF703" s="89"/>
      <c r="HG703" s="89"/>
      <c r="HH703" s="89"/>
      <c r="HI703" s="89"/>
      <c r="HJ703" s="89"/>
      <c r="HK703" s="89"/>
      <c r="HL703" s="89"/>
      <c r="HM703" s="89"/>
    </row>
    <row r="704" spans="1:221" s="191" customFormat="1" ht="30" customHeight="1" x14ac:dyDescent="0.25">
      <c r="A704" s="193">
        <v>41455</v>
      </c>
      <c r="B704" s="194">
        <v>41457</v>
      </c>
      <c r="C704" s="189" t="s">
        <v>282</v>
      </c>
      <c r="D704" s="140" t="s">
        <v>3756</v>
      </c>
      <c r="E704" s="140" t="s">
        <v>279</v>
      </c>
      <c r="F704" s="5" t="s">
        <v>435</v>
      </c>
      <c r="G704" s="5" t="s">
        <v>436</v>
      </c>
      <c r="H704" s="140" t="s">
        <v>4023</v>
      </c>
      <c r="I704" s="30" t="s">
        <v>4030</v>
      </c>
      <c r="J704" s="140" t="s">
        <v>4031</v>
      </c>
      <c r="K704" s="119">
        <v>39560</v>
      </c>
      <c r="L704" s="119">
        <v>39686</v>
      </c>
      <c r="M704" s="140" t="s">
        <v>4032</v>
      </c>
      <c r="N704" s="287">
        <v>28177</v>
      </c>
      <c r="O704" s="287">
        <v>35396</v>
      </c>
      <c r="P704" s="119">
        <v>39700</v>
      </c>
      <c r="Q704" s="119">
        <v>40948</v>
      </c>
      <c r="R704" s="119">
        <v>40436</v>
      </c>
      <c r="S704" s="119">
        <v>40948</v>
      </c>
      <c r="T704" s="190">
        <v>99.9124164323283</v>
      </c>
      <c r="U704" s="287"/>
      <c r="V704" s="140"/>
      <c r="W704" s="87"/>
      <c r="X704" s="96"/>
      <c r="Y704" s="89"/>
      <c r="Z704" s="89"/>
      <c r="AA704" s="89"/>
      <c r="AB704" s="89"/>
      <c r="AC704" s="89"/>
      <c r="AD704" s="89"/>
      <c r="AE704" s="89"/>
      <c r="AF704" s="89"/>
      <c r="AG704" s="89"/>
      <c r="AH704" s="89"/>
      <c r="AI704" s="89"/>
      <c r="AJ704" s="89"/>
      <c r="AK704" s="89"/>
      <c r="AL704" s="89"/>
      <c r="AM704" s="89"/>
      <c r="AN704" s="89"/>
      <c r="AO704" s="89"/>
      <c r="AP704" s="89"/>
      <c r="AQ704" s="89"/>
      <c r="AR704" s="89"/>
      <c r="AS704" s="89"/>
      <c r="AT704" s="89"/>
      <c r="AU704" s="89"/>
      <c r="AV704" s="89"/>
      <c r="AW704" s="89"/>
      <c r="AX704" s="89"/>
      <c r="AY704" s="89"/>
      <c r="AZ704" s="89"/>
      <c r="BA704" s="89"/>
      <c r="BB704" s="89"/>
      <c r="BC704" s="89"/>
      <c r="BD704" s="89"/>
      <c r="BE704" s="89"/>
      <c r="BF704" s="89"/>
      <c r="BG704" s="89"/>
      <c r="BH704" s="89"/>
      <c r="BI704" s="89"/>
      <c r="BJ704" s="89"/>
      <c r="BK704" s="89"/>
      <c r="BL704" s="89"/>
      <c r="BM704" s="89"/>
      <c r="BN704" s="89"/>
      <c r="BO704" s="89"/>
      <c r="BP704" s="89"/>
      <c r="BQ704" s="89"/>
      <c r="BR704" s="89"/>
      <c r="BS704" s="89"/>
      <c r="BT704" s="89"/>
      <c r="BU704" s="89"/>
      <c r="BV704" s="89"/>
      <c r="BW704" s="89"/>
      <c r="BX704" s="89"/>
      <c r="BY704" s="89"/>
      <c r="BZ704" s="89"/>
      <c r="CA704" s="89"/>
      <c r="CB704" s="89"/>
      <c r="CC704" s="89"/>
      <c r="CD704" s="89"/>
      <c r="CE704" s="89"/>
      <c r="CF704" s="89"/>
      <c r="CG704" s="89"/>
      <c r="CH704" s="89"/>
      <c r="CI704" s="89"/>
      <c r="CJ704" s="89"/>
      <c r="CK704" s="89"/>
      <c r="CL704" s="89"/>
      <c r="CM704" s="89"/>
      <c r="CN704" s="89"/>
      <c r="CO704" s="89"/>
      <c r="CP704" s="89"/>
      <c r="CQ704" s="89"/>
      <c r="CR704" s="89"/>
      <c r="CS704" s="89"/>
      <c r="CT704" s="89"/>
      <c r="CU704" s="89"/>
      <c r="CV704" s="89"/>
      <c r="CW704" s="89"/>
      <c r="CX704" s="89"/>
      <c r="CY704" s="89"/>
      <c r="CZ704" s="89"/>
      <c r="DA704" s="89"/>
      <c r="DB704" s="89"/>
      <c r="DC704" s="89"/>
      <c r="DD704" s="89"/>
      <c r="DE704" s="89"/>
      <c r="DF704" s="89"/>
      <c r="DG704" s="89"/>
      <c r="DH704" s="89"/>
      <c r="DI704" s="89"/>
      <c r="DJ704" s="89"/>
      <c r="DK704" s="89"/>
      <c r="DL704" s="89"/>
      <c r="DM704" s="89"/>
      <c r="DN704" s="89"/>
      <c r="DO704" s="89"/>
      <c r="DP704" s="89"/>
      <c r="DQ704" s="89"/>
      <c r="DR704" s="89"/>
      <c r="DS704" s="89"/>
      <c r="DT704" s="89"/>
      <c r="DU704" s="89"/>
      <c r="DV704" s="89"/>
      <c r="DW704" s="89"/>
      <c r="DX704" s="89"/>
      <c r="DY704" s="89"/>
      <c r="DZ704" s="89"/>
      <c r="EA704" s="89"/>
      <c r="EB704" s="89"/>
      <c r="EC704" s="89"/>
      <c r="ED704" s="89"/>
      <c r="EE704" s="89"/>
      <c r="EF704" s="89"/>
      <c r="EG704" s="89"/>
      <c r="EH704" s="89"/>
      <c r="EI704" s="89"/>
      <c r="EJ704" s="89"/>
      <c r="EK704" s="89"/>
      <c r="EL704" s="89"/>
      <c r="EM704" s="89"/>
      <c r="EN704" s="89"/>
      <c r="EO704" s="89"/>
      <c r="EP704" s="89"/>
      <c r="EQ704" s="89"/>
      <c r="ER704" s="89"/>
      <c r="ES704" s="89"/>
      <c r="ET704" s="89"/>
      <c r="EU704" s="89"/>
      <c r="EV704" s="89"/>
      <c r="EW704" s="89"/>
      <c r="EX704" s="89"/>
      <c r="EY704" s="89"/>
      <c r="EZ704" s="89"/>
      <c r="FA704" s="89"/>
      <c r="FB704" s="89"/>
      <c r="FC704" s="89"/>
      <c r="FD704" s="89"/>
      <c r="FE704" s="89"/>
      <c r="FF704" s="89"/>
      <c r="FG704" s="89"/>
      <c r="FH704" s="89"/>
      <c r="FI704" s="89"/>
      <c r="FJ704" s="89"/>
      <c r="FK704" s="89"/>
      <c r="FL704" s="89"/>
      <c r="FM704" s="89"/>
      <c r="FN704" s="89"/>
      <c r="FO704" s="89"/>
      <c r="FP704" s="89"/>
      <c r="FQ704" s="89"/>
      <c r="FR704" s="89"/>
      <c r="FS704" s="89"/>
      <c r="FT704" s="89"/>
      <c r="FU704" s="89"/>
      <c r="FV704" s="89"/>
      <c r="FW704" s="89"/>
      <c r="FX704" s="89"/>
      <c r="FY704" s="89"/>
      <c r="FZ704" s="89"/>
      <c r="GA704" s="89"/>
      <c r="GB704" s="89"/>
      <c r="GC704" s="89"/>
      <c r="GD704" s="89"/>
      <c r="GE704" s="89"/>
      <c r="GF704" s="89"/>
      <c r="GG704" s="89"/>
      <c r="GH704" s="89"/>
      <c r="GI704" s="89"/>
      <c r="GJ704" s="89"/>
      <c r="GK704" s="89"/>
      <c r="GL704" s="89"/>
      <c r="GM704" s="89"/>
      <c r="GN704" s="89"/>
      <c r="GO704" s="89"/>
      <c r="GP704" s="89"/>
      <c r="GQ704" s="89"/>
      <c r="GR704" s="89"/>
      <c r="GS704" s="89"/>
      <c r="GT704" s="89"/>
      <c r="GU704" s="89"/>
      <c r="GV704" s="89"/>
      <c r="GW704" s="89"/>
      <c r="GX704" s="89"/>
      <c r="GY704" s="89"/>
      <c r="GZ704" s="89"/>
      <c r="HA704" s="89"/>
      <c r="HB704" s="89"/>
      <c r="HC704" s="89"/>
      <c r="HD704" s="89"/>
      <c r="HE704" s="89"/>
      <c r="HF704" s="89"/>
      <c r="HG704" s="89"/>
      <c r="HH704" s="89"/>
      <c r="HI704" s="89"/>
      <c r="HJ704" s="89"/>
      <c r="HK704" s="89"/>
      <c r="HL704" s="89"/>
      <c r="HM704" s="89"/>
    </row>
    <row r="705" spans="1:221" s="191" customFormat="1" ht="30" customHeight="1" x14ac:dyDescent="0.25">
      <c r="A705" s="193">
        <v>41455</v>
      </c>
      <c r="B705" s="194">
        <v>41457</v>
      </c>
      <c r="C705" s="189" t="s">
        <v>282</v>
      </c>
      <c r="D705" s="140" t="s">
        <v>3756</v>
      </c>
      <c r="E705" s="140" t="s">
        <v>279</v>
      </c>
      <c r="F705" s="5" t="s">
        <v>435</v>
      </c>
      <c r="G705" s="5" t="s">
        <v>436</v>
      </c>
      <c r="H705" s="140" t="s">
        <v>4023</v>
      </c>
      <c r="I705" s="30" t="s">
        <v>4033</v>
      </c>
      <c r="J705" s="140" t="s">
        <v>4034</v>
      </c>
      <c r="K705" s="119">
        <v>39560</v>
      </c>
      <c r="L705" s="119">
        <v>39686</v>
      </c>
      <c r="M705" s="140" t="s">
        <v>4032</v>
      </c>
      <c r="N705" s="287">
        <v>4016</v>
      </c>
      <c r="O705" s="287">
        <v>4235</v>
      </c>
      <c r="P705" s="119">
        <v>39700</v>
      </c>
      <c r="Q705" s="119">
        <v>40948</v>
      </c>
      <c r="R705" s="119">
        <v>40436</v>
      </c>
      <c r="S705" s="119">
        <v>40948</v>
      </c>
      <c r="T705" s="190">
        <v>99.96437734238441</v>
      </c>
      <c r="U705" s="287"/>
      <c r="V705" s="140"/>
      <c r="W705" s="87"/>
      <c r="X705" s="96"/>
      <c r="Y705" s="89"/>
      <c r="Z705" s="89"/>
      <c r="AA705" s="89"/>
      <c r="AB705" s="89"/>
      <c r="AC705" s="89"/>
      <c r="AD705" s="89"/>
      <c r="AE705" s="89"/>
      <c r="AF705" s="89"/>
      <c r="AG705" s="89"/>
      <c r="AH705" s="89"/>
      <c r="AI705" s="89"/>
      <c r="AJ705" s="89"/>
      <c r="AK705" s="89"/>
      <c r="AL705" s="89"/>
      <c r="AM705" s="89"/>
      <c r="AN705" s="89"/>
      <c r="AO705" s="89"/>
      <c r="AP705" s="89"/>
      <c r="AQ705" s="89"/>
      <c r="AR705" s="89"/>
      <c r="AS705" s="89"/>
      <c r="AT705" s="89"/>
      <c r="AU705" s="89"/>
      <c r="AV705" s="89"/>
      <c r="AW705" s="89"/>
      <c r="AX705" s="89"/>
      <c r="AY705" s="89"/>
      <c r="AZ705" s="89"/>
      <c r="BA705" s="89"/>
      <c r="BB705" s="89"/>
      <c r="BC705" s="89"/>
      <c r="BD705" s="89"/>
      <c r="BE705" s="89"/>
      <c r="BF705" s="89"/>
      <c r="BG705" s="89"/>
      <c r="BH705" s="89"/>
      <c r="BI705" s="89"/>
      <c r="BJ705" s="89"/>
      <c r="BK705" s="89"/>
      <c r="BL705" s="89"/>
      <c r="BM705" s="89"/>
      <c r="BN705" s="89"/>
      <c r="BO705" s="89"/>
      <c r="BP705" s="89"/>
      <c r="BQ705" s="89"/>
      <c r="BR705" s="89"/>
      <c r="BS705" s="89"/>
      <c r="BT705" s="89"/>
      <c r="BU705" s="89"/>
      <c r="BV705" s="89"/>
      <c r="BW705" s="89"/>
      <c r="BX705" s="89"/>
      <c r="BY705" s="89"/>
      <c r="BZ705" s="89"/>
      <c r="CA705" s="89"/>
      <c r="CB705" s="89"/>
      <c r="CC705" s="89"/>
      <c r="CD705" s="89"/>
      <c r="CE705" s="89"/>
      <c r="CF705" s="89"/>
      <c r="CG705" s="89"/>
      <c r="CH705" s="89"/>
      <c r="CI705" s="89"/>
      <c r="CJ705" s="89"/>
      <c r="CK705" s="89"/>
      <c r="CL705" s="89"/>
      <c r="CM705" s="89"/>
      <c r="CN705" s="89"/>
      <c r="CO705" s="89"/>
      <c r="CP705" s="89"/>
      <c r="CQ705" s="89"/>
      <c r="CR705" s="89"/>
      <c r="CS705" s="89"/>
      <c r="CT705" s="89"/>
      <c r="CU705" s="89"/>
      <c r="CV705" s="89"/>
      <c r="CW705" s="89"/>
      <c r="CX705" s="89"/>
      <c r="CY705" s="89"/>
      <c r="CZ705" s="89"/>
      <c r="DA705" s="89"/>
      <c r="DB705" s="89"/>
      <c r="DC705" s="89"/>
      <c r="DD705" s="89"/>
      <c r="DE705" s="89"/>
      <c r="DF705" s="89"/>
      <c r="DG705" s="89"/>
      <c r="DH705" s="89"/>
      <c r="DI705" s="89"/>
      <c r="DJ705" s="89"/>
      <c r="DK705" s="89"/>
      <c r="DL705" s="89"/>
      <c r="DM705" s="89"/>
      <c r="DN705" s="89"/>
      <c r="DO705" s="89"/>
      <c r="DP705" s="89"/>
      <c r="DQ705" s="89"/>
      <c r="DR705" s="89"/>
      <c r="DS705" s="89"/>
      <c r="DT705" s="89"/>
      <c r="DU705" s="89"/>
      <c r="DV705" s="89"/>
      <c r="DW705" s="89"/>
      <c r="DX705" s="89"/>
      <c r="DY705" s="89"/>
      <c r="DZ705" s="89"/>
      <c r="EA705" s="89"/>
      <c r="EB705" s="89"/>
      <c r="EC705" s="89"/>
      <c r="ED705" s="89"/>
      <c r="EE705" s="89"/>
      <c r="EF705" s="89"/>
      <c r="EG705" s="89"/>
      <c r="EH705" s="89"/>
      <c r="EI705" s="89"/>
      <c r="EJ705" s="89"/>
      <c r="EK705" s="89"/>
      <c r="EL705" s="89"/>
      <c r="EM705" s="89"/>
      <c r="EN705" s="89"/>
      <c r="EO705" s="89"/>
      <c r="EP705" s="89"/>
      <c r="EQ705" s="89"/>
      <c r="ER705" s="89"/>
      <c r="ES705" s="89"/>
      <c r="ET705" s="89"/>
      <c r="EU705" s="89"/>
      <c r="EV705" s="89"/>
      <c r="EW705" s="89"/>
      <c r="EX705" s="89"/>
      <c r="EY705" s="89"/>
      <c r="EZ705" s="89"/>
      <c r="FA705" s="89"/>
      <c r="FB705" s="89"/>
      <c r="FC705" s="89"/>
      <c r="FD705" s="89"/>
      <c r="FE705" s="89"/>
      <c r="FF705" s="89"/>
      <c r="FG705" s="89"/>
      <c r="FH705" s="89"/>
      <c r="FI705" s="89"/>
      <c r="FJ705" s="89"/>
      <c r="FK705" s="89"/>
      <c r="FL705" s="89"/>
      <c r="FM705" s="89"/>
      <c r="FN705" s="89"/>
      <c r="FO705" s="89"/>
      <c r="FP705" s="89"/>
      <c r="FQ705" s="89"/>
      <c r="FR705" s="89"/>
      <c r="FS705" s="89"/>
      <c r="FT705" s="89"/>
      <c r="FU705" s="89"/>
      <c r="FV705" s="89"/>
      <c r="FW705" s="89"/>
      <c r="FX705" s="89"/>
      <c r="FY705" s="89"/>
      <c r="FZ705" s="89"/>
      <c r="GA705" s="89"/>
      <c r="GB705" s="89"/>
      <c r="GC705" s="89"/>
      <c r="GD705" s="89"/>
      <c r="GE705" s="89"/>
      <c r="GF705" s="89"/>
      <c r="GG705" s="89"/>
      <c r="GH705" s="89"/>
      <c r="GI705" s="89"/>
      <c r="GJ705" s="89"/>
      <c r="GK705" s="89"/>
      <c r="GL705" s="89"/>
      <c r="GM705" s="89"/>
      <c r="GN705" s="89"/>
      <c r="GO705" s="89"/>
      <c r="GP705" s="89"/>
      <c r="GQ705" s="89"/>
      <c r="GR705" s="89"/>
      <c r="GS705" s="89"/>
      <c r="GT705" s="89"/>
      <c r="GU705" s="89"/>
      <c r="GV705" s="89"/>
      <c r="GW705" s="89"/>
      <c r="GX705" s="89"/>
      <c r="GY705" s="89"/>
      <c r="GZ705" s="89"/>
      <c r="HA705" s="89"/>
      <c r="HB705" s="89"/>
      <c r="HC705" s="89"/>
      <c r="HD705" s="89"/>
      <c r="HE705" s="89"/>
      <c r="HF705" s="89"/>
      <c r="HG705" s="89"/>
      <c r="HH705" s="89"/>
      <c r="HI705" s="89"/>
      <c r="HJ705" s="89"/>
      <c r="HK705" s="89"/>
      <c r="HL705" s="89"/>
      <c r="HM705" s="89"/>
    </row>
    <row r="706" spans="1:221" s="191" customFormat="1" ht="30" customHeight="1" x14ac:dyDescent="0.25">
      <c r="A706" s="193">
        <v>41455</v>
      </c>
      <c r="B706" s="194">
        <v>41457</v>
      </c>
      <c r="C706" s="189" t="s">
        <v>282</v>
      </c>
      <c r="D706" s="140" t="s">
        <v>3756</v>
      </c>
      <c r="E706" s="140" t="s">
        <v>279</v>
      </c>
      <c r="F706" s="5" t="s">
        <v>435</v>
      </c>
      <c r="G706" s="5" t="s">
        <v>436</v>
      </c>
      <c r="H706" s="140" t="s">
        <v>4023</v>
      </c>
      <c r="I706" s="30" t="s">
        <v>4035</v>
      </c>
      <c r="J706" s="140" t="s">
        <v>4036</v>
      </c>
      <c r="K706" s="119">
        <v>40030</v>
      </c>
      <c r="L706" s="119">
        <v>40078</v>
      </c>
      <c r="M706" s="140" t="s">
        <v>4037</v>
      </c>
      <c r="N706" s="287">
        <v>1669</v>
      </c>
      <c r="O706" s="287">
        <v>1237</v>
      </c>
      <c r="P706" s="119">
        <v>40092</v>
      </c>
      <c r="Q706" s="119">
        <v>40512</v>
      </c>
      <c r="R706" s="119">
        <v>40457</v>
      </c>
      <c r="S706" s="119">
        <v>40942</v>
      </c>
      <c r="T706" s="190">
        <v>100</v>
      </c>
      <c r="U706" s="287"/>
      <c r="V706" s="140"/>
      <c r="W706" s="87"/>
      <c r="X706" s="96"/>
      <c r="Y706" s="89"/>
      <c r="Z706" s="89"/>
      <c r="AA706" s="89"/>
      <c r="AB706" s="89"/>
      <c r="AC706" s="89"/>
      <c r="AD706" s="89"/>
      <c r="AE706" s="89"/>
      <c r="AF706" s="89"/>
      <c r="AG706" s="89"/>
      <c r="AH706" s="89"/>
      <c r="AI706" s="89"/>
      <c r="AJ706" s="89"/>
      <c r="AK706" s="89"/>
      <c r="AL706" s="89"/>
      <c r="AM706" s="89"/>
      <c r="AN706" s="89"/>
      <c r="AO706" s="89"/>
      <c r="AP706" s="89"/>
      <c r="AQ706" s="89"/>
      <c r="AR706" s="89"/>
      <c r="AS706" s="89"/>
      <c r="AT706" s="89"/>
      <c r="AU706" s="89"/>
      <c r="AV706" s="89"/>
      <c r="AW706" s="89"/>
      <c r="AX706" s="89"/>
      <c r="AY706" s="89"/>
      <c r="AZ706" s="89"/>
      <c r="BA706" s="89"/>
      <c r="BB706" s="89"/>
      <c r="BC706" s="89"/>
      <c r="BD706" s="89"/>
      <c r="BE706" s="89"/>
      <c r="BF706" s="89"/>
      <c r="BG706" s="89"/>
      <c r="BH706" s="89"/>
      <c r="BI706" s="89"/>
      <c r="BJ706" s="89"/>
      <c r="BK706" s="89"/>
      <c r="BL706" s="89"/>
      <c r="BM706" s="89"/>
      <c r="BN706" s="89"/>
      <c r="BO706" s="89"/>
      <c r="BP706" s="89"/>
      <c r="BQ706" s="89"/>
      <c r="BR706" s="89"/>
      <c r="BS706" s="89"/>
      <c r="BT706" s="89"/>
      <c r="BU706" s="89"/>
      <c r="BV706" s="89"/>
      <c r="BW706" s="89"/>
      <c r="BX706" s="89"/>
      <c r="BY706" s="89"/>
      <c r="BZ706" s="89"/>
      <c r="CA706" s="89"/>
      <c r="CB706" s="89"/>
      <c r="CC706" s="89"/>
      <c r="CD706" s="89"/>
      <c r="CE706" s="89"/>
      <c r="CF706" s="89"/>
      <c r="CG706" s="89"/>
      <c r="CH706" s="89"/>
      <c r="CI706" s="89"/>
      <c r="CJ706" s="89"/>
      <c r="CK706" s="89"/>
      <c r="CL706" s="89"/>
      <c r="CM706" s="89"/>
      <c r="CN706" s="89"/>
      <c r="CO706" s="89"/>
      <c r="CP706" s="89"/>
      <c r="CQ706" s="89"/>
      <c r="CR706" s="89"/>
      <c r="CS706" s="89"/>
      <c r="CT706" s="89"/>
      <c r="CU706" s="89"/>
      <c r="CV706" s="89"/>
      <c r="CW706" s="89"/>
      <c r="CX706" s="89"/>
      <c r="CY706" s="89"/>
      <c r="CZ706" s="89"/>
      <c r="DA706" s="89"/>
      <c r="DB706" s="89"/>
      <c r="DC706" s="89"/>
      <c r="DD706" s="89"/>
      <c r="DE706" s="89"/>
      <c r="DF706" s="89"/>
      <c r="DG706" s="89"/>
      <c r="DH706" s="89"/>
      <c r="DI706" s="89"/>
      <c r="DJ706" s="89"/>
      <c r="DK706" s="89"/>
      <c r="DL706" s="89"/>
      <c r="DM706" s="89"/>
      <c r="DN706" s="89"/>
      <c r="DO706" s="89"/>
      <c r="DP706" s="89"/>
      <c r="DQ706" s="89"/>
      <c r="DR706" s="89"/>
      <c r="DS706" s="89"/>
      <c r="DT706" s="89"/>
      <c r="DU706" s="89"/>
      <c r="DV706" s="89"/>
      <c r="DW706" s="89"/>
      <c r="DX706" s="89"/>
      <c r="DY706" s="89"/>
      <c r="DZ706" s="89"/>
      <c r="EA706" s="89"/>
      <c r="EB706" s="89"/>
      <c r="EC706" s="89"/>
      <c r="ED706" s="89"/>
      <c r="EE706" s="89"/>
      <c r="EF706" s="89"/>
      <c r="EG706" s="89"/>
      <c r="EH706" s="89"/>
      <c r="EI706" s="89"/>
      <c r="EJ706" s="89"/>
      <c r="EK706" s="89"/>
      <c r="EL706" s="89"/>
      <c r="EM706" s="89"/>
      <c r="EN706" s="89"/>
      <c r="EO706" s="89"/>
      <c r="EP706" s="89"/>
      <c r="EQ706" s="89"/>
      <c r="ER706" s="89"/>
      <c r="ES706" s="89"/>
      <c r="ET706" s="89"/>
      <c r="EU706" s="89"/>
      <c r="EV706" s="89"/>
      <c r="EW706" s="89"/>
      <c r="EX706" s="89"/>
      <c r="EY706" s="89"/>
      <c r="EZ706" s="89"/>
      <c r="FA706" s="89"/>
      <c r="FB706" s="89"/>
      <c r="FC706" s="89"/>
      <c r="FD706" s="89"/>
      <c r="FE706" s="89"/>
      <c r="FF706" s="89"/>
      <c r="FG706" s="89"/>
      <c r="FH706" s="89"/>
      <c r="FI706" s="89"/>
      <c r="FJ706" s="89"/>
      <c r="FK706" s="89"/>
      <c r="FL706" s="89"/>
      <c r="FM706" s="89"/>
      <c r="FN706" s="89"/>
      <c r="FO706" s="89"/>
      <c r="FP706" s="89"/>
      <c r="FQ706" s="89"/>
      <c r="FR706" s="89"/>
      <c r="FS706" s="89"/>
      <c r="FT706" s="89"/>
      <c r="FU706" s="89"/>
      <c r="FV706" s="89"/>
      <c r="FW706" s="89"/>
      <c r="FX706" s="89"/>
      <c r="FY706" s="89"/>
      <c r="FZ706" s="89"/>
      <c r="GA706" s="89"/>
      <c r="GB706" s="89"/>
      <c r="GC706" s="89"/>
      <c r="GD706" s="89"/>
      <c r="GE706" s="89"/>
      <c r="GF706" s="89"/>
      <c r="GG706" s="89"/>
      <c r="GH706" s="89"/>
      <c r="GI706" s="89"/>
      <c r="GJ706" s="89"/>
      <c r="GK706" s="89"/>
      <c r="GL706" s="89"/>
      <c r="GM706" s="89"/>
      <c r="GN706" s="89"/>
      <c r="GO706" s="89"/>
      <c r="GP706" s="89"/>
      <c r="GQ706" s="89"/>
      <c r="GR706" s="89"/>
      <c r="GS706" s="89"/>
      <c r="GT706" s="89"/>
      <c r="GU706" s="89"/>
      <c r="GV706" s="89"/>
      <c r="GW706" s="89"/>
      <c r="GX706" s="89"/>
      <c r="GY706" s="89"/>
      <c r="GZ706" s="89"/>
      <c r="HA706" s="89"/>
      <c r="HB706" s="89"/>
      <c r="HC706" s="89"/>
      <c r="HD706" s="89"/>
      <c r="HE706" s="89"/>
      <c r="HF706" s="89"/>
      <c r="HG706" s="89"/>
      <c r="HH706" s="89"/>
      <c r="HI706" s="89"/>
      <c r="HJ706" s="89"/>
      <c r="HK706" s="89"/>
      <c r="HL706" s="89"/>
      <c r="HM706" s="89"/>
    </row>
    <row r="707" spans="1:221" s="191" customFormat="1" ht="30" customHeight="1" x14ac:dyDescent="0.25">
      <c r="A707" s="193">
        <v>41455</v>
      </c>
      <c r="B707" s="194">
        <v>41457</v>
      </c>
      <c r="C707" s="189" t="s">
        <v>282</v>
      </c>
      <c r="D707" s="140" t="s">
        <v>3756</v>
      </c>
      <c r="E707" s="140" t="s">
        <v>279</v>
      </c>
      <c r="F707" s="5" t="s">
        <v>435</v>
      </c>
      <c r="G707" s="5" t="s">
        <v>436</v>
      </c>
      <c r="H707" s="140" t="s">
        <v>4023</v>
      </c>
      <c r="I707" s="30" t="s">
        <v>4038</v>
      </c>
      <c r="J707" s="140" t="s">
        <v>4039</v>
      </c>
      <c r="K707" s="119">
        <v>39994</v>
      </c>
      <c r="L707" s="119">
        <v>40073</v>
      </c>
      <c r="M707" s="140" t="s">
        <v>4040</v>
      </c>
      <c r="N707" s="287">
        <v>11056</v>
      </c>
      <c r="O707" s="287">
        <v>12310</v>
      </c>
      <c r="P707" s="119">
        <v>40087</v>
      </c>
      <c r="Q707" s="119">
        <v>40792</v>
      </c>
      <c r="R707" s="119">
        <v>40610</v>
      </c>
      <c r="S707" s="119">
        <v>40783</v>
      </c>
      <c r="T707" s="190">
        <v>99.899715463654402</v>
      </c>
      <c r="U707" s="287"/>
      <c r="V707" s="140"/>
      <c r="W707" s="87"/>
      <c r="X707" s="96"/>
      <c r="Y707" s="89"/>
      <c r="Z707" s="89"/>
      <c r="AA707" s="89"/>
      <c r="AB707" s="89"/>
      <c r="AC707" s="89"/>
      <c r="AD707" s="89"/>
      <c r="AE707" s="89"/>
      <c r="AF707" s="89"/>
      <c r="AG707" s="89"/>
      <c r="AH707" s="89"/>
      <c r="AI707" s="89"/>
      <c r="AJ707" s="89"/>
      <c r="AK707" s="89"/>
      <c r="AL707" s="89"/>
      <c r="AM707" s="89"/>
      <c r="AN707" s="89"/>
      <c r="AO707" s="89"/>
      <c r="AP707" s="89"/>
      <c r="AQ707" s="89"/>
      <c r="AR707" s="89"/>
      <c r="AS707" s="89"/>
      <c r="AT707" s="89"/>
      <c r="AU707" s="89"/>
      <c r="AV707" s="89"/>
      <c r="AW707" s="89"/>
      <c r="AX707" s="89"/>
      <c r="AY707" s="89"/>
      <c r="AZ707" s="89"/>
      <c r="BA707" s="89"/>
      <c r="BB707" s="89"/>
      <c r="BC707" s="89"/>
      <c r="BD707" s="89"/>
      <c r="BE707" s="89"/>
      <c r="BF707" s="89"/>
      <c r="BG707" s="89"/>
      <c r="BH707" s="89"/>
      <c r="BI707" s="89"/>
      <c r="BJ707" s="89"/>
      <c r="BK707" s="89"/>
      <c r="BL707" s="89"/>
      <c r="BM707" s="89"/>
      <c r="BN707" s="89"/>
      <c r="BO707" s="89"/>
      <c r="BP707" s="89"/>
      <c r="BQ707" s="89"/>
      <c r="BR707" s="89"/>
      <c r="BS707" s="89"/>
      <c r="BT707" s="89"/>
      <c r="BU707" s="89"/>
      <c r="BV707" s="89"/>
      <c r="BW707" s="89"/>
      <c r="BX707" s="89"/>
      <c r="BY707" s="89"/>
      <c r="BZ707" s="89"/>
      <c r="CA707" s="89"/>
      <c r="CB707" s="89"/>
      <c r="CC707" s="89"/>
      <c r="CD707" s="89"/>
      <c r="CE707" s="89"/>
      <c r="CF707" s="89"/>
      <c r="CG707" s="89"/>
      <c r="CH707" s="89"/>
      <c r="CI707" s="89"/>
      <c r="CJ707" s="89"/>
      <c r="CK707" s="89"/>
      <c r="CL707" s="89"/>
      <c r="CM707" s="89"/>
      <c r="CN707" s="89"/>
      <c r="CO707" s="89"/>
      <c r="CP707" s="89"/>
      <c r="CQ707" s="89"/>
      <c r="CR707" s="89"/>
      <c r="CS707" s="89"/>
      <c r="CT707" s="89"/>
      <c r="CU707" s="89"/>
      <c r="CV707" s="89"/>
      <c r="CW707" s="89"/>
      <c r="CX707" s="89"/>
      <c r="CY707" s="89"/>
      <c r="CZ707" s="89"/>
      <c r="DA707" s="89"/>
      <c r="DB707" s="89"/>
      <c r="DC707" s="89"/>
      <c r="DD707" s="89"/>
      <c r="DE707" s="89"/>
      <c r="DF707" s="89"/>
      <c r="DG707" s="89"/>
      <c r="DH707" s="89"/>
      <c r="DI707" s="89"/>
      <c r="DJ707" s="89"/>
      <c r="DK707" s="89"/>
      <c r="DL707" s="89"/>
      <c r="DM707" s="89"/>
      <c r="DN707" s="89"/>
      <c r="DO707" s="89"/>
      <c r="DP707" s="89"/>
      <c r="DQ707" s="89"/>
      <c r="DR707" s="89"/>
      <c r="DS707" s="89"/>
      <c r="DT707" s="89"/>
      <c r="DU707" s="89"/>
      <c r="DV707" s="89"/>
      <c r="DW707" s="89"/>
      <c r="DX707" s="89"/>
      <c r="DY707" s="89"/>
      <c r="DZ707" s="89"/>
      <c r="EA707" s="89"/>
      <c r="EB707" s="89"/>
      <c r="EC707" s="89"/>
      <c r="ED707" s="89"/>
      <c r="EE707" s="89"/>
      <c r="EF707" s="89"/>
      <c r="EG707" s="89"/>
      <c r="EH707" s="89"/>
      <c r="EI707" s="89"/>
      <c r="EJ707" s="89"/>
      <c r="EK707" s="89"/>
      <c r="EL707" s="89"/>
      <c r="EM707" s="89"/>
      <c r="EN707" s="89"/>
      <c r="EO707" s="89"/>
      <c r="EP707" s="89"/>
      <c r="EQ707" s="89"/>
      <c r="ER707" s="89"/>
      <c r="ES707" s="89"/>
      <c r="ET707" s="89"/>
      <c r="EU707" s="89"/>
      <c r="EV707" s="89"/>
      <c r="EW707" s="89"/>
      <c r="EX707" s="89"/>
      <c r="EY707" s="89"/>
      <c r="EZ707" s="89"/>
      <c r="FA707" s="89"/>
      <c r="FB707" s="89"/>
      <c r="FC707" s="89"/>
      <c r="FD707" s="89"/>
      <c r="FE707" s="89"/>
      <c r="FF707" s="89"/>
      <c r="FG707" s="89"/>
      <c r="FH707" s="89"/>
      <c r="FI707" s="89"/>
      <c r="FJ707" s="89"/>
      <c r="FK707" s="89"/>
      <c r="FL707" s="89"/>
      <c r="FM707" s="89"/>
      <c r="FN707" s="89"/>
      <c r="FO707" s="89"/>
      <c r="FP707" s="89"/>
      <c r="FQ707" s="89"/>
      <c r="FR707" s="89"/>
      <c r="FS707" s="89"/>
      <c r="FT707" s="89"/>
      <c r="FU707" s="89"/>
      <c r="FV707" s="89"/>
      <c r="FW707" s="89"/>
      <c r="FX707" s="89"/>
      <c r="FY707" s="89"/>
      <c r="FZ707" s="89"/>
      <c r="GA707" s="89"/>
      <c r="GB707" s="89"/>
      <c r="GC707" s="89"/>
      <c r="GD707" s="89"/>
      <c r="GE707" s="89"/>
      <c r="GF707" s="89"/>
      <c r="GG707" s="89"/>
      <c r="GH707" s="89"/>
      <c r="GI707" s="89"/>
      <c r="GJ707" s="89"/>
      <c r="GK707" s="89"/>
      <c r="GL707" s="89"/>
      <c r="GM707" s="89"/>
      <c r="GN707" s="89"/>
      <c r="GO707" s="89"/>
      <c r="GP707" s="89"/>
      <c r="GQ707" s="89"/>
      <c r="GR707" s="89"/>
      <c r="GS707" s="89"/>
      <c r="GT707" s="89"/>
      <c r="GU707" s="89"/>
      <c r="GV707" s="89"/>
      <c r="GW707" s="89"/>
      <c r="GX707" s="89"/>
      <c r="GY707" s="89"/>
      <c r="GZ707" s="89"/>
      <c r="HA707" s="89"/>
      <c r="HB707" s="89"/>
      <c r="HC707" s="89"/>
      <c r="HD707" s="89"/>
      <c r="HE707" s="89"/>
      <c r="HF707" s="89"/>
      <c r="HG707" s="89"/>
      <c r="HH707" s="89"/>
      <c r="HI707" s="89"/>
      <c r="HJ707" s="89"/>
      <c r="HK707" s="89"/>
      <c r="HL707" s="89"/>
      <c r="HM707" s="89"/>
    </row>
    <row r="708" spans="1:221" s="191" customFormat="1" ht="30" customHeight="1" x14ac:dyDescent="0.25">
      <c r="A708" s="193">
        <v>41455</v>
      </c>
      <c r="B708" s="194">
        <v>41457</v>
      </c>
      <c r="C708" s="189" t="s">
        <v>282</v>
      </c>
      <c r="D708" s="140" t="s">
        <v>3756</v>
      </c>
      <c r="E708" s="140" t="s">
        <v>279</v>
      </c>
      <c r="F708" s="5" t="s">
        <v>435</v>
      </c>
      <c r="G708" s="5" t="s">
        <v>436</v>
      </c>
      <c r="H708" s="140" t="s">
        <v>4023</v>
      </c>
      <c r="I708" s="30" t="s">
        <v>4041</v>
      </c>
      <c r="J708" s="140" t="s">
        <v>4042</v>
      </c>
      <c r="K708" s="119">
        <v>39946</v>
      </c>
      <c r="L708" s="119">
        <v>40046</v>
      </c>
      <c r="M708" s="140" t="s">
        <v>3780</v>
      </c>
      <c r="N708" s="287">
        <v>25457</v>
      </c>
      <c r="O708" s="287">
        <v>24941</v>
      </c>
      <c r="P708" s="119">
        <v>40060</v>
      </c>
      <c r="Q708" s="119">
        <v>40613</v>
      </c>
      <c r="R708" s="119">
        <v>40607</v>
      </c>
      <c r="S708" s="119">
        <v>40816</v>
      </c>
      <c r="T708" s="190">
        <v>100</v>
      </c>
      <c r="U708" s="287"/>
      <c r="V708" s="140"/>
      <c r="W708" s="87"/>
      <c r="X708" s="96"/>
      <c r="Y708" s="89"/>
      <c r="Z708" s="89"/>
      <c r="AA708" s="89"/>
      <c r="AB708" s="89"/>
      <c r="AC708" s="89"/>
      <c r="AD708" s="89"/>
      <c r="AE708" s="89"/>
      <c r="AF708" s="89"/>
      <c r="AG708" s="89"/>
      <c r="AH708" s="89"/>
      <c r="AI708" s="89"/>
      <c r="AJ708" s="89"/>
      <c r="AK708" s="89"/>
      <c r="AL708" s="89"/>
      <c r="AM708" s="89"/>
      <c r="AN708" s="89"/>
      <c r="AO708" s="89"/>
      <c r="AP708" s="89"/>
      <c r="AQ708" s="89"/>
      <c r="AR708" s="89"/>
      <c r="AS708" s="89"/>
      <c r="AT708" s="89"/>
      <c r="AU708" s="89"/>
      <c r="AV708" s="89"/>
      <c r="AW708" s="89"/>
      <c r="AX708" s="89"/>
      <c r="AY708" s="89"/>
      <c r="AZ708" s="89"/>
      <c r="BA708" s="89"/>
      <c r="BB708" s="89"/>
      <c r="BC708" s="89"/>
      <c r="BD708" s="89"/>
      <c r="BE708" s="89"/>
      <c r="BF708" s="89"/>
      <c r="BG708" s="89"/>
      <c r="BH708" s="89"/>
      <c r="BI708" s="89"/>
      <c r="BJ708" s="89"/>
      <c r="BK708" s="89"/>
      <c r="BL708" s="89"/>
      <c r="BM708" s="89"/>
      <c r="BN708" s="89"/>
      <c r="BO708" s="89"/>
      <c r="BP708" s="89"/>
      <c r="BQ708" s="89"/>
      <c r="BR708" s="89"/>
      <c r="BS708" s="89"/>
      <c r="BT708" s="89"/>
      <c r="BU708" s="89"/>
      <c r="BV708" s="89"/>
      <c r="BW708" s="89"/>
      <c r="BX708" s="89"/>
      <c r="BY708" s="89"/>
      <c r="BZ708" s="89"/>
      <c r="CA708" s="89"/>
      <c r="CB708" s="89"/>
      <c r="CC708" s="89"/>
      <c r="CD708" s="89"/>
      <c r="CE708" s="89"/>
      <c r="CF708" s="89"/>
      <c r="CG708" s="89"/>
      <c r="CH708" s="89"/>
      <c r="CI708" s="89"/>
      <c r="CJ708" s="89"/>
      <c r="CK708" s="89"/>
      <c r="CL708" s="89"/>
      <c r="CM708" s="89"/>
      <c r="CN708" s="89"/>
      <c r="CO708" s="89"/>
      <c r="CP708" s="89"/>
      <c r="CQ708" s="89"/>
      <c r="CR708" s="89"/>
      <c r="CS708" s="89"/>
      <c r="CT708" s="89"/>
      <c r="CU708" s="89"/>
      <c r="CV708" s="89"/>
      <c r="CW708" s="89"/>
      <c r="CX708" s="89"/>
      <c r="CY708" s="89"/>
      <c r="CZ708" s="89"/>
      <c r="DA708" s="89"/>
      <c r="DB708" s="89"/>
      <c r="DC708" s="89"/>
      <c r="DD708" s="89"/>
      <c r="DE708" s="89"/>
      <c r="DF708" s="89"/>
      <c r="DG708" s="89"/>
      <c r="DH708" s="89"/>
      <c r="DI708" s="89"/>
      <c r="DJ708" s="89"/>
      <c r="DK708" s="89"/>
      <c r="DL708" s="89"/>
      <c r="DM708" s="89"/>
      <c r="DN708" s="89"/>
      <c r="DO708" s="89"/>
      <c r="DP708" s="89"/>
      <c r="DQ708" s="89"/>
      <c r="DR708" s="89"/>
      <c r="DS708" s="89"/>
      <c r="DT708" s="89"/>
      <c r="DU708" s="89"/>
      <c r="DV708" s="89"/>
      <c r="DW708" s="89"/>
      <c r="DX708" s="89"/>
      <c r="DY708" s="89"/>
      <c r="DZ708" s="89"/>
      <c r="EA708" s="89"/>
      <c r="EB708" s="89"/>
      <c r="EC708" s="89"/>
      <c r="ED708" s="89"/>
      <c r="EE708" s="89"/>
      <c r="EF708" s="89"/>
      <c r="EG708" s="89"/>
      <c r="EH708" s="89"/>
      <c r="EI708" s="89"/>
      <c r="EJ708" s="89"/>
      <c r="EK708" s="89"/>
      <c r="EL708" s="89"/>
      <c r="EM708" s="89"/>
      <c r="EN708" s="89"/>
      <c r="EO708" s="89"/>
      <c r="EP708" s="89"/>
      <c r="EQ708" s="89"/>
      <c r="ER708" s="89"/>
      <c r="ES708" s="89"/>
      <c r="ET708" s="89"/>
      <c r="EU708" s="89"/>
      <c r="EV708" s="89"/>
      <c r="EW708" s="89"/>
      <c r="EX708" s="89"/>
      <c r="EY708" s="89"/>
      <c r="EZ708" s="89"/>
      <c r="FA708" s="89"/>
      <c r="FB708" s="89"/>
      <c r="FC708" s="89"/>
      <c r="FD708" s="89"/>
      <c r="FE708" s="89"/>
      <c r="FF708" s="89"/>
      <c r="FG708" s="89"/>
      <c r="FH708" s="89"/>
      <c r="FI708" s="89"/>
      <c r="FJ708" s="89"/>
      <c r="FK708" s="89"/>
      <c r="FL708" s="89"/>
      <c r="FM708" s="89"/>
      <c r="FN708" s="89"/>
      <c r="FO708" s="89"/>
      <c r="FP708" s="89"/>
      <c r="FQ708" s="89"/>
      <c r="FR708" s="89"/>
      <c r="FS708" s="89"/>
      <c r="FT708" s="89"/>
      <c r="FU708" s="89"/>
      <c r="FV708" s="89"/>
      <c r="FW708" s="89"/>
      <c r="FX708" s="89"/>
      <c r="FY708" s="89"/>
      <c r="FZ708" s="89"/>
      <c r="GA708" s="89"/>
      <c r="GB708" s="89"/>
      <c r="GC708" s="89"/>
      <c r="GD708" s="89"/>
      <c r="GE708" s="89"/>
      <c r="GF708" s="89"/>
      <c r="GG708" s="89"/>
      <c r="GH708" s="89"/>
      <c r="GI708" s="89"/>
      <c r="GJ708" s="89"/>
      <c r="GK708" s="89"/>
      <c r="GL708" s="89"/>
      <c r="GM708" s="89"/>
      <c r="GN708" s="89"/>
      <c r="GO708" s="89"/>
      <c r="GP708" s="89"/>
      <c r="GQ708" s="89"/>
      <c r="GR708" s="89"/>
      <c r="GS708" s="89"/>
      <c r="GT708" s="89"/>
      <c r="GU708" s="89"/>
      <c r="GV708" s="89"/>
      <c r="GW708" s="89"/>
      <c r="GX708" s="89"/>
      <c r="GY708" s="89"/>
      <c r="GZ708" s="89"/>
      <c r="HA708" s="89"/>
      <c r="HB708" s="89"/>
      <c r="HC708" s="89"/>
      <c r="HD708" s="89"/>
      <c r="HE708" s="89"/>
      <c r="HF708" s="89"/>
      <c r="HG708" s="89"/>
      <c r="HH708" s="89"/>
      <c r="HI708" s="89"/>
      <c r="HJ708" s="89"/>
      <c r="HK708" s="89"/>
      <c r="HL708" s="89"/>
      <c r="HM708" s="89"/>
    </row>
    <row r="709" spans="1:221" s="191" customFormat="1" ht="30" customHeight="1" x14ac:dyDescent="0.25">
      <c r="A709" s="193">
        <v>41455</v>
      </c>
      <c r="B709" s="194">
        <v>41457</v>
      </c>
      <c r="C709" s="189" t="s">
        <v>282</v>
      </c>
      <c r="D709" s="140" t="s">
        <v>3719</v>
      </c>
      <c r="E709" s="140" t="s">
        <v>279</v>
      </c>
      <c r="F709" s="5" t="s">
        <v>60</v>
      </c>
      <c r="G709" s="5" t="s">
        <v>704</v>
      </c>
      <c r="H709" s="140" t="s">
        <v>4043</v>
      </c>
      <c r="I709" s="30" t="s">
        <v>4044</v>
      </c>
      <c r="J709" s="140" t="s">
        <v>4045</v>
      </c>
      <c r="K709" s="119">
        <v>39983</v>
      </c>
      <c r="L709" s="119">
        <v>40067</v>
      </c>
      <c r="M709" s="140" t="s">
        <v>4046</v>
      </c>
      <c r="N709" s="287">
        <v>4756</v>
      </c>
      <c r="O709" s="287">
        <v>4531</v>
      </c>
      <c r="P709" s="119">
        <v>40081</v>
      </c>
      <c r="Q709" s="119">
        <v>40512</v>
      </c>
      <c r="R709" s="119">
        <v>40447</v>
      </c>
      <c r="S709" s="119">
        <v>40543</v>
      </c>
      <c r="T709" s="190">
        <v>100</v>
      </c>
      <c r="U709" s="287"/>
      <c r="V709" s="140"/>
      <c r="W709" s="87"/>
      <c r="X709" s="96"/>
      <c r="Y709" s="89"/>
      <c r="Z709" s="89"/>
      <c r="AA709" s="89"/>
      <c r="AB709" s="89"/>
      <c r="AC709" s="89"/>
      <c r="AD709" s="89"/>
      <c r="AE709" s="89"/>
      <c r="AF709" s="89"/>
      <c r="AG709" s="89"/>
      <c r="AH709" s="89"/>
      <c r="AI709" s="89"/>
      <c r="AJ709" s="89"/>
      <c r="AK709" s="89"/>
      <c r="AL709" s="89"/>
      <c r="AM709" s="89"/>
      <c r="AN709" s="89"/>
      <c r="AO709" s="89"/>
      <c r="AP709" s="89"/>
      <c r="AQ709" s="89"/>
      <c r="AR709" s="89"/>
      <c r="AS709" s="89"/>
      <c r="AT709" s="89"/>
      <c r="AU709" s="89"/>
      <c r="AV709" s="89"/>
      <c r="AW709" s="89"/>
      <c r="AX709" s="89"/>
      <c r="AY709" s="89"/>
      <c r="AZ709" s="89"/>
      <c r="BA709" s="89"/>
      <c r="BB709" s="89"/>
      <c r="BC709" s="89"/>
      <c r="BD709" s="89"/>
      <c r="BE709" s="89"/>
      <c r="BF709" s="89"/>
      <c r="BG709" s="89"/>
      <c r="BH709" s="89"/>
      <c r="BI709" s="89"/>
      <c r="BJ709" s="89"/>
      <c r="BK709" s="89"/>
      <c r="BL709" s="89"/>
      <c r="BM709" s="89"/>
      <c r="BN709" s="89"/>
      <c r="BO709" s="89"/>
      <c r="BP709" s="89"/>
      <c r="BQ709" s="89"/>
      <c r="BR709" s="89"/>
      <c r="BS709" s="89"/>
      <c r="BT709" s="89"/>
      <c r="BU709" s="89"/>
      <c r="BV709" s="89"/>
      <c r="BW709" s="89"/>
      <c r="BX709" s="89"/>
      <c r="BY709" s="89"/>
      <c r="BZ709" s="89"/>
      <c r="CA709" s="89"/>
      <c r="CB709" s="89"/>
      <c r="CC709" s="89"/>
      <c r="CD709" s="89"/>
      <c r="CE709" s="89"/>
      <c r="CF709" s="89"/>
      <c r="CG709" s="89"/>
      <c r="CH709" s="89"/>
      <c r="CI709" s="89"/>
      <c r="CJ709" s="89"/>
      <c r="CK709" s="89"/>
      <c r="CL709" s="89"/>
      <c r="CM709" s="89"/>
      <c r="CN709" s="89"/>
      <c r="CO709" s="89"/>
      <c r="CP709" s="89"/>
      <c r="CQ709" s="89"/>
      <c r="CR709" s="89"/>
      <c r="CS709" s="89"/>
      <c r="CT709" s="89"/>
      <c r="CU709" s="89"/>
      <c r="CV709" s="89"/>
      <c r="CW709" s="89"/>
      <c r="CX709" s="89"/>
      <c r="CY709" s="89"/>
      <c r="CZ709" s="89"/>
      <c r="DA709" s="89"/>
      <c r="DB709" s="89"/>
      <c r="DC709" s="89"/>
      <c r="DD709" s="89"/>
      <c r="DE709" s="89"/>
      <c r="DF709" s="89"/>
      <c r="DG709" s="89"/>
      <c r="DH709" s="89"/>
      <c r="DI709" s="89"/>
      <c r="DJ709" s="89"/>
      <c r="DK709" s="89"/>
      <c r="DL709" s="89"/>
      <c r="DM709" s="89"/>
      <c r="DN709" s="89"/>
      <c r="DO709" s="89"/>
      <c r="DP709" s="89"/>
      <c r="DQ709" s="89"/>
      <c r="DR709" s="89"/>
      <c r="DS709" s="89"/>
      <c r="DT709" s="89"/>
      <c r="DU709" s="89"/>
      <c r="DV709" s="89"/>
      <c r="DW709" s="89"/>
      <c r="DX709" s="89"/>
      <c r="DY709" s="89"/>
      <c r="DZ709" s="89"/>
      <c r="EA709" s="89"/>
      <c r="EB709" s="89"/>
      <c r="EC709" s="89"/>
      <c r="ED709" s="89"/>
      <c r="EE709" s="89"/>
      <c r="EF709" s="89"/>
      <c r="EG709" s="89"/>
      <c r="EH709" s="89"/>
      <c r="EI709" s="89"/>
      <c r="EJ709" s="89"/>
      <c r="EK709" s="89"/>
      <c r="EL709" s="89"/>
      <c r="EM709" s="89"/>
      <c r="EN709" s="89"/>
      <c r="EO709" s="89"/>
      <c r="EP709" s="89"/>
      <c r="EQ709" s="89"/>
      <c r="ER709" s="89"/>
      <c r="ES709" s="89"/>
      <c r="ET709" s="89"/>
      <c r="EU709" s="89"/>
      <c r="EV709" s="89"/>
      <c r="EW709" s="89"/>
      <c r="EX709" s="89"/>
      <c r="EY709" s="89"/>
      <c r="EZ709" s="89"/>
      <c r="FA709" s="89"/>
      <c r="FB709" s="89"/>
      <c r="FC709" s="89"/>
      <c r="FD709" s="89"/>
      <c r="FE709" s="89"/>
      <c r="FF709" s="89"/>
      <c r="FG709" s="89"/>
      <c r="FH709" s="89"/>
      <c r="FI709" s="89"/>
      <c r="FJ709" s="89"/>
      <c r="FK709" s="89"/>
      <c r="FL709" s="89"/>
      <c r="FM709" s="89"/>
      <c r="FN709" s="89"/>
      <c r="FO709" s="89"/>
      <c r="FP709" s="89"/>
      <c r="FQ709" s="89"/>
      <c r="FR709" s="89"/>
      <c r="FS709" s="89"/>
      <c r="FT709" s="89"/>
      <c r="FU709" s="89"/>
      <c r="FV709" s="89"/>
      <c r="FW709" s="89"/>
      <c r="FX709" s="89"/>
      <c r="FY709" s="89"/>
      <c r="FZ709" s="89"/>
      <c r="GA709" s="89"/>
      <c r="GB709" s="89"/>
      <c r="GC709" s="89"/>
      <c r="GD709" s="89"/>
      <c r="GE709" s="89"/>
      <c r="GF709" s="89"/>
      <c r="GG709" s="89"/>
      <c r="GH709" s="89"/>
      <c r="GI709" s="89"/>
      <c r="GJ709" s="89"/>
      <c r="GK709" s="89"/>
      <c r="GL709" s="89"/>
      <c r="GM709" s="89"/>
      <c r="GN709" s="89"/>
      <c r="GO709" s="89"/>
      <c r="GP709" s="89"/>
      <c r="GQ709" s="89"/>
      <c r="GR709" s="89"/>
      <c r="GS709" s="89"/>
      <c r="GT709" s="89"/>
      <c r="GU709" s="89"/>
      <c r="GV709" s="89"/>
      <c r="GW709" s="89"/>
      <c r="GX709" s="89"/>
      <c r="GY709" s="89"/>
      <c r="GZ709" s="89"/>
      <c r="HA709" s="89"/>
      <c r="HB709" s="89"/>
      <c r="HC709" s="89"/>
      <c r="HD709" s="89"/>
      <c r="HE709" s="89"/>
      <c r="HF709" s="89"/>
      <c r="HG709" s="89"/>
      <c r="HH709" s="89"/>
      <c r="HI709" s="89"/>
      <c r="HJ709" s="89"/>
      <c r="HK709" s="89"/>
      <c r="HL709" s="89"/>
      <c r="HM709" s="89"/>
    </row>
    <row r="710" spans="1:221" s="191" customFormat="1" ht="30" customHeight="1" x14ac:dyDescent="0.25">
      <c r="A710" s="193">
        <v>41455</v>
      </c>
      <c r="B710" s="194">
        <v>41457</v>
      </c>
      <c r="C710" s="189" t="s">
        <v>282</v>
      </c>
      <c r="D710" s="140" t="s">
        <v>3719</v>
      </c>
      <c r="E710" s="140" t="s">
        <v>279</v>
      </c>
      <c r="F710" s="5" t="s">
        <v>60</v>
      </c>
      <c r="G710" s="5" t="s">
        <v>704</v>
      </c>
      <c r="H710" s="140" t="s">
        <v>4043</v>
      </c>
      <c r="I710" s="30" t="s">
        <v>4047</v>
      </c>
      <c r="J710" s="140" t="s">
        <v>4048</v>
      </c>
      <c r="K710" s="119">
        <v>39041</v>
      </c>
      <c r="L710" s="119">
        <v>39783</v>
      </c>
      <c r="M710" s="140" t="s">
        <v>4049</v>
      </c>
      <c r="N710" s="287">
        <v>50700</v>
      </c>
      <c r="O710" s="287">
        <v>50700</v>
      </c>
      <c r="P710" s="119">
        <v>39797</v>
      </c>
      <c r="Q710" s="119">
        <v>41061</v>
      </c>
      <c r="R710" s="119">
        <v>40855</v>
      </c>
      <c r="S710" s="119">
        <v>40866</v>
      </c>
      <c r="T710" s="190">
        <v>99.746854043392503</v>
      </c>
      <c r="U710" s="287"/>
      <c r="V710" s="140"/>
      <c r="W710" s="87"/>
      <c r="X710" s="96"/>
      <c r="Y710" s="89"/>
      <c r="Z710" s="89"/>
      <c r="AA710" s="89"/>
      <c r="AB710" s="89"/>
      <c r="AC710" s="89"/>
      <c r="AD710" s="89"/>
      <c r="AE710" s="89"/>
      <c r="AF710" s="89"/>
      <c r="AG710" s="89"/>
      <c r="AH710" s="89"/>
      <c r="AI710" s="89"/>
      <c r="AJ710" s="89"/>
      <c r="AK710" s="89"/>
      <c r="AL710" s="89"/>
      <c r="AM710" s="89"/>
      <c r="AN710" s="89"/>
      <c r="AO710" s="89"/>
      <c r="AP710" s="89"/>
      <c r="AQ710" s="89"/>
      <c r="AR710" s="89"/>
      <c r="AS710" s="89"/>
      <c r="AT710" s="89"/>
      <c r="AU710" s="89"/>
      <c r="AV710" s="89"/>
      <c r="AW710" s="89"/>
      <c r="AX710" s="89"/>
      <c r="AY710" s="89"/>
      <c r="AZ710" s="89"/>
      <c r="BA710" s="89"/>
      <c r="BB710" s="89"/>
      <c r="BC710" s="89"/>
      <c r="BD710" s="89"/>
      <c r="BE710" s="89"/>
      <c r="BF710" s="89"/>
      <c r="BG710" s="89"/>
      <c r="BH710" s="89"/>
      <c r="BI710" s="89"/>
      <c r="BJ710" s="89"/>
      <c r="BK710" s="89"/>
      <c r="BL710" s="89"/>
      <c r="BM710" s="89"/>
      <c r="BN710" s="89"/>
      <c r="BO710" s="89"/>
      <c r="BP710" s="89"/>
      <c r="BQ710" s="89"/>
      <c r="BR710" s="89"/>
      <c r="BS710" s="89"/>
      <c r="BT710" s="89"/>
      <c r="BU710" s="89"/>
      <c r="BV710" s="89"/>
      <c r="BW710" s="89"/>
      <c r="BX710" s="89"/>
      <c r="BY710" s="89"/>
      <c r="BZ710" s="89"/>
      <c r="CA710" s="89"/>
      <c r="CB710" s="89"/>
      <c r="CC710" s="89"/>
      <c r="CD710" s="89"/>
      <c r="CE710" s="89"/>
      <c r="CF710" s="89"/>
      <c r="CG710" s="89"/>
      <c r="CH710" s="89"/>
      <c r="CI710" s="89"/>
      <c r="CJ710" s="89"/>
      <c r="CK710" s="89"/>
      <c r="CL710" s="89"/>
      <c r="CM710" s="89"/>
      <c r="CN710" s="89"/>
      <c r="CO710" s="89"/>
      <c r="CP710" s="89"/>
      <c r="CQ710" s="89"/>
      <c r="CR710" s="89"/>
      <c r="CS710" s="89"/>
      <c r="CT710" s="89"/>
      <c r="CU710" s="89"/>
      <c r="CV710" s="89"/>
      <c r="CW710" s="89"/>
      <c r="CX710" s="89"/>
      <c r="CY710" s="89"/>
      <c r="CZ710" s="89"/>
      <c r="DA710" s="89"/>
      <c r="DB710" s="89"/>
      <c r="DC710" s="89"/>
      <c r="DD710" s="89"/>
      <c r="DE710" s="89"/>
      <c r="DF710" s="89"/>
      <c r="DG710" s="89"/>
      <c r="DH710" s="89"/>
      <c r="DI710" s="89"/>
      <c r="DJ710" s="89"/>
      <c r="DK710" s="89"/>
      <c r="DL710" s="89"/>
      <c r="DM710" s="89"/>
      <c r="DN710" s="89"/>
      <c r="DO710" s="89"/>
      <c r="DP710" s="89"/>
      <c r="DQ710" s="89"/>
      <c r="DR710" s="89"/>
      <c r="DS710" s="89"/>
      <c r="DT710" s="89"/>
      <c r="DU710" s="89"/>
      <c r="DV710" s="89"/>
      <c r="DW710" s="89"/>
      <c r="DX710" s="89"/>
      <c r="DY710" s="89"/>
      <c r="DZ710" s="89"/>
      <c r="EA710" s="89"/>
      <c r="EB710" s="89"/>
      <c r="EC710" s="89"/>
      <c r="ED710" s="89"/>
      <c r="EE710" s="89"/>
      <c r="EF710" s="89"/>
      <c r="EG710" s="89"/>
      <c r="EH710" s="89"/>
      <c r="EI710" s="89"/>
      <c r="EJ710" s="89"/>
      <c r="EK710" s="89"/>
      <c r="EL710" s="89"/>
      <c r="EM710" s="89"/>
      <c r="EN710" s="89"/>
      <c r="EO710" s="89"/>
      <c r="EP710" s="89"/>
      <c r="EQ710" s="89"/>
      <c r="ER710" s="89"/>
      <c r="ES710" s="89"/>
      <c r="ET710" s="89"/>
      <c r="EU710" s="89"/>
      <c r="EV710" s="89"/>
      <c r="EW710" s="89"/>
      <c r="EX710" s="89"/>
      <c r="EY710" s="89"/>
      <c r="EZ710" s="89"/>
      <c r="FA710" s="89"/>
      <c r="FB710" s="89"/>
      <c r="FC710" s="89"/>
      <c r="FD710" s="89"/>
      <c r="FE710" s="89"/>
      <c r="FF710" s="89"/>
      <c r="FG710" s="89"/>
      <c r="FH710" s="89"/>
      <c r="FI710" s="89"/>
      <c r="FJ710" s="89"/>
      <c r="FK710" s="89"/>
      <c r="FL710" s="89"/>
      <c r="FM710" s="89"/>
      <c r="FN710" s="89"/>
      <c r="FO710" s="89"/>
      <c r="FP710" s="89"/>
      <c r="FQ710" s="89"/>
      <c r="FR710" s="89"/>
      <c r="FS710" s="89"/>
      <c r="FT710" s="89"/>
      <c r="FU710" s="89"/>
      <c r="FV710" s="89"/>
      <c r="FW710" s="89"/>
      <c r="FX710" s="89"/>
      <c r="FY710" s="89"/>
      <c r="FZ710" s="89"/>
      <c r="GA710" s="89"/>
      <c r="GB710" s="89"/>
      <c r="GC710" s="89"/>
      <c r="GD710" s="89"/>
      <c r="GE710" s="89"/>
      <c r="GF710" s="89"/>
      <c r="GG710" s="89"/>
      <c r="GH710" s="89"/>
      <c r="GI710" s="89"/>
      <c r="GJ710" s="89"/>
      <c r="GK710" s="89"/>
      <c r="GL710" s="89"/>
      <c r="GM710" s="89"/>
      <c r="GN710" s="89"/>
      <c r="GO710" s="89"/>
      <c r="GP710" s="89"/>
      <c r="GQ710" s="89"/>
      <c r="GR710" s="89"/>
      <c r="GS710" s="89"/>
      <c r="GT710" s="89"/>
      <c r="GU710" s="89"/>
      <c r="GV710" s="89"/>
      <c r="GW710" s="89"/>
      <c r="GX710" s="89"/>
      <c r="GY710" s="89"/>
      <c r="GZ710" s="89"/>
      <c r="HA710" s="89"/>
      <c r="HB710" s="89"/>
      <c r="HC710" s="89"/>
      <c r="HD710" s="89"/>
      <c r="HE710" s="89"/>
      <c r="HF710" s="89"/>
      <c r="HG710" s="89"/>
      <c r="HH710" s="89"/>
      <c r="HI710" s="89"/>
      <c r="HJ710" s="89"/>
      <c r="HK710" s="89"/>
      <c r="HL710" s="89"/>
      <c r="HM710" s="89"/>
    </row>
    <row r="711" spans="1:221" s="191" customFormat="1" ht="30" customHeight="1" x14ac:dyDescent="0.25">
      <c r="A711" s="193">
        <v>41455</v>
      </c>
      <c r="B711" s="194">
        <v>41457</v>
      </c>
      <c r="C711" s="189" t="s">
        <v>282</v>
      </c>
      <c r="D711" s="140" t="s">
        <v>3719</v>
      </c>
      <c r="E711" s="140" t="s">
        <v>279</v>
      </c>
      <c r="F711" s="5" t="s">
        <v>681</v>
      </c>
      <c r="G711" s="5" t="s">
        <v>682</v>
      </c>
      <c r="H711" s="140" t="s">
        <v>4050</v>
      </c>
      <c r="I711" s="30" t="s">
        <v>4051</v>
      </c>
      <c r="J711" s="140" t="s">
        <v>4052</v>
      </c>
      <c r="K711" s="119">
        <v>40242</v>
      </c>
      <c r="L711" s="119">
        <v>40371</v>
      </c>
      <c r="M711" s="140" t="s">
        <v>4053</v>
      </c>
      <c r="N711" s="287">
        <v>7459</v>
      </c>
      <c r="O711" s="287">
        <v>7606</v>
      </c>
      <c r="P711" s="119">
        <v>40385</v>
      </c>
      <c r="Q711" s="119">
        <v>41353</v>
      </c>
      <c r="R711" s="119">
        <v>40937</v>
      </c>
      <c r="S711" s="119">
        <v>41455</v>
      </c>
      <c r="T711" s="190">
        <v>86.556044248135393</v>
      </c>
      <c r="U711" s="287"/>
      <c r="V711" s="140"/>
      <c r="W711" s="87"/>
      <c r="X711" s="96"/>
      <c r="Y711" s="89"/>
      <c r="Z711" s="89"/>
      <c r="AA711" s="89"/>
      <c r="AB711" s="89"/>
      <c r="AC711" s="89"/>
      <c r="AD711" s="89"/>
      <c r="AE711" s="89"/>
      <c r="AF711" s="89"/>
      <c r="AG711" s="89"/>
      <c r="AH711" s="89"/>
      <c r="AI711" s="89"/>
      <c r="AJ711" s="89"/>
      <c r="AK711" s="89"/>
      <c r="AL711" s="89"/>
      <c r="AM711" s="89"/>
      <c r="AN711" s="89"/>
      <c r="AO711" s="89"/>
      <c r="AP711" s="89"/>
      <c r="AQ711" s="89"/>
      <c r="AR711" s="89"/>
      <c r="AS711" s="89"/>
      <c r="AT711" s="89"/>
      <c r="AU711" s="89"/>
      <c r="AV711" s="89"/>
      <c r="AW711" s="89"/>
      <c r="AX711" s="89"/>
      <c r="AY711" s="89"/>
      <c r="AZ711" s="89"/>
      <c r="BA711" s="89"/>
      <c r="BB711" s="89"/>
      <c r="BC711" s="89"/>
      <c r="BD711" s="89"/>
      <c r="BE711" s="89"/>
      <c r="BF711" s="89"/>
      <c r="BG711" s="89"/>
      <c r="BH711" s="89"/>
      <c r="BI711" s="89"/>
      <c r="BJ711" s="89"/>
      <c r="BK711" s="89"/>
      <c r="BL711" s="89"/>
      <c r="BM711" s="89"/>
      <c r="BN711" s="89"/>
      <c r="BO711" s="89"/>
      <c r="BP711" s="89"/>
      <c r="BQ711" s="89"/>
      <c r="BR711" s="89"/>
      <c r="BS711" s="89"/>
      <c r="BT711" s="89"/>
      <c r="BU711" s="89"/>
      <c r="BV711" s="89"/>
      <c r="BW711" s="89"/>
      <c r="BX711" s="89"/>
      <c r="BY711" s="89"/>
      <c r="BZ711" s="89"/>
      <c r="CA711" s="89"/>
      <c r="CB711" s="89"/>
      <c r="CC711" s="89"/>
      <c r="CD711" s="89"/>
      <c r="CE711" s="89"/>
      <c r="CF711" s="89"/>
      <c r="CG711" s="89"/>
      <c r="CH711" s="89"/>
      <c r="CI711" s="89"/>
      <c r="CJ711" s="89"/>
      <c r="CK711" s="89"/>
      <c r="CL711" s="89"/>
      <c r="CM711" s="89"/>
      <c r="CN711" s="89"/>
      <c r="CO711" s="89"/>
      <c r="CP711" s="89"/>
      <c r="CQ711" s="89"/>
      <c r="CR711" s="89"/>
      <c r="CS711" s="89"/>
      <c r="CT711" s="89"/>
      <c r="CU711" s="89"/>
      <c r="CV711" s="89"/>
      <c r="CW711" s="89"/>
      <c r="CX711" s="89"/>
      <c r="CY711" s="89"/>
      <c r="CZ711" s="89"/>
      <c r="DA711" s="89"/>
      <c r="DB711" s="89"/>
      <c r="DC711" s="89"/>
      <c r="DD711" s="89"/>
      <c r="DE711" s="89"/>
      <c r="DF711" s="89"/>
      <c r="DG711" s="89"/>
      <c r="DH711" s="89"/>
      <c r="DI711" s="89"/>
      <c r="DJ711" s="89"/>
      <c r="DK711" s="89"/>
      <c r="DL711" s="89"/>
      <c r="DM711" s="89"/>
      <c r="DN711" s="89"/>
      <c r="DO711" s="89"/>
      <c r="DP711" s="89"/>
      <c r="DQ711" s="89"/>
      <c r="DR711" s="89"/>
      <c r="DS711" s="89"/>
      <c r="DT711" s="89"/>
      <c r="DU711" s="89"/>
      <c r="DV711" s="89"/>
      <c r="DW711" s="89"/>
      <c r="DX711" s="89"/>
      <c r="DY711" s="89"/>
      <c r="DZ711" s="89"/>
      <c r="EA711" s="89"/>
      <c r="EB711" s="89"/>
      <c r="EC711" s="89"/>
      <c r="ED711" s="89"/>
      <c r="EE711" s="89"/>
      <c r="EF711" s="89"/>
      <c r="EG711" s="89"/>
      <c r="EH711" s="89"/>
      <c r="EI711" s="89"/>
      <c r="EJ711" s="89"/>
      <c r="EK711" s="89"/>
      <c r="EL711" s="89"/>
      <c r="EM711" s="89"/>
      <c r="EN711" s="89"/>
      <c r="EO711" s="89"/>
      <c r="EP711" s="89"/>
      <c r="EQ711" s="89"/>
      <c r="ER711" s="89"/>
      <c r="ES711" s="89"/>
      <c r="ET711" s="89"/>
      <c r="EU711" s="89"/>
      <c r="EV711" s="89"/>
      <c r="EW711" s="89"/>
      <c r="EX711" s="89"/>
      <c r="EY711" s="89"/>
      <c r="EZ711" s="89"/>
      <c r="FA711" s="89"/>
      <c r="FB711" s="89"/>
      <c r="FC711" s="89"/>
      <c r="FD711" s="89"/>
      <c r="FE711" s="89"/>
      <c r="FF711" s="89"/>
      <c r="FG711" s="89"/>
      <c r="FH711" s="89"/>
      <c r="FI711" s="89"/>
      <c r="FJ711" s="89"/>
      <c r="FK711" s="89"/>
      <c r="FL711" s="89"/>
      <c r="FM711" s="89"/>
      <c r="FN711" s="89"/>
      <c r="FO711" s="89"/>
      <c r="FP711" s="89"/>
      <c r="FQ711" s="89"/>
      <c r="FR711" s="89"/>
      <c r="FS711" s="89"/>
      <c r="FT711" s="89"/>
      <c r="FU711" s="89"/>
      <c r="FV711" s="89"/>
      <c r="FW711" s="89"/>
      <c r="FX711" s="89"/>
      <c r="FY711" s="89"/>
      <c r="FZ711" s="89"/>
      <c r="GA711" s="89"/>
      <c r="GB711" s="89"/>
      <c r="GC711" s="89"/>
      <c r="GD711" s="89"/>
      <c r="GE711" s="89"/>
      <c r="GF711" s="89"/>
      <c r="GG711" s="89"/>
      <c r="GH711" s="89"/>
      <c r="GI711" s="89"/>
      <c r="GJ711" s="89"/>
      <c r="GK711" s="89"/>
      <c r="GL711" s="89"/>
      <c r="GM711" s="89"/>
      <c r="GN711" s="89"/>
      <c r="GO711" s="89"/>
      <c r="GP711" s="89"/>
      <c r="GQ711" s="89"/>
      <c r="GR711" s="89"/>
      <c r="GS711" s="89"/>
      <c r="GT711" s="89"/>
      <c r="GU711" s="89"/>
      <c r="GV711" s="89"/>
      <c r="GW711" s="89"/>
      <c r="GX711" s="89"/>
      <c r="GY711" s="89"/>
      <c r="GZ711" s="89"/>
      <c r="HA711" s="89"/>
      <c r="HB711" s="89"/>
      <c r="HC711" s="89"/>
      <c r="HD711" s="89"/>
      <c r="HE711" s="89"/>
      <c r="HF711" s="89"/>
      <c r="HG711" s="89"/>
      <c r="HH711" s="89"/>
      <c r="HI711" s="89"/>
      <c r="HJ711" s="89"/>
      <c r="HK711" s="89"/>
      <c r="HL711" s="89"/>
      <c r="HM711" s="89"/>
    </row>
    <row r="712" spans="1:221" s="191" customFormat="1" ht="30" customHeight="1" x14ac:dyDescent="0.25">
      <c r="A712" s="193">
        <v>41455</v>
      </c>
      <c r="B712" s="194">
        <v>41457</v>
      </c>
      <c r="C712" s="189" t="s">
        <v>282</v>
      </c>
      <c r="D712" s="140" t="s">
        <v>3719</v>
      </c>
      <c r="E712" s="140" t="s">
        <v>279</v>
      </c>
      <c r="F712" s="5" t="s">
        <v>681</v>
      </c>
      <c r="G712" s="5" t="s">
        <v>682</v>
      </c>
      <c r="H712" s="140" t="s">
        <v>4050</v>
      </c>
      <c r="I712" s="30" t="s">
        <v>4054</v>
      </c>
      <c r="J712" s="140" t="s">
        <v>4055</v>
      </c>
      <c r="K712" s="119">
        <v>39896</v>
      </c>
      <c r="L712" s="119">
        <v>40035</v>
      </c>
      <c r="M712" s="140" t="s">
        <v>4056</v>
      </c>
      <c r="N712" s="287">
        <v>22201</v>
      </c>
      <c r="O712" s="287">
        <v>38168</v>
      </c>
      <c r="P712" s="119">
        <v>40049</v>
      </c>
      <c r="Q712" s="119">
        <v>41524</v>
      </c>
      <c r="R712" s="119">
        <v>40804</v>
      </c>
      <c r="S712" s="119">
        <v>41524</v>
      </c>
      <c r="T712" s="190">
        <v>88.336278360769711</v>
      </c>
      <c r="U712" s="287"/>
      <c r="V712" s="140"/>
      <c r="W712" s="87"/>
      <c r="X712" s="96"/>
      <c r="Y712" s="89"/>
      <c r="Z712" s="89"/>
      <c r="AA712" s="89"/>
      <c r="AB712" s="89"/>
      <c r="AC712" s="89"/>
      <c r="AD712" s="89"/>
      <c r="AE712" s="89"/>
      <c r="AF712" s="89"/>
      <c r="AG712" s="89"/>
      <c r="AH712" s="89"/>
      <c r="AI712" s="89"/>
      <c r="AJ712" s="89"/>
      <c r="AK712" s="89"/>
      <c r="AL712" s="89"/>
      <c r="AM712" s="89"/>
      <c r="AN712" s="89"/>
      <c r="AO712" s="89"/>
      <c r="AP712" s="89"/>
      <c r="AQ712" s="89"/>
      <c r="AR712" s="89"/>
      <c r="AS712" s="89"/>
      <c r="AT712" s="89"/>
      <c r="AU712" s="89"/>
      <c r="AV712" s="89"/>
      <c r="AW712" s="89"/>
      <c r="AX712" s="89"/>
      <c r="AY712" s="89"/>
      <c r="AZ712" s="89"/>
      <c r="BA712" s="89"/>
      <c r="BB712" s="89"/>
      <c r="BC712" s="89"/>
      <c r="BD712" s="89"/>
      <c r="BE712" s="89"/>
      <c r="BF712" s="89"/>
      <c r="BG712" s="89"/>
      <c r="BH712" s="89"/>
      <c r="BI712" s="89"/>
      <c r="BJ712" s="89"/>
      <c r="BK712" s="89"/>
      <c r="BL712" s="89"/>
      <c r="BM712" s="89"/>
      <c r="BN712" s="89"/>
      <c r="BO712" s="89"/>
      <c r="BP712" s="89"/>
      <c r="BQ712" s="89"/>
      <c r="BR712" s="89"/>
      <c r="BS712" s="89"/>
      <c r="BT712" s="89"/>
      <c r="BU712" s="89"/>
      <c r="BV712" s="89"/>
      <c r="BW712" s="89"/>
      <c r="BX712" s="89"/>
      <c r="BY712" s="89"/>
      <c r="BZ712" s="89"/>
      <c r="CA712" s="89"/>
      <c r="CB712" s="89"/>
      <c r="CC712" s="89"/>
      <c r="CD712" s="89"/>
      <c r="CE712" s="89"/>
      <c r="CF712" s="89"/>
      <c r="CG712" s="89"/>
      <c r="CH712" s="89"/>
      <c r="CI712" s="89"/>
      <c r="CJ712" s="89"/>
      <c r="CK712" s="89"/>
      <c r="CL712" s="89"/>
      <c r="CM712" s="89"/>
      <c r="CN712" s="89"/>
      <c r="CO712" s="89"/>
      <c r="CP712" s="89"/>
      <c r="CQ712" s="89"/>
      <c r="CR712" s="89"/>
      <c r="CS712" s="89"/>
      <c r="CT712" s="89"/>
      <c r="CU712" s="89"/>
      <c r="CV712" s="89"/>
      <c r="CW712" s="89"/>
      <c r="CX712" s="89"/>
      <c r="CY712" s="89"/>
      <c r="CZ712" s="89"/>
      <c r="DA712" s="89"/>
      <c r="DB712" s="89"/>
      <c r="DC712" s="89"/>
      <c r="DD712" s="89"/>
      <c r="DE712" s="89"/>
      <c r="DF712" s="89"/>
      <c r="DG712" s="89"/>
      <c r="DH712" s="89"/>
      <c r="DI712" s="89"/>
      <c r="DJ712" s="89"/>
      <c r="DK712" s="89"/>
      <c r="DL712" s="89"/>
      <c r="DM712" s="89"/>
      <c r="DN712" s="89"/>
      <c r="DO712" s="89"/>
      <c r="DP712" s="89"/>
      <c r="DQ712" s="89"/>
      <c r="DR712" s="89"/>
      <c r="DS712" s="89"/>
      <c r="DT712" s="89"/>
      <c r="DU712" s="89"/>
      <c r="DV712" s="89"/>
      <c r="DW712" s="89"/>
      <c r="DX712" s="89"/>
      <c r="DY712" s="89"/>
      <c r="DZ712" s="89"/>
      <c r="EA712" s="89"/>
      <c r="EB712" s="89"/>
      <c r="EC712" s="89"/>
      <c r="ED712" s="89"/>
      <c r="EE712" s="89"/>
      <c r="EF712" s="89"/>
      <c r="EG712" s="89"/>
      <c r="EH712" s="89"/>
      <c r="EI712" s="89"/>
      <c r="EJ712" s="89"/>
      <c r="EK712" s="89"/>
      <c r="EL712" s="89"/>
      <c r="EM712" s="89"/>
      <c r="EN712" s="89"/>
      <c r="EO712" s="89"/>
      <c r="EP712" s="89"/>
      <c r="EQ712" s="89"/>
      <c r="ER712" s="89"/>
      <c r="ES712" s="89"/>
      <c r="ET712" s="89"/>
      <c r="EU712" s="89"/>
      <c r="EV712" s="89"/>
      <c r="EW712" s="89"/>
      <c r="EX712" s="89"/>
      <c r="EY712" s="89"/>
      <c r="EZ712" s="89"/>
      <c r="FA712" s="89"/>
      <c r="FB712" s="89"/>
      <c r="FC712" s="89"/>
      <c r="FD712" s="89"/>
      <c r="FE712" s="89"/>
      <c r="FF712" s="89"/>
      <c r="FG712" s="89"/>
      <c r="FH712" s="89"/>
      <c r="FI712" s="89"/>
      <c r="FJ712" s="89"/>
      <c r="FK712" s="89"/>
      <c r="FL712" s="89"/>
      <c r="FM712" s="89"/>
      <c r="FN712" s="89"/>
      <c r="FO712" s="89"/>
      <c r="FP712" s="89"/>
      <c r="FQ712" s="89"/>
      <c r="FR712" s="89"/>
      <c r="FS712" s="89"/>
      <c r="FT712" s="89"/>
      <c r="FU712" s="89"/>
      <c r="FV712" s="89"/>
      <c r="FW712" s="89"/>
      <c r="FX712" s="89"/>
      <c r="FY712" s="89"/>
      <c r="FZ712" s="89"/>
      <c r="GA712" s="89"/>
      <c r="GB712" s="89"/>
      <c r="GC712" s="89"/>
      <c r="GD712" s="89"/>
      <c r="GE712" s="89"/>
      <c r="GF712" s="89"/>
      <c r="GG712" s="89"/>
      <c r="GH712" s="89"/>
      <c r="GI712" s="89"/>
      <c r="GJ712" s="89"/>
      <c r="GK712" s="89"/>
      <c r="GL712" s="89"/>
      <c r="GM712" s="89"/>
      <c r="GN712" s="89"/>
      <c r="GO712" s="89"/>
      <c r="GP712" s="89"/>
      <c r="GQ712" s="89"/>
      <c r="GR712" s="89"/>
      <c r="GS712" s="89"/>
      <c r="GT712" s="89"/>
      <c r="GU712" s="89"/>
      <c r="GV712" s="89"/>
      <c r="GW712" s="89"/>
      <c r="GX712" s="89"/>
      <c r="GY712" s="89"/>
      <c r="GZ712" s="89"/>
      <c r="HA712" s="89"/>
      <c r="HB712" s="89"/>
      <c r="HC712" s="89"/>
      <c r="HD712" s="89"/>
      <c r="HE712" s="89"/>
      <c r="HF712" s="89"/>
      <c r="HG712" s="89"/>
      <c r="HH712" s="89"/>
      <c r="HI712" s="89"/>
      <c r="HJ712" s="89"/>
      <c r="HK712" s="89"/>
      <c r="HL712" s="89"/>
      <c r="HM712" s="89"/>
    </row>
    <row r="713" spans="1:221" s="191" customFormat="1" ht="30" customHeight="1" x14ac:dyDescent="0.25">
      <c r="A713" s="193">
        <v>41455</v>
      </c>
      <c r="B713" s="194">
        <v>41457</v>
      </c>
      <c r="C713" s="189" t="s">
        <v>282</v>
      </c>
      <c r="D713" s="140" t="s">
        <v>3719</v>
      </c>
      <c r="E713" s="140" t="s">
        <v>279</v>
      </c>
      <c r="F713" s="5" t="s">
        <v>681</v>
      </c>
      <c r="G713" s="5" t="s">
        <v>682</v>
      </c>
      <c r="H713" s="140" t="s">
        <v>4050</v>
      </c>
      <c r="I713" s="30" t="s">
        <v>4057</v>
      </c>
      <c r="J713" s="140" t="s">
        <v>4058</v>
      </c>
      <c r="K713" s="119">
        <v>39799</v>
      </c>
      <c r="L713" s="119">
        <v>39941</v>
      </c>
      <c r="M713" s="140" t="s">
        <v>4059</v>
      </c>
      <c r="N713" s="287">
        <v>13320</v>
      </c>
      <c r="O713" s="287">
        <v>12984</v>
      </c>
      <c r="P713" s="119">
        <v>39955</v>
      </c>
      <c r="Q713" s="119">
        <v>40664</v>
      </c>
      <c r="R713" s="119">
        <v>40511</v>
      </c>
      <c r="S713" s="119">
        <v>40664</v>
      </c>
      <c r="T713" s="190">
        <v>99.40873209962669</v>
      </c>
      <c r="U713" s="287"/>
      <c r="V713" s="140"/>
      <c r="W713" s="87"/>
      <c r="X713" s="96"/>
      <c r="Y713" s="89"/>
      <c r="Z713" s="89"/>
      <c r="AA713" s="89"/>
      <c r="AB713" s="89"/>
      <c r="AC713" s="89"/>
      <c r="AD713" s="89"/>
      <c r="AE713" s="89"/>
      <c r="AF713" s="89"/>
      <c r="AG713" s="89"/>
      <c r="AH713" s="89"/>
      <c r="AI713" s="89"/>
      <c r="AJ713" s="89"/>
      <c r="AK713" s="89"/>
      <c r="AL713" s="89"/>
      <c r="AM713" s="89"/>
      <c r="AN713" s="89"/>
      <c r="AO713" s="89"/>
      <c r="AP713" s="89"/>
      <c r="AQ713" s="89"/>
      <c r="AR713" s="89"/>
      <c r="AS713" s="89"/>
      <c r="AT713" s="89"/>
      <c r="AU713" s="89"/>
      <c r="AV713" s="89"/>
      <c r="AW713" s="89"/>
      <c r="AX713" s="89"/>
      <c r="AY713" s="89"/>
      <c r="AZ713" s="89"/>
      <c r="BA713" s="89"/>
      <c r="BB713" s="89"/>
      <c r="BC713" s="89"/>
      <c r="BD713" s="89"/>
      <c r="BE713" s="89"/>
      <c r="BF713" s="89"/>
      <c r="BG713" s="89"/>
      <c r="BH713" s="89"/>
      <c r="BI713" s="89"/>
      <c r="BJ713" s="89"/>
      <c r="BK713" s="89"/>
      <c r="BL713" s="89"/>
      <c r="BM713" s="89"/>
      <c r="BN713" s="89"/>
      <c r="BO713" s="89"/>
      <c r="BP713" s="89"/>
      <c r="BQ713" s="89"/>
      <c r="BR713" s="89"/>
      <c r="BS713" s="89"/>
      <c r="BT713" s="89"/>
      <c r="BU713" s="89"/>
      <c r="BV713" s="89"/>
      <c r="BW713" s="89"/>
      <c r="BX713" s="89"/>
      <c r="BY713" s="89"/>
      <c r="BZ713" s="89"/>
      <c r="CA713" s="89"/>
      <c r="CB713" s="89"/>
      <c r="CC713" s="89"/>
      <c r="CD713" s="89"/>
      <c r="CE713" s="89"/>
      <c r="CF713" s="89"/>
      <c r="CG713" s="89"/>
      <c r="CH713" s="89"/>
      <c r="CI713" s="89"/>
      <c r="CJ713" s="89"/>
      <c r="CK713" s="89"/>
      <c r="CL713" s="89"/>
      <c r="CM713" s="89"/>
      <c r="CN713" s="89"/>
      <c r="CO713" s="89"/>
      <c r="CP713" s="89"/>
      <c r="CQ713" s="89"/>
      <c r="CR713" s="89"/>
      <c r="CS713" s="89"/>
      <c r="CT713" s="89"/>
      <c r="CU713" s="89"/>
      <c r="CV713" s="89"/>
      <c r="CW713" s="89"/>
      <c r="CX713" s="89"/>
      <c r="CY713" s="89"/>
      <c r="CZ713" s="89"/>
      <c r="DA713" s="89"/>
      <c r="DB713" s="89"/>
      <c r="DC713" s="89"/>
      <c r="DD713" s="89"/>
      <c r="DE713" s="89"/>
      <c r="DF713" s="89"/>
      <c r="DG713" s="89"/>
      <c r="DH713" s="89"/>
      <c r="DI713" s="89"/>
      <c r="DJ713" s="89"/>
      <c r="DK713" s="89"/>
      <c r="DL713" s="89"/>
      <c r="DM713" s="89"/>
      <c r="DN713" s="89"/>
      <c r="DO713" s="89"/>
      <c r="DP713" s="89"/>
      <c r="DQ713" s="89"/>
      <c r="DR713" s="89"/>
      <c r="DS713" s="89"/>
      <c r="DT713" s="89"/>
      <c r="DU713" s="89"/>
      <c r="DV713" s="89"/>
      <c r="DW713" s="89"/>
      <c r="DX713" s="89"/>
      <c r="DY713" s="89"/>
      <c r="DZ713" s="89"/>
      <c r="EA713" s="89"/>
      <c r="EB713" s="89"/>
      <c r="EC713" s="89"/>
      <c r="ED713" s="89"/>
      <c r="EE713" s="89"/>
      <c r="EF713" s="89"/>
      <c r="EG713" s="89"/>
      <c r="EH713" s="89"/>
      <c r="EI713" s="89"/>
      <c r="EJ713" s="89"/>
      <c r="EK713" s="89"/>
      <c r="EL713" s="89"/>
      <c r="EM713" s="89"/>
      <c r="EN713" s="89"/>
      <c r="EO713" s="89"/>
      <c r="EP713" s="89"/>
      <c r="EQ713" s="89"/>
      <c r="ER713" s="89"/>
      <c r="ES713" s="89"/>
      <c r="ET713" s="89"/>
      <c r="EU713" s="89"/>
      <c r="EV713" s="89"/>
      <c r="EW713" s="89"/>
      <c r="EX713" s="89"/>
      <c r="EY713" s="89"/>
      <c r="EZ713" s="89"/>
      <c r="FA713" s="89"/>
      <c r="FB713" s="89"/>
      <c r="FC713" s="89"/>
      <c r="FD713" s="89"/>
      <c r="FE713" s="89"/>
      <c r="FF713" s="89"/>
      <c r="FG713" s="89"/>
      <c r="FH713" s="89"/>
      <c r="FI713" s="89"/>
      <c r="FJ713" s="89"/>
      <c r="FK713" s="89"/>
      <c r="FL713" s="89"/>
      <c r="FM713" s="89"/>
      <c r="FN713" s="89"/>
      <c r="FO713" s="89"/>
      <c r="FP713" s="89"/>
      <c r="FQ713" s="89"/>
      <c r="FR713" s="89"/>
      <c r="FS713" s="89"/>
      <c r="FT713" s="89"/>
      <c r="FU713" s="89"/>
      <c r="FV713" s="89"/>
      <c r="FW713" s="89"/>
      <c r="FX713" s="89"/>
      <c r="FY713" s="89"/>
      <c r="FZ713" s="89"/>
      <c r="GA713" s="89"/>
      <c r="GB713" s="89"/>
      <c r="GC713" s="89"/>
      <c r="GD713" s="89"/>
      <c r="GE713" s="89"/>
      <c r="GF713" s="89"/>
      <c r="GG713" s="89"/>
      <c r="GH713" s="89"/>
      <c r="GI713" s="89"/>
      <c r="GJ713" s="89"/>
      <c r="GK713" s="89"/>
      <c r="GL713" s="89"/>
      <c r="GM713" s="89"/>
      <c r="GN713" s="89"/>
      <c r="GO713" s="89"/>
      <c r="GP713" s="89"/>
      <c r="GQ713" s="89"/>
      <c r="GR713" s="89"/>
      <c r="GS713" s="89"/>
      <c r="GT713" s="89"/>
      <c r="GU713" s="89"/>
      <c r="GV713" s="89"/>
      <c r="GW713" s="89"/>
      <c r="GX713" s="89"/>
      <c r="GY713" s="89"/>
      <c r="GZ713" s="89"/>
      <c r="HA713" s="89"/>
      <c r="HB713" s="89"/>
      <c r="HC713" s="89"/>
      <c r="HD713" s="89"/>
      <c r="HE713" s="89"/>
      <c r="HF713" s="89"/>
      <c r="HG713" s="89"/>
      <c r="HH713" s="89"/>
      <c r="HI713" s="89"/>
      <c r="HJ713" s="89"/>
      <c r="HK713" s="89"/>
      <c r="HL713" s="89"/>
      <c r="HM713" s="89"/>
    </row>
    <row r="714" spans="1:221" s="191" customFormat="1" ht="30" customHeight="1" x14ac:dyDescent="0.25">
      <c r="A714" s="193">
        <v>41455</v>
      </c>
      <c r="B714" s="194">
        <v>41457</v>
      </c>
      <c r="C714" s="189" t="s">
        <v>282</v>
      </c>
      <c r="D714" s="140" t="s">
        <v>3719</v>
      </c>
      <c r="E714" s="140" t="s">
        <v>279</v>
      </c>
      <c r="F714" s="5" t="s">
        <v>50</v>
      </c>
      <c r="G714" s="5" t="s">
        <v>420</v>
      </c>
      <c r="H714" s="140" t="s">
        <v>4060</v>
      </c>
      <c r="I714" s="30" t="s">
        <v>4061</v>
      </c>
      <c r="J714" s="140" t="s">
        <v>4062</v>
      </c>
      <c r="K714" s="119">
        <v>39751</v>
      </c>
      <c r="L714" s="119">
        <v>39888</v>
      </c>
      <c r="M714" s="140" t="s">
        <v>4063</v>
      </c>
      <c r="N714" s="287">
        <v>22474</v>
      </c>
      <c r="O714" s="287">
        <v>22349</v>
      </c>
      <c r="P714" s="119">
        <v>39902</v>
      </c>
      <c r="Q714" s="119">
        <v>40602</v>
      </c>
      <c r="R714" s="119">
        <v>40602</v>
      </c>
      <c r="S714" s="119">
        <v>40602</v>
      </c>
      <c r="T714" s="190">
        <v>100</v>
      </c>
      <c r="U714" s="287"/>
      <c r="V714" s="140"/>
      <c r="W714" s="87"/>
      <c r="X714" s="96"/>
      <c r="Y714" s="89"/>
      <c r="Z714" s="89"/>
      <c r="AA714" s="89"/>
      <c r="AB714" s="89"/>
      <c r="AC714" s="89"/>
      <c r="AD714" s="89"/>
      <c r="AE714" s="89"/>
      <c r="AF714" s="89"/>
      <c r="AG714" s="89"/>
      <c r="AH714" s="89"/>
      <c r="AI714" s="89"/>
      <c r="AJ714" s="89"/>
      <c r="AK714" s="89"/>
      <c r="AL714" s="89"/>
      <c r="AM714" s="89"/>
      <c r="AN714" s="89"/>
      <c r="AO714" s="89"/>
      <c r="AP714" s="89"/>
      <c r="AQ714" s="89"/>
      <c r="AR714" s="89"/>
      <c r="AS714" s="89"/>
      <c r="AT714" s="89"/>
      <c r="AU714" s="89"/>
      <c r="AV714" s="89"/>
      <c r="AW714" s="89"/>
      <c r="AX714" s="89"/>
      <c r="AY714" s="89"/>
      <c r="AZ714" s="89"/>
      <c r="BA714" s="89"/>
      <c r="BB714" s="89"/>
      <c r="BC714" s="89"/>
      <c r="BD714" s="89"/>
      <c r="BE714" s="89"/>
      <c r="BF714" s="89"/>
      <c r="BG714" s="89"/>
      <c r="BH714" s="89"/>
      <c r="BI714" s="89"/>
      <c r="BJ714" s="89"/>
      <c r="BK714" s="89"/>
      <c r="BL714" s="89"/>
      <c r="BM714" s="89"/>
      <c r="BN714" s="89"/>
      <c r="BO714" s="89"/>
      <c r="BP714" s="89"/>
      <c r="BQ714" s="89"/>
      <c r="BR714" s="89"/>
      <c r="BS714" s="89"/>
      <c r="BT714" s="89"/>
      <c r="BU714" s="89"/>
      <c r="BV714" s="89"/>
      <c r="BW714" s="89"/>
      <c r="BX714" s="89"/>
      <c r="BY714" s="89"/>
      <c r="BZ714" s="89"/>
      <c r="CA714" s="89"/>
      <c r="CB714" s="89"/>
      <c r="CC714" s="89"/>
      <c r="CD714" s="89"/>
      <c r="CE714" s="89"/>
      <c r="CF714" s="89"/>
      <c r="CG714" s="89"/>
      <c r="CH714" s="89"/>
      <c r="CI714" s="89"/>
      <c r="CJ714" s="89"/>
      <c r="CK714" s="89"/>
      <c r="CL714" s="89"/>
      <c r="CM714" s="89"/>
      <c r="CN714" s="89"/>
      <c r="CO714" s="89"/>
      <c r="CP714" s="89"/>
      <c r="CQ714" s="89"/>
      <c r="CR714" s="89"/>
      <c r="CS714" s="89"/>
      <c r="CT714" s="89"/>
      <c r="CU714" s="89"/>
      <c r="CV714" s="89"/>
      <c r="CW714" s="89"/>
      <c r="CX714" s="89"/>
      <c r="CY714" s="89"/>
      <c r="CZ714" s="89"/>
      <c r="DA714" s="89"/>
      <c r="DB714" s="89"/>
      <c r="DC714" s="89"/>
      <c r="DD714" s="89"/>
      <c r="DE714" s="89"/>
      <c r="DF714" s="89"/>
      <c r="DG714" s="89"/>
      <c r="DH714" s="89"/>
      <c r="DI714" s="89"/>
      <c r="DJ714" s="89"/>
      <c r="DK714" s="89"/>
      <c r="DL714" s="89"/>
      <c r="DM714" s="89"/>
      <c r="DN714" s="89"/>
      <c r="DO714" s="89"/>
      <c r="DP714" s="89"/>
      <c r="DQ714" s="89"/>
      <c r="DR714" s="89"/>
      <c r="DS714" s="89"/>
      <c r="DT714" s="89"/>
      <c r="DU714" s="89"/>
      <c r="DV714" s="89"/>
      <c r="DW714" s="89"/>
      <c r="DX714" s="89"/>
      <c r="DY714" s="89"/>
      <c r="DZ714" s="89"/>
      <c r="EA714" s="89"/>
      <c r="EB714" s="89"/>
      <c r="EC714" s="89"/>
      <c r="ED714" s="89"/>
      <c r="EE714" s="89"/>
      <c r="EF714" s="89"/>
      <c r="EG714" s="89"/>
      <c r="EH714" s="89"/>
      <c r="EI714" s="89"/>
      <c r="EJ714" s="89"/>
      <c r="EK714" s="89"/>
      <c r="EL714" s="89"/>
      <c r="EM714" s="89"/>
      <c r="EN714" s="89"/>
      <c r="EO714" s="89"/>
      <c r="EP714" s="89"/>
      <c r="EQ714" s="89"/>
      <c r="ER714" s="89"/>
      <c r="ES714" s="89"/>
      <c r="ET714" s="89"/>
      <c r="EU714" s="89"/>
      <c r="EV714" s="89"/>
      <c r="EW714" s="89"/>
      <c r="EX714" s="89"/>
      <c r="EY714" s="89"/>
      <c r="EZ714" s="89"/>
      <c r="FA714" s="89"/>
      <c r="FB714" s="89"/>
      <c r="FC714" s="89"/>
      <c r="FD714" s="89"/>
      <c r="FE714" s="89"/>
      <c r="FF714" s="89"/>
      <c r="FG714" s="89"/>
      <c r="FH714" s="89"/>
      <c r="FI714" s="89"/>
      <c r="FJ714" s="89"/>
      <c r="FK714" s="89"/>
      <c r="FL714" s="89"/>
      <c r="FM714" s="89"/>
      <c r="FN714" s="89"/>
      <c r="FO714" s="89"/>
      <c r="FP714" s="89"/>
      <c r="FQ714" s="89"/>
      <c r="FR714" s="89"/>
      <c r="FS714" s="89"/>
      <c r="FT714" s="89"/>
      <c r="FU714" s="89"/>
      <c r="FV714" s="89"/>
      <c r="FW714" s="89"/>
      <c r="FX714" s="89"/>
      <c r="FY714" s="89"/>
      <c r="FZ714" s="89"/>
      <c r="GA714" s="89"/>
      <c r="GB714" s="89"/>
      <c r="GC714" s="89"/>
      <c r="GD714" s="89"/>
      <c r="GE714" s="89"/>
      <c r="GF714" s="89"/>
      <c r="GG714" s="89"/>
      <c r="GH714" s="89"/>
      <c r="GI714" s="89"/>
      <c r="GJ714" s="89"/>
      <c r="GK714" s="89"/>
      <c r="GL714" s="89"/>
      <c r="GM714" s="89"/>
      <c r="GN714" s="89"/>
      <c r="GO714" s="89"/>
      <c r="GP714" s="89"/>
      <c r="GQ714" s="89"/>
      <c r="GR714" s="89"/>
      <c r="GS714" s="89"/>
      <c r="GT714" s="89"/>
      <c r="GU714" s="89"/>
      <c r="GV714" s="89"/>
      <c r="GW714" s="89"/>
      <c r="GX714" s="89"/>
      <c r="GY714" s="89"/>
      <c r="GZ714" s="89"/>
      <c r="HA714" s="89"/>
      <c r="HB714" s="89"/>
      <c r="HC714" s="89"/>
      <c r="HD714" s="89"/>
      <c r="HE714" s="89"/>
      <c r="HF714" s="89"/>
      <c r="HG714" s="89"/>
      <c r="HH714" s="89"/>
      <c r="HI714" s="89"/>
      <c r="HJ714" s="89"/>
      <c r="HK714" s="89"/>
      <c r="HL714" s="89"/>
      <c r="HM714" s="89"/>
    </row>
    <row r="715" spans="1:221" s="191" customFormat="1" ht="30" customHeight="1" x14ac:dyDescent="0.25">
      <c r="A715" s="193">
        <v>41455</v>
      </c>
      <c r="B715" s="194">
        <v>41457</v>
      </c>
      <c r="C715" s="189" t="s">
        <v>282</v>
      </c>
      <c r="D715" s="140" t="s">
        <v>3719</v>
      </c>
      <c r="E715" s="140" t="s">
        <v>279</v>
      </c>
      <c r="F715" s="5" t="s">
        <v>1342</v>
      </c>
      <c r="G715" s="5" t="s">
        <v>1343</v>
      </c>
      <c r="H715" s="140" t="s">
        <v>4064</v>
      </c>
      <c r="I715" s="30" t="s">
        <v>3758</v>
      </c>
      <c r="J715" s="140" t="s">
        <v>4065</v>
      </c>
      <c r="K715" s="119">
        <v>39993</v>
      </c>
      <c r="L715" s="119">
        <v>40085</v>
      </c>
      <c r="M715" s="140" t="s">
        <v>4066</v>
      </c>
      <c r="N715" s="287">
        <v>19721</v>
      </c>
      <c r="O715" s="287">
        <v>21426</v>
      </c>
      <c r="P715" s="119">
        <v>40099</v>
      </c>
      <c r="Q715" s="119">
        <v>40977</v>
      </c>
      <c r="R715" s="119">
        <v>40640</v>
      </c>
      <c r="S715" s="119">
        <v>40766</v>
      </c>
      <c r="T715" s="190">
        <v>96.308304507295091</v>
      </c>
      <c r="U715" s="287"/>
      <c r="V715" s="140"/>
      <c r="W715" s="87"/>
      <c r="X715" s="96"/>
      <c r="Y715" s="89"/>
      <c r="Z715" s="89"/>
      <c r="AA715" s="89"/>
      <c r="AB715" s="89"/>
      <c r="AC715" s="89"/>
      <c r="AD715" s="89"/>
      <c r="AE715" s="89"/>
      <c r="AF715" s="89"/>
      <c r="AG715" s="89"/>
      <c r="AH715" s="89"/>
      <c r="AI715" s="89"/>
      <c r="AJ715" s="89"/>
      <c r="AK715" s="89"/>
      <c r="AL715" s="89"/>
      <c r="AM715" s="89"/>
      <c r="AN715" s="89"/>
      <c r="AO715" s="89"/>
      <c r="AP715" s="89"/>
      <c r="AQ715" s="89"/>
      <c r="AR715" s="89"/>
      <c r="AS715" s="89"/>
      <c r="AT715" s="89"/>
      <c r="AU715" s="89"/>
      <c r="AV715" s="89"/>
      <c r="AW715" s="89"/>
      <c r="AX715" s="89"/>
      <c r="AY715" s="89"/>
      <c r="AZ715" s="89"/>
      <c r="BA715" s="89"/>
      <c r="BB715" s="89"/>
      <c r="BC715" s="89"/>
      <c r="BD715" s="89"/>
      <c r="BE715" s="89"/>
      <c r="BF715" s="89"/>
      <c r="BG715" s="89"/>
      <c r="BH715" s="89"/>
      <c r="BI715" s="89"/>
      <c r="BJ715" s="89"/>
      <c r="BK715" s="89"/>
      <c r="BL715" s="89"/>
      <c r="BM715" s="89"/>
      <c r="BN715" s="89"/>
      <c r="BO715" s="89"/>
      <c r="BP715" s="89"/>
      <c r="BQ715" s="89"/>
      <c r="BR715" s="89"/>
      <c r="BS715" s="89"/>
      <c r="BT715" s="89"/>
      <c r="BU715" s="89"/>
      <c r="BV715" s="89"/>
      <c r="BW715" s="89"/>
      <c r="BX715" s="89"/>
      <c r="BY715" s="89"/>
      <c r="BZ715" s="89"/>
      <c r="CA715" s="89"/>
      <c r="CB715" s="89"/>
      <c r="CC715" s="89"/>
      <c r="CD715" s="89"/>
      <c r="CE715" s="89"/>
      <c r="CF715" s="89"/>
      <c r="CG715" s="89"/>
      <c r="CH715" s="89"/>
      <c r="CI715" s="89"/>
      <c r="CJ715" s="89"/>
      <c r="CK715" s="89"/>
      <c r="CL715" s="89"/>
      <c r="CM715" s="89"/>
      <c r="CN715" s="89"/>
      <c r="CO715" s="89"/>
      <c r="CP715" s="89"/>
      <c r="CQ715" s="89"/>
      <c r="CR715" s="89"/>
      <c r="CS715" s="89"/>
      <c r="CT715" s="89"/>
      <c r="CU715" s="89"/>
      <c r="CV715" s="89"/>
      <c r="CW715" s="89"/>
      <c r="CX715" s="89"/>
      <c r="CY715" s="89"/>
      <c r="CZ715" s="89"/>
      <c r="DA715" s="89"/>
      <c r="DB715" s="89"/>
      <c r="DC715" s="89"/>
      <c r="DD715" s="89"/>
      <c r="DE715" s="89"/>
      <c r="DF715" s="89"/>
      <c r="DG715" s="89"/>
      <c r="DH715" s="89"/>
      <c r="DI715" s="89"/>
      <c r="DJ715" s="89"/>
      <c r="DK715" s="89"/>
      <c r="DL715" s="89"/>
      <c r="DM715" s="89"/>
      <c r="DN715" s="89"/>
      <c r="DO715" s="89"/>
      <c r="DP715" s="89"/>
      <c r="DQ715" s="89"/>
      <c r="DR715" s="89"/>
      <c r="DS715" s="89"/>
      <c r="DT715" s="89"/>
      <c r="DU715" s="89"/>
      <c r="DV715" s="89"/>
      <c r="DW715" s="89"/>
      <c r="DX715" s="89"/>
      <c r="DY715" s="89"/>
      <c r="DZ715" s="89"/>
      <c r="EA715" s="89"/>
      <c r="EB715" s="89"/>
      <c r="EC715" s="89"/>
      <c r="ED715" s="89"/>
      <c r="EE715" s="89"/>
      <c r="EF715" s="89"/>
      <c r="EG715" s="89"/>
      <c r="EH715" s="89"/>
      <c r="EI715" s="89"/>
      <c r="EJ715" s="89"/>
      <c r="EK715" s="89"/>
      <c r="EL715" s="89"/>
      <c r="EM715" s="89"/>
      <c r="EN715" s="89"/>
      <c r="EO715" s="89"/>
      <c r="EP715" s="89"/>
      <c r="EQ715" s="89"/>
      <c r="ER715" s="89"/>
      <c r="ES715" s="89"/>
      <c r="ET715" s="89"/>
      <c r="EU715" s="89"/>
      <c r="EV715" s="89"/>
      <c r="EW715" s="89"/>
      <c r="EX715" s="89"/>
      <c r="EY715" s="89"/>
      <c r="EZ715" s="89"/>
      <c r="FA715" s="89"/>
      <c r="FB715" s="89"/>
      <c r="FC715" s="89"/>
      <c r="FD715" s="89"/>
      <c r="FE715" s="89"/>
      <c r="FF715" s="89"/>
      <c r="FG715" s="89"/>
      <c r="FH715" s="89"/>
      <c r="FI715" s="89"/>
      <c r="FJ715" s="89"/>
      <c r="FK715" s="89"/>
      <c r="FL715" s="89"/>
      <c r="FM715" s="89"/>
      <c r="FN715" s="89"/>
      <c r="FO715" s="89"/>
      <c r="FP715" s="89"/>
      <c r="FQ715" s="89"/>
      <c r="FR715" s="89"/>
      <c r="FS715" s="89"/>
      <c r="FT715" s="89"/>
      <c r="FU715" s="89"/>
      <c r="FV715" s="89"/>
      <c r="FW715" s="89"/>
      <c r="FX715" s="89"/>
      <c r="FY715" s="89"/>
      <c r="FZ715" s="89"/>
      <c r="GA715" s="89"/>
      <c r="GB715" s="89"/>
      <c r="GC715" s="89"/>
      <c r="GD715" s="89"/>
      <c r="GE715" s="89"/>
      <c r="GF715" s="89"/>
      <c r="GG715" s="89"/>
      <c r="GH715" s="89"/>
      <c r="GI715" s="89"/>
      <c r="GJ715" s="89"/>
      <c r="GK715" s="89"/>
      <c r="GL715" s="89"/>
      <c r="GM715" s="89"/>
      <c r="GN715" s="89"/>
      <c r="GO715" s="89"/>
      <c r="GP715" s="89"/>
      <c r="GQ715" s="89"/>
      <c r="GR715" s="89"/>
      <c r="GS715" s="89"/>
      <c r="GT715" s="89"/>
      <c r="GU715" s="89"/>
      <c r="GV715" s="89"/>
      <c r="GW715" s="89"/>
      <c r="GX715" s="89"/>
      <c r="GY715" s="89"/>
      <c r="GZ715" s="89"/>
      <c r="HA715" s="89"/>
      <c r="HB715" s="89"/>
      <c r="HC715" s="89"/>
      <c r="HD715" s="89"/>
      <c r="HE715" s="89"/>
      <c r="HF715" s="89"/>
      <c r="HG715" s="89"/>
      <c r="HH715" s="89"/>
      <c r="HI715" s="89"/>
      <c r="HJ715" s="89"/>
      <c r="HK715" s="89"/>
      <c r="HL715" s="89"/>
      <c r="HM715" s="89"/>
    </row>
    <row r="716" spans="1:221" s="191" customFormat="1" ht="30" customHeight="1" x14ac:dyDescent="0.25">
      <c r="A716" s="193">
        <v>41455</v>
      </c>
      <c r="B716" s="194">
        <v>41457</v>
      </c>
      <c r="C716" s="189" t="s">
        <v>282</v>
      </c>
      <c r="D716" s="140" t="s">
        <v>3719</v>
      </c>
      <c r="E716" s="140" t="s">
        <v>279</v>
      </c>
      <c r="F716" s="5" t="s">
        <v>1342</v>
      </c>
      <c r="G716" s="5" t="s">
        <v>1343</v>
      </c>
      <c r="H716" s="140" t="s">
        <v>4064</v>
      </c>
      <c r="I716" s="30" t="s">
        <v>4067</v>
      </c>
      <c r="J716" s="140" t="s">
        <v>4068</v>
      </c>
      <c r="K716" s="119">
        <v>40000</v>
      </c>
      <c r="L716" s="119">
        <v>40086</v>
      </c>
      <c r="M716" s="140" t="s">
        <v>4069</v>
      </c>
      <c r="N716" s="287">
        <v>14963</v>
      </c>
      <c r="O716" s="287">
        <v>15390</v>
      </c>
      <c r="P716" s="119">
        <v>40100</v>
      </c>
      <c r="Q716" s="119">
        <v>40814</v>
      </c>
      <c r="R716" s="119">
        <v>40724</v>
      </c>
      <c r="S716" s="119">
        <v>40814</v>
      </c>
      <c r="T716" s="190">
        <v>99.940433907824101</v>
      </c>
      <c r="U716" s="287"/>
      <c r="V716" s="140"/>
      <c r="W716" s="87"/>
      <c r="X716" s="96"/>
      <c r="Y716" s="89"/>
      <c r="Z716" s="89"/>
      <c r="AA716" s="89"/>
      <c r="AB716" s="89"/>
      <c r="AC716" s="89"/>
      <c r="AD716" s="89"/>
      <c r="AE716" s="89"/>
      <c r="AF716" s="89"/>
      <c r="AG716" s="89"/>
      <c r="AH716" s="89"/>
      <c r="AI716" s="89"/>
      <c r="AJ716" s="89"/>
      <c r="AK716" s="89"/>
      <c r="AL716" s="89"/>
      <c r="AM716" s="89"/>
      <c r="AN716" s="89"/>
      <c r="AO716" s="89"/>
      <c r="AP716" s="89"/>
      <c r="AQ716" s="89"/>
      <c r="AR716" s="89"/>
      <c r="AS716" s="89"/>
      <c r="AT716" s="89"/>
      <c r="AU716" s="89"/>
      <c r="AV716" s="89"/>
      <c r="AW716" s="89"/>
      <c r="AX716" s="89"/>
      <c r="AY716" s="89"/>
      <c r="AZ716" s="89"/>
      <c r="BA716" s="89"/>
      <c r="BB716" s="89"/>
      <c r="BC716" s="89"/>
      <c r="BD716" s="89"/>
      <c r="BE716" s="89"/>
      <c r="BF716" s="89"/>
      <c r="BG716" s="89"/>
      <c r="BH716" s="89"/>
      <c r="BI716" s="89"/>
      <c r="BJ716" s="89"/>
      <c r="BK716" s="89"/>
      <c r="BL716" s="89"/>
      <c r="BM716" s="89"/>
      <c r="BN716" s="89"/>
      <c r="BO716" s="89"/>
      <c r="BP716" s="89"/>
      <c r="BQ716" s="89"/>
      <c r="BR716" s="89"/>
      <c r="BS716" s="89"/>
      <c r="BT716" s="89"/>
      <c r="BU716" s="89"/>
      <c r="BV716" s="89"/>
      <c r="BW716" s="89"/>
      <c r="BX716" s="89"/>
      <c r="BY716" s="89"/>
      <c r="BZ716" s="89"/>
      <c r="CA716" s="89"/>
      <c r="CB716" s="89"/>
      <c r="CC716" s="89"/>
      <c r="CD716" s="89"/>
      <c r="CE716" s="89"/>
      <c r="CF716" s="89"/>
      <c r="CG716" s="89"/>
      <c r="CH716" s="89"/>
      <c r="CI716" s="89"/>
      <c r="CJ716" s="89"/>
      <c r="CK716" s="89"/>
      <c r="CL716" s="89"/>
      <c r="CM716" s="89"/>
      <c r="CN716" s="89"/>
      <c r="CO716" s="89"/>
      <c r="CP716" s="89"/>
      <c r="CQ716" s="89"/>
      <c r="CR716" s="89"/>
      <c r="CS716" s="89"/>
      <c r="CT716" s="89"/>
      <c r="CU716" s="89"/>
      <c r="CV716" s="89"/>
      <c r="CW716" s="89"/>
      <c r="CX716" s="89"/>
      <c r="CY716" s="89"/>
      <c r="CZ716" s="89"/>
      <c r="DA716" s="89"/>
      <c r="DB716" s="89"/>
      <c r="DC716" s="89"/>
      <c r="DD716" s="89"/>
      <c r="DE716" s="89"/>
      <c r="DF716" s="89"/>
      <c r="DG716" s="89"/>
      <c r="DH716" s="89"/>
      <c r="DI716" s="89"/>
      <c r="DJ716" s="89"/>
      <c r="DK716" s="89"/>
      <c r="DL716" s="89"/>
      <c r="DM716" s="89"/>
      <c r="DN716" s="89"/>
      <c r="DO716" s="89"/>
      <c r="DP716" s="89"/>
      <c r="DQ716" s="89"/>
      <c r="DR716" s="89"/>
      <c r="DS716" s="89"/>
      <c r="DT716" s="89"/>
      <c r="DU716" s="89"/>
      <c r="DV716" s="89"/>
      <c r="DW716" s="89"/>
      <c r="DX716" s="89"/>
      <c r="DY716" s="89"/>
      <c r="DZ716" s="89"/>
      <c r="EA716" s="89"/>
      <c r="EB716" s="89"/>
      <c r="EC716" s="89"/>
      <c r="ED716" s="89"/>
      <c r="EE716" s="89"/>
      <c r="EF716" s="89"/>
      <c r="EG716" s="89"/>
      <c r="EH716" s="89"/>
      <c r="EI716" s="89"/>
      <c r="EJ716" s="89"/>
      <c r="EK716" s="89"/>
      <c r="EL716" s="89"/>
      <c r="EM716" s="89"/>
      <c r="EN716" s="89"/>
      <c r="EO716" s="89"/>
      <c r="EP716" s="89"/>
      <c r="EQ716" s="89"/>
      <c r="ER716" s="89"/>
      <c r="ES716" s="89"/>
      <c r="ET716" s="89"/>
      <c r="EU716" s="89"/>
      <c r="EV716" s="89"/>
      <c r="EW716" s="89"/>
      <c r="EX716" s="89"/>
      <c r="EY716" s="89"/>
      <c r="EZ716" s="89"/>
      <c r="FA716" s="89"/>
      <c r="FB716" s="89"/>
      <c r="FC716" s="89"/>
      <c r="FD716" s="89"/>
      <c r="FE716" s="89"/>
      <c r="FF716" s="89"/>
      <c r="FG716" s="89"/>
      <c r="FH716" s="89"/>
      <c r="FI716" s="89"/>
      <c r="FJ716" s="89"/>
      <c r="FK716" s="89"/>
      <c r="FL716" s="89"/>
      <c r="FM716" s="89"/>
      <c r="FN716" s="89"/>
      <c r="FO716" s="89"/>
      <c r="FP716" s="89"/>
      <c r="FQ716" s="89"/>
      <c r="FR716" s="89"/>
      <c r="FS716" s="89"/>
      <c r="FT716" s="89"/>
      <c r="FU716" s="89"/>
      <c r="FV716" s="89"/>
      <c r="FW716" s="89"/>
      <c r="FX716" s="89"/>
      <c r="FY716" s="89"/>
      <c r="FZ716" s="89"/>
      <c r="GA716" s="89"/>
      <c r="GB716" s="89"/>
      <c r="GC716" s="89"/>
      <c r="GD716" s="89"/>
      <c r="GE716" s="89"/>
      <c r="GF716" s="89"/>
      <c r="GG716" s="89"/>
      <c r="GH716" s="89"/>
      <c r="GI716" s="89"/>
      <c r="GJ716" s="89"/>
      <c r="GK716" s="89"/>
      <c r="GL716" s="89"/>
      <c r="GM716" s="89"/>
      <c r="GN716" s="89"/>
      <c r="GO716" s="89"/>
      <c r="GP716" s="89"/>
      <c r="GQ716" s="89"/>
      <c r="GR716" s="89"/>
      <c r="GS716" s="89"/>
      <c r="GT716" s="89"/>
      <c r="GU716" s="89"/>
      <c r="GV716" s="89"/>
      <c r="GW716" s="89"/>
      <c r="GX716" s="89"/>
      <c r="GY716" s="89"/>
      <c r="GZ716" s="89"/>
      <c r="HA716" s="89"/>
      <c r="HB716" s="89"/>
      <c r="HC716" s="89"/>
      <c r="HD716" s="89"/>
      <c r="HE716" s="89"/>
      <c r="HF716" s="89"/>
      <c r="HG716" s="89"/>
      <c r="HH716" s="89"/>
      <c r="HI716" s="89"/>
      <c r="HJ716" s="89"/>
      <c r="HK716" s="89"/>
      <c r="HL716" s="89"/>
      <c r="HM716" s="89"/>
    </row>
    <row r="717" spans="1:221" s="191" customFormat="1" ht="30" customHeight="1" x14ac:dyDescent="0.25">
      <c r="A717" s="193">
        <v>41455</v>
      </c>
      <c r="B717" s="194">
        <v>41457</v>
      </c>
      <c r="C717" s="189" t="s">
        <v>282</v>
      </c>
      <c r="D717" s="140" t="s">
        <v>3719</v>
      </c>
      <c r="E717" s="140" t="s">
        <v>279</v>
      </c>
      <c r="F717" s="5" t="s">
        <v>1342</v>
      </c>
      <c r="G717" s="5" t="s">
        <v>1343</v>
      </c>
      <c r="H717" s="140" t="s">
        <v>4064</v>
      </c>
      <c r="I717" s="30" t="s">
        <v>4070</v>
      </c>
      <c r="J717" s="140" t="s">
        <v>4071</v>
      </c>
      <c r="K717" s="119">
        <v>40000</v>
      </c>
      <c r="L717" s="119">
        <v>40086</v>
      </c>
      <c r="M717" s="140" t="s">
        <v>4069</v>
      </c>
      <c r="N717" s="287">
        <v>6783</v>
      </c>
      <c r="O717" s="287">
        <v>6456</v>
      </c>
      <c r="P717" s="119">
        <v>40100</v>
      </c>
      <c r="Q717" s="119">
        <v>40814</v>
      </c>
      <c r="R717" s="119">
        <v>40724</v>
      </c>
      <c r="S717" s="119">
        <v>40814</v>
      </c>
      <c r="T717" s="190">
        <v>100</v>
      </c>
      <c r="U717" s="287"/>
      <c r="V717" s="140"/>
      <c r="W717" s="87"/>
      <c r="X717" s="96"/>
      <c r="Y717" s="89"/>
      <c r="Z717" s="89"/>
      <c r="AA717" s="89"/>
      <c r="AB717" s="89"/>
      <c r="AC717" s="89"/>
      <c r="AD717" s="89"/>
      <c r="AE717" s="89"/>
      <c r="AF717" s="89"/>
      <c r="AG717" s="89"/>
      <c r="AH717" s="89"/>
      <c r="AI717" s="89"/>
      <c r="AJ717" s="89"/>
      <c r="AK717" s="89"/>
      <c r="AL717" s="89"/>
      <c r="AM717" s="89"/>
      <c r="AN717" s="89"/>
      <c r="AO717" s="89"/>
      <c r="AP717" s="89"/>
      <c r="AQ717" s="89"/>
      <c r="AR717" s="89"/>
      <c r="AS717" s="89"/>
      <c r="AT717" s="89"/>
      <c r="AU717" s="89"/>
      <c r="AV717" s="89"/>
      <c r="AW717" s="89"/>
      <c r="AX717" s="89"/>
      <c r="AY717" s="89"/>
      <c r="AZ717" s="89"/>
      <c r="BA717" s="89"/>
      <c r="BB717" s="89"/>
      <c r="BC717" s="89"/>
      <c r="BD717" s="89"/>
      <c r="BE717" s="89"/>
      <c r="BF717" s="89"/>
      <c r="BG717" s="89"/>
      <c r="BH717" s="89"/>
      <c r="BI717" s="89"/>
      <c r="BJ717" s="89"/>
      <c r="BK717" s="89"/>
      <c r="BL717" s="89"/>
      <c r="BM717" s="89"/>
      <c r="BN717" s="89"/>
      <c r="BO717" s="89"/>
      <c r="BP717" s="89"/>
      <c r="BQ717" s="89"/>
      <c r="BR717" s="89"/>
      <c r="BS717" s="89"/>
      <c r="BT717" s="89"/>
      <c r="BU717" s="89"/>
      <c r="BV717" s="89"/>
      <c r="BW717" s="89"/>
      <c r="BX717" s="89"/>
      <c r="BY717" s="89"/>
      <c r="BZ717" s="89"/>
      <c r="CA717" s="89"/>
      <c r="CB717" s="89"/>
      <c r="CC717" s="89"/>
      <c r="CD717" s="89"/>
      <c r="CE717" s="89"/>
      <c r="CF717" s="89"/>
      <c r="CG717" s="89"/>
      <c r="CH717" s="89"/>
      <c r="CI717" s="89"/>
      <c r="CJ717" s="89"/>
      <c r="CK717" s="89"/>
      <c r="CL717" s="89"/>
      <c r="CM717" s="89"/>
      <c r="CN717" s="89"/>
      <c r="CO717" s="89"/>
      <c r="CP717" s="89"/>
      <c r="CQ717" s="89"/>
      <c r="CR717" s="89"/>
      <c r="CS717" s="89"/>
      <c r="CT717" s="89"/>
      <c r="CU717" s="89"/>
      <c r="CV717" s="89"/>
      <c r="CW717" s="89"/>
      <c r="CX717" s="89"/>
      <c r="CY717" s="89"/>
      <c r="CZ717" s="89"/>
      <c r="DA717" s="89"/>
      <c r="DB717" s="89"/>
      <c r="DC717" s="89"/>
      <c r="DD717" s="89"/>
      <c r="DE717" s="89"/>
      <c r="DF717" s="89"/>
      <c r="DG717" s="89"/>
      <c r="DH717" s="89"/>
      <c r="DI717" s="89"/>
      <c r="DJ717" s="89"/>
      <c r="DK717" s="89"/>
      <c r="DL717" s="89"/>
      <c r="DM717" s="89"/>
      <c r="DN717" s="89"/>
      <c r="DO717" s="89"/>
      <c r="DP717" s="89"/>
      <c r="DQ717" s="89"/>
      <c r="DR717" s="89"/>
      <c r="DS717" s="89"/>
      <c r="DT717" s="89"/>
      <c r="DU717" s="89"/>
      <c r="DV717" s="89"/>
      <c r="DW717" s="89"/>
      <c r="DX717" s="89"/>
      <c r="DY717" s="89"/>
      <c r="DZ717" s="89"/>
      <c r="EA717" s="89"/>
      <c r="EB717" s="89"/>
      <c r="EC717" s="89"/>
      <c r="ED717" s="89"/>
      <c r="EE717" s="89"/>
      <c r="EF717" s="89"/>
      <c r="EG717" s="89"/>
      <c r="EH717" s="89"/>
      <c r="EI717" s="89"/>
      <c r="EJ717" s="89"/>
      <c r="EK717" s="89"/>
      <c r="EL717" s="89"/>
      <c r="EM717" s="89"/>
      <c r="EN717" s="89"/>
      <c r="EO717" s="89"/>
      <c r="EP717" s="89"/>
      <c r="EQ717" s="89"/>
      <c r="ER717" s="89"/>
      <c r="ES717" s="89"/>
      <c r="ET717" s="89"/>
      <c r="EU717" s="89"/>
      <c r="EV717" s="89"/>
      <c r="EW717" s="89"/>
      <c r="EX717" s="89"/>
      <c r="EY717" s="89"/>
      <c r="EZ717" s="89"/>
      <c r="FA717" s="89"/>
      <c r="FB717" s="89"/>
      <c r="FC717" s="89"/>
      <c r="FD717" s="89"/>
      <c r="FE717" s="89"/>
      <c r="FF717" s="89"/>
      <c r="FG717" s="89"/>
      <c r="FH717" s="89"/>
      <c r="FI717" s="89"/>
      <c r="FJ717" s="89"/>
      <c r="FK717" s="89"/>
      <c r="FL717" s="89"/>
      <c r="FM717" s="89"/>
      <c r="FN717" s="89"/>
      <c r="FO717" s="89"/>
      <c r="FP717" s="89"/>
      <c r="FQ717" s="89"/>
      <c r="FR717" s="89"/>
      <c r="FS717" s="89"/>
      <c r="FT717" s="89"/>
      <c r="FU717" s="89"/>
      <c r="FV717" s="89"/>
      <c r="FW717" s="89"/>
      <c r="FX717" s="89"/>
      <c r="FY717" s="89"/>
      <c r="FZ717" s="89"/>
      <c r="GA717" s="89"/>
      <c r="GB717" s="89"/>
      <c r="GC717" s="89"/>
      <c r="GD717" s="89"/>
      <c r="GE717" s="89"/>
      <c r="GF717" s="89"/>
      <c r="GG717" s="89"/>
      <c r="GH717" s="89"/>
      <c r="GI717" s="89"/>
      <c r="GJ717" s="89"/>
      <c r="GK717" s="89"/>
      <c r="GL717" s="89"/>
      <c r="GM717" s="89"/>
      <c r="GN717" s="89"/>
      <c r="GO717" s="89"/>
      <c r="GP717" s="89"/>
      <c r="GQ717" s="89"/>
      <c r="GR717" s="89"/>
      <c r="GS717" s="89"/>
      <c r="GT717" s="89"/>
      <c r="GU717" s="89"/>
      <c r="GV717" s="89"/>
      <c r="GW717" s="89"/>
      <c r="GX717" s="89"/>
      <c r="GY717" s="89"/>
      <c r="GZ717" s="89"/>
      <c r="HA717" s="89"/>
      <c r="HB717" s="89"/>
      <c r="HC717" s="89"/>
      <c r="HD717" s="89"/>
      <c r="HE717" s="89"/>
      <c r="HF717" s="89"/>
      <c r="HG717" s="89"/>
      <c r="HH717" s="89"/>
      <c r="HI717" s="89"/>
      <c r="HJ717" s="89"/>
      <c r="HK717" s="89"/>
      <c r="HL717" s="89"/>
      <c r="HM717" s="89"/>
    </row>
    <row r="718" spans="1:221" s="191" customFormat="1" ht="30" customHeight="1" x14ac:dyDescent="0.25">
      <c r="A718" s="193">
        <v>41455</v>
      </c>
      <c r="B718" s="194">
        <v>41457</v>
      </c>
      <c r="C718" s="189" t="s">
        <v>282</v>
      </c>
      <c r="D718" s="140" t="s">
        <v>3719</v>
      </c>
      <c r="E718" s="140" t="s">
        <v>279</v>
      </c>
      <c r="F718" s="5" t="s">
        <v>1342</v>
      </c>
      <c r="G718" s="5" t="s">
        <v>1343</v>
      </c>
      <c r="H718" s="140" t="s">
        <v>4064</v>
      </c>
      <c r="I718" s="30" t="s">
        <v>4072</v>
      </c>
      <c r="J718" s="140" t="s">
        <v>4073</v>
      </c>
      <c r="K718" s="119">
        <v>39128</v>
      </c>
      <c r="L718" s="119">
        <v>40269</v>
      </c>
      <c r="M718" s="140" t="s">
        <v>3794</v>
      </c>
      <c r="N718" s="287">
        <v>12439</v>
      </c>
      <c r="O718" s="287">
        <v>12144</v>
      </c>
      <c r="P718" s="119">
        <v>40283</v>
      </c>
      <c r="Q718" s="119">
        <v>40398</v>
      </c>
      <c r="R718" s="119">
        <v>40398</v>
      </c>
      <c r="S718" s="119">
        <v>40398</v>
      </c>
      <c r="T718" s="190">
        <v>99.843529804346403</v>
      </c>
      <c r="U718" s="287"/>
      <c r="V718" s="140"/>
      <c r="W718" s="87"/>
      <c r="X718" s="96"/>
      <c r="Y718" s="89"/>
      <c r="Z718" s="89"/>
      <c r="AA718" s="89"/>
      <c r="AB718" s="89"/>
      <c r="AC718" s="89"/>
      <c r="AD718" s="89"/>
      <c r="AE718" s="89"/>
      <c r="AF718" s="89"/>
      <c r="AG718" s="89"/>
      <c r="AH718" s="89"/>
      <c r="AI718" s="89"/>
      <c r="AJ718" s="89"/>
      <c r="AK718" s="89"/>
      <c r="AL718" s="89"/>
      <c r="AM718" s="89"/>
      <c r="AN718" s="89"/>
      <c r="AO718" s="89"/>
      <c r="AP718" s="89"/>
      <c r="AQ718" s="89"/>
      <c r="AR718" s="89"/>
      <c r="AS718" s="89"/>
      <c r="AT718" s="89"/>
      <c r="AU718" s="89"/>
      <c r="AV718" s="89"/>
      <c r="AW718" s="89"/>
      <c r="AX718" s="89"/>
      <c r="AY718" s="89"/>
      <c r="AZ718" s="89"/>
      <c r="BA718" s="89"/>
      <c r="BB718" s="89"/>
      <c r="BC718" s="89"/>
      <c r="BD718" s="89"/>
      <c r="BE718" s="89"/>
      <c r="BF718" s="89"/>
      <c r="BG718" s="89"/>
      <c r="BH718" s="89"/>
      <c r="BI718" s="89"/>
      <c r="BJ718" s="89"/>
      <c r="BK718" s="89"/>
      <c r="BL718" s="89"/>
      <c r="BM718" s="89"/>
      <c r="BN718" s="89"/>
      <c r="BO718" s="89"/>
      <c r="BP718" s="89"/>
      <c r="BQ718" s="89"/>
      <c r="BR718" s="89"/>
      <c r="BS718" s="89"/>
      <c r="BT718" s="89"/>
      <c r="BU718" s="89"/>
      <c r="BV718" s="89"/>
      <c r="BW718" s="89"/>
      <c r="BX718" s="89"/>
      <c r="BY718" s="89"/>
      <c r="BZ718" s="89"/>
      <c r="CA718" s="89"/>
      <c r="CB718" s="89"/>
      <c r="CC718" s="89"/>
      <c r="CD718" s="89"/>
      <c r="CE718" s="89"/>
      <c r="CF718" s="89"/>
      <c r="CG718" s="89"/>
      <c r="CH718" s="89"/>
      <c r="CI718" s="89"/>
      <c r="CJ718" s="89"/>
      <c r="CK718" s="89"/>
      <c r="CL718" s="89"/>
      <c r="CM718" s="89"/>
      <c r="CN718" s="89"/>
      <c r="CO718" s="89"/>
      <c r="CP718" s="89"/>
      <c r="CQ718" s="89"/>
      <c r="CR718" s="89"/>
      <c r="CS718" s="89"/>
      <c r="CT718" s="89"/>
      <c r="CU718" s="89"/>
      <c r="CV718" s="89"/>
      <c r="CW718" s="89"/>
      <c r="CX718" s="89"/>
      <c r="CY718" s="89"/>
      <c r="CZ718" s="89"/>
      <c r="DA718" s="89"/>
      <c r="DB718" s="89"/>
      <c r="DC718" s="89"/>
      <c r="DD718" s="89"/>
      <c r="DE718" s="89"/>
      <c r="DF718" s="89"/>
      <c r="DG718" s="89"/>
      <c r="DH718" s="89"/>
      <c r="DI718" s="89"/>
      <c r="DJ718" s="89"/>
      <c r="DK718" s="89"/>
      <c r="DL718" s="89"/>
      <c r="DM718" s="89"/>
      <c r="DN718" s="89"/>
      <c r="DO718" s="89"/>
      <c r="DP718" s="89"/>
      <c r="DQ718" s="89"/>
      <c r="DR718" s="89"/>
      <c r="DS718" s="89"/>
      <c r="DT718" s="89"/>
      <c r="DU718" s="89"/>
      <c r="DV718" s="89"/>
      <c r="DW718" s="89"/>
      <c r="DX718" s="89"/>
      <c r="DY718" s="89"/>
      <c r="DZ718" s="89"/>
      <c r="EA718" s="89"/>
      <c r="EB718" s="89"/>
      <c r="EC718" s="89"/>
      <c r="ED718" s="89"/>
      <c r="EE718" s="89"/>
      <c r="EF718" s="89"/>
      <c r="EG718" s="89"/>
      <c r="EH718" s="89"/>
      <c r="EI718" s="89"/>
      <c r="EJ718" s="89"/>
      <c r="EK718" s="89"/>
      <c r="EL718" s="89"/>
      <c r="EM718" s="89"/>
      <c r="EN718" s="89"/>
      <c r="EO718" s="89"/>
      <c r="EP718" s="89"/>
      <c r="EQ718" s="89"/>
      <c r="ER718" s="89"/>
      <c r="ES718" s="89"/>
      <c r="ET718" s="89"/>
      <c r="EU718" s="89"/>
      <c r="EV718" s="89"/>
      <c r="EW718" s="89"/>
      <c r="EX718" s="89"/>
      <c r="EY718" s="89"/>
      <c r="EZ718" s="89"/>
      <c r="FA718" s="89"/>
      <c r="FB718" s="89"/>
      <c r="FC718" s="89"/>
      <c r="FD718" s="89"/>
      <c r="FE718" s="89"/>
      <c r="FF718" s="89"/>
      <c r="FG718" s="89"/>
      <c r="FH718" s="89"/>
      <c r="FI718" s="89"/>
      <c r="FJ718" s="89"/>
      <c r="FK718" s="89"/>
      <c r="FL718" s="89"/>
      <c r="FM718" s="89"/>
      <c r="FN718" s="89"/>
      <c r="FO718" s="89"/>
      <c r="FP718" s="89"/>
      <c r="FQ718" s="89"/>
      <c r="FR718" s="89"/>
      <c r="FS718" s="89"/>
      <c r="FT718" s="89"/>
      <c r="FU718" s="89"/>
      <c r="FV718" s="89"/>
      <c r="FW718" s="89"/>
      <c r="FX718" s="89"/>
      <c r="FY718" s="89"/>
      <c r="FZ718" s="89"/>
      <c r="GA718" s="89"/>
      <c r="GB718" s="89"/>
      <c r="GC718" s="89"/>
      <c r="GD718" s="89"/>
      <c r="GE718" s="89"/>
      <c r="GF718" s="89"/>
      <c r="GG718" s="89"/>
      <c r="GH718" s="89"/>
      <c r="GI718" s="89"/>
      <c r="GJ718" s="89"/>
      <c r="GK718" s="89"/>
      <c r="GL718" s="89"/>
      <c r="GM718" s="89"/>
      <c r="GN718" s="89"/>
      <c r="GO718" s="89"/>
      <c r="GP718" s="89"/>
      <c r="GQ718" s="89"/>
      <c r="GR718" s="89"/>
      <c r="GS718" s="89"/>
      <c r="GT718" s="89"/>
      <c r="GU718" s="89"/>
      <c r="GV718" s="89"/>
      <c r="GW718" s="89"/>
      <c r="GX718" s="89"/>
      <c r="GY718" s="89"/>
      <c r="GZ718" s="89"/>
      <c r="HA718" s="89"/>
      <c r="HB718" s="89"/>
      <c r="HC718" s="89"/>
      <c r="HD718" s="89"/>
      <c r="HE718" s="89"/>
      <c r="HF718" s="89"/>
      <c r="HG718" s="89"/>
      <c r="HH718" s="89"/>
      <c r="HI718" s="89"/>
      <c r="HJ718" s="89"/>
      <c r="HK718" s="89"/>
      <c r="HL718" s="89"/>
      <c r="HM718" s="89"/>
    </row>
    <row r="719" spans="1:221" s="191" customFormat="1" ht="30" customHeight="1" x14ac:dyDescent="0.25">
      <c r="A719" s="193">
        <v>41455</v>
      </c>
      <c r="B719" s="194">
        <v>41457</v>
      </c>
      <c r="C719" s="189" t="s">
        <v>282</v>
      </c>
      <c r="D719" s="140" t="s">
        <v>3719</v>
      </c>
      <c r="E719" s="140" t="s">
        <v>279</v>
      </c>
      <c r="F719" s="5" t="s">
        <v>435</v>
      </c>
      <c r="G719" s="5" t="s">
        <v>436</v>
      </c>
      <c r="H719" s="140" t="s">
        <v>4074</v>
      </c>
      <c r="I719" s="30" t="s">
        <v>4075</v>
      </c>
      <c r="J719" s="140" t="s">
        <v>4076</v>
      </c>
      <c r="K719" s="119">
        <v>40172</v>
      </c>
      <c r="L719" s="119">
        <v>40255</v>
      </c>
      <c r="M719" s="140" t="s">
        <v>4077</v>
      </c>
      <c r="N719" s="287">
        <v>7328</v>
      </c>
      <c r="O719" s="287">
        <v>8975</v>
      </c>
      <c r="P719" s="119">
        <v>40269</v>
      </c>
      <c r="Q719" s="119">
        <v>41178</v>
      </c>
      <c r="R719" s="119">
        <v>40815</v>
      </c>
      <c r="S719" s="119">
        <v>41243</v>
      </c>
      <c r="T719" s="190">
        <v>99.869311516041009</v>
      </c>
      <c r="U719" s="287"/>
      <c r="V719" s="140"/>
      <c r="W719" s="87"/>
      <c r="X719" s="96"/>
      <c r="Y719" s="89"/>
      <c r="Z719" s="89"/>
      <c r="AA719" s="89"/>
      <c r="AB719" s="89"/>
      <c r="AC719" s="89"/>
      <c r="AD719" s="89"/>
      <c r="AE719" s="89"/>
      <c r="AF719" s="89"/>
      <c r="AG719" s="89"/>
      <c r="AH719" s="89"/>
      <c r="AI719" s="89"/>
      <c r="AJ719" s="89"/>
      <c r="AK719" s="89"/>
      <c r="AL719" s="89"/>
      <c r="AM719" s="89"/>
      <c r="AN719" s="89"/>
      <c r="AO719" s="89"/>
      <c r="AP719" s="89"/>
      <c r="AQ719" s="89"/>
      <c r="AR719" s="89"/>
      <c r="AS719" s="89"/>
      <c r="AT719" s="89"/>
      <c r="AU719" s="89"/>
      <c r="AV719" s="89"/>
      <c r="AW719" s="89"/>
      <c r="AX719" s="89"/>
      <c r="AY719" s="89"/>
      <c r="AZ719" s="89"/>
      <c r="BA719" s="89"/>
      <c r="BB719" s="89"/>
      <c r="BC719" s="89"/>
      <c r="BD719" s="89"/>
      <c r="BE719" s="89"/>
      <c r="BF719" s="89"/>
      <c r="BG719" s="89"/>
      <c r="BH719" s="89"/>
      <c r="BI719" s="89"/>
      <c r="BJ719" s="89"/>
      <c r="BK719" s="89"/>
      <c r="BL719" s="89"/>
      <c r="BM719" s="89"/>
      <c r="BN719" s="89"/>
      <c r="BO719" s="89"/>
      <c r="BP719" s="89"/>
      <c r="BQ719" s="89"/>
      <c r="BR719" s="89"/>
      <c r="BS719" s="89"/>
      <c r="BT719" s="89"/>
      <c r="BU719" s="89"/>
      <c r="BV719" s="89"/>
      <c r="BW719" s="89"/>
      <c r="BX719" s="89"/>
      <c r="BY719" s="89"/>
      <c r="BZ719" s="89"/>
      <c r="CA719" s="89"/>
      <c r="CB719" s="89"/>
      <c r="CC719" s="89"/>
      <c r="CD719" s="89"/>
      <c r="CE719" s="89"/>
      <c r="CF719" s="89"/>
      <c r="CG719" s="89"/>
      <c r="CH719" s="89"/>
      <c r="CI719" s="89"/>
      <c r="CJ719" s="89"/>
      <c r="CK719" s="89"/>
      <c r="CL719" s="89"/>
      <c r="CM719" s="89"/>
      <c r="CN719" s="89"/>
      <c r="CO719" s="89"/>
      <c r="CP719" s="89"/>
      <c r="CQ719" s="89"/>
      <c r="CR719" s="89"/>
      <c r="CS719" s="89"/>
      <c r="CT719" s="89"/>
      <c r="CU719" s="89"/>
      <c r="CV719" s="89"/>
      <c r="CW719" s="89"/>
      <c r="CX719" s="89"/>
      <c r="CY719" s="89"/>
      <c r="CZ719" s="89"/>
      <c r="DA719" s="89"/>
      <c r="DB719" s="89"/>
      <c r="DC719" s="89"/>
      <c r="DD719" s="89"/>
      <c r="DE719" s="89"/>
      <c r="DF719" s="89"/>
      <c r="DG719" s="89"/>
      <c r="DH719" s="89"/>
      <c r="DI719" s="89"/>
      <c r="DJ719" s="89"/>
      <c r="DK719" s="89"/>
      <c r="DL719" s="89"/>
      <c r="DM719" s="89"/>
      <c r="DN719" s="89"/>
      <c r="DO719" s="89"/>
      <c r="DP719" s="89"/>
      <c r="DQ719" s="89"/>
      <c r="DR719" s="89"/>
      <c r="DS719" s="89"/>
      <c r="DT719" s="89"/>
      <c r="DU719" s="89"/>
      <c r="DV719" s="89"/>
      <c r="DW719" s="89"/>
      <c r="DX719" s="89"/>
      <c r="DY719" s="89"/>
      <c r="DZ719" s="89"/>
      <c r="EA719" s="89"/>
      <c r="EB719" s="89"/>
      <c r="EC719" s="89"/>
      <c r="ED719" s="89"/>
      <c r="EE719" s="89"/>
      <c r="EF719" s="89"/>
      <c r="EG719" s="89"/>
      <c r="EH719" s="89"/>
      <c r="EI719" s="89"/>
      <c r="EJ719" s="89"/>
      <c r="EK719" s="89"/>
      <c r="EL719" s="89"/>
      <c r="EM719" s="89"/>
      <c r="EN719" s="89"/>
      <c r="EO719" s="89"/>
      <c r="EP719" s="89"/>
      <c r="EQ719" s="89"/>
      <c r="ER719" s="89"/>
      <c r="ES719" s="89"/>
      <c r="ET719" s="89"/>
      <c r="EU719" s="89"/>
      <c r="EV719" s="89"/>
      <c r="EW719" s="89"/>
      <c r="EX719" s="89"/>
      <c r="EY719" s="89"/>
      <c r="EZ719" s="89"/>
      <c r="FA719" s="89"/>
      <c r="FB719" s="89"/>
      <c r="FC719" s="89"/>
      <c r="FD719" s="89"/>
      <c r="FE719" s="89"/>
      <c r="FF719" s="89"/>
      <c r="FG719" s="89"/>
      <c r="FH719" s="89"/>
      <c r="FI719" s="89"/>
      <c r="FJ719" s="89"/>
      <c r="FK719" s="89"/>
      <c r="FL719" s="89"/>
      <c r="FM719" s="89"/>
      <c r="FN719" s="89"/>
      <c r="FO719" s="89"/>
      <c r="FP719" s="89"/>
      <c r="FQ719" s="89"/>
      <c r="FR719" s="89"/>
      <c r="FS719" s="89"/>
      <c r="FT719" s="89"/>
      <c r="FU719" s="89"/>
      <c r="FV719" s="89"/>
      <c r="FW719" s="89"/>
      <c r="FX719" s="89"/>
      <c r="FY719" s="89"/>
      <c r="FZ719" s="89"/>
      <c r="GA719" s="89"/>
      <c r="GB719" s="89"/>
      <c r="GC719" s="89"/>
      <c r="GD719" s="89"/>
      <c r="GE719" s="89"/>
      <c r="GF719" s="89"/>
      <c r="GG719" s="89"/>
      <c r="GH719" s="89"/>
      <c r="GI719" s="89"/>
      <c r="GJ719" s="89"/>
      <c r="GK719" s="89"/>
      <c r="GL719" s="89"/>
      <c r="GM719" s="89"/>
      <c r="GN719" s="89"/>
      <c r="GO719" s="89"/>
      <c r="GP719" s="89"/>
      <c r="GQ719" s="89"/>
      <c r="GR719" s="89"/>
      <c r="GS719" s="89"/>
      <c r="GT719" s="89"/>
      <c r="GU719" s="89"/>
      <c r="GV719" s="89"/>
      <c r="GW719" s="89"/>
      <c r="GX719" s="89"/>
      <c r="GY719" s="89"/>
      <c r="GZ719" s="89"/>
      <c r="HA719" s="89"/>
      <c r="HB719" s="89"/>
      <c r="HC719" s="89"/>
      <c r="HD719" s="89"/>
      <c r="HE719" s="89"/>
      <c r="HF719" s="89"/>
      <c r="HG719" s="89"/>
      <c r="HH719" s="89"/>
      <c r="HI719" s="89"/>
      <c r="HJ719" s="89"/>
      <c r="HK719" s="89"/>
      <c r="HL719" s="89"/>
      <c r="HM719" s="89"/>
    </row>
    <row r="720" spans="1:221" s="191" customFormat="1" ht="30" customHeight="1" x14ac:dyDescent="0.25">
      <c r="A720" s="193">
        <v>41455</v>
      </c>
      <c r="B720" s="194">
        <v>41457</v>
      </c>
      <c r="C720" s="189" t="s">
        <v>282</v>
      </c>
      <c r="D720" s="140" t="s">
        <v>3756</v>
      </c>
      <c r="E720" s="140" t="s">
        <v>279</v>
      </c>
      <c r="F720" s="5" t="s">
        <v>36</v>
      </c>
      <c r="G720" s="5" t="s">
        <v>1000</v>
      </c>
      <c r="H720" s="140" t="s">
        <v>4078</v>
      </c>
      <c r="I720" s="30" t="s">
        <v>4075</v>
      </c>
      <c r="J720" s="140" t="s">
        <v>4079</v>
      </c>
      <c r="K720" s="119">
        <v>39842</v>
      </c>
      <c r="L720" s="119">
        <v>39960</v>
      </c>
      <c r="M720" s="140" t="s">
        <v>3874</v>
      </c>
      <c r="N720" s="287">
        <v>11564</v>
      </c>
      <c r="O720" s="287">
        <v>13703</v>
      </c>
      <c r="P720" s="119">
        <v>39974</v>
      </c>
      <c r="Q720" s="119">
        <v>40850</v>
      </c>
      <c r="R720" s="119">
        <v>40443</v>
      </c>
      <c r="S720" s="119">
        <v>41243</v>
      </c>
      <c r="T720" s="190">
        <v>99.826997597840389</v>
      </c>
      <c r="U720" s="287"/>
      <c r="V720" s="140"/>
      <c r="W720" s="87"/>
      <c r="X720" s="96"/>
      <c r="Y720" s="89"/>
      <c r="Z720" s="89"/>
      <c r="AA720" s="89"/>
      <c r="AB720" s="89"/>
      <c r="AC720" s="89"/>
      <c r="AD720" s="89"/>
      <c r="AE720" s="89"/>
      <c r="AF720" s="89"/>
      <c r="AG720" s="89"/>
      <c r="AH720" s="89"/>
      <c r="AI720" s="89"/>
      <c r="AJ720" s="89"/>
      <c r="AK720" s="89"/>
      <c r="AL720" s="89"/>
      <c r="AM720" s="89"/>
      <c r="AN720" s="89"/>
      <c r="AO720" s="89"/>
      <c r="AP720" s="89"/>
      <c r="AQ720" s="89"/>
      <c r="AR720" s="89"/>
      <c r="AS720" s="89"/>
      <c r="AT720" s="89"/>
      <c r="AU720" s="89"/>
      <c r="AV720" s="89"/>
      <c r="AW720" s="89"/>
      <c r="AX720" s="89"/>
      <c r="AY720" s="89"/>
      <c r="AZ720" s="89"/>
      <c r="BA720" s="89"/>
      <c r="BB720" s="89"/>
      <c r="BC720" s="89"/>
      <c r="BD720" s="89"/>
      <c r="BE720" s="89"/>
      <c r="BF720" s="89"/>
      <c r="BG720" s="89"/>
      <c r="BH720" s="89"/>
      <c r="BI720" s="89"/>
      <c r="BJ720" s="89"/>
      <c r="BK720" s="89"/>
      <c r="BL720" s="89"/>
      <c r="BM720" s="89"/>
      <c r="BN720" s="89"/>
      <c r="BO720" s="89"/>
      <c r="BP720" s="89"/>
      <c r="BQ720" s="89"/>
      <c r="BR720" s="89"/>
      <c r="BS720" s="89"/>
      <c r="BT720" s="89"/>
      <c r="BU720" s="89"/>
      <c r="BV720" s="89"/>
      <c r="BW720" s="89"/>
      <c r="BX720" s="89"/>
      <c r="BY720" s="89"/>
      <c r="BZ720" s="89"/>
      <c r="CA720" s="89"/>
      <c r="CB720" s="89"/>
      <c r="CC720" s="89"/>
      <c r="CD720" s="89"/>
      <c r="CE720" s="89"/>
      <c r="CF720" s="89"/>
      <c r="CG720" s="89"/>
      <c r="CH720" s="89"/>
      <c r="CI720" s="89"/>
      <c r="CJ720" s="89"/>
      <c r="CK720" s="89"/>
      <c r="CL720" s="89"/>
      <c r="CM720" s="89"/>
      <c r="CN720" s="89"/>
      <c r="CO720" s="89"/>
      <c r="CP720" s="89"/>
      <c r="CQ720" s="89"/>
      <c r="CR720" s="89"/>
      <c r="CS720" s="89"/>
      <c r="CT720" s="89"/>
      <c r="CU720" s="89"/>
      <c r="CV720" s="89"/>
      <c r="CW720" s="89"/>
      <c r="CX720" s="89"/>
      <c r="CY720" s="89"/>
      <c r="CZ720" s="89"/>
      <c r="DA720" s="89"/>
      <c r="DB720" s="89"/>
      <c r="DC720" s="89"/>
      <c r="DD720" s="89"/>
      <c r="DE720" s="89"/>
      <c r="DF720" s="89"/>
      <c r="DG720" s="89"/>
      <c r="DH720" s="89"/>
      <c r="DI720" s="89"/>
      <c r="DJ720" s="89"/>
      <c r="DK720" s="89"/>
      <c r="DL720" s="89"/>
      <c r="DM720" s="89"/>
      <c r="DN720" s="89"/>
      <c r="DO720" s="89"/>
      <c r="DP720" s="89"/>
      <c r="DQ720" s="89"/>
      <c r="DR720" s="89"/>
      <c r="DS720" s="89"/>
      <c r="DT720" s="89"/>
      <c r="DU720" s="89"/>
      <c r="DV720" s="89"/>
      <c r="DW720" s="89"/>
      <c r="DX720" s="89"/>
      <c r="DY720" s="89"/>
      <c r="DZ720" s="89"/>
      <c r="EA720" s="89"/>
      <c r="EB720" s="89"/>
      <c r="EC720" s="89"/>
      <c r="ED720" s="89"/>
      <c r="EE720" s="89"/>
      <c r="EF720" s="89"/>
      <c r="EG720" s="89"/>
      <c r="EH720" s="89"/>
      <c r="EI720" s="89"/>
      <c r="EJ720" s="89"/>
      <c r="EK720" s="89"/>
      <c r="EL720" s="89"/>
      <c r="EM720" s="89"/>
      <c r="EN720" s="89"/>
      <c r="EO720" s="89"/>
      <c r="EP720" s="89"/>
      <c r="EQ720" s="89"/>
      <c r="ER720" s="89"/>
      <c r="ES720" s="89"/>
      <c r="ET720" s="89"/>
      <c r="EU720" s="89"/>
      <c r="EV720" s="89"/>
      <c r="EW720" s="89"/>
      <c r="EX720" s="89"/>
      <c r="EY720" s="89"/>
      <c r="EZ720" s="89"/>
      <c r="FA720" s="89"/>
      <c r="FB720" s="89"/>
      <c r="FC720" s="89"/>
      <c r="FD720" s="89"/>
      <c r="FE720" s="89"/>
      <c r="FF720" s="89"/>
      <c r="FG720" s="89"/>
      <c r="FH720" s="89"/>
      <c r="FI720" s="89"/>
      <c r="FJ720" s="89"/>
      <c r="FK720" s="89"/>
      <c r="FL720" s="89"/>
      <c r="FM720" s="89"/>
      <c r="FN720" s="89"/>
      <c r="FO720" s="89"/>
      <c r="FP720" s="89"/>
      <c r="FQ720" s="89"/>
      <c r="FR720" s="89"/>
      <c r="FS720" s="89"/>
      <c r="FT720" s="89"/>
      <c r="FU720" s="89"/>
      <c r="FV720" s="89"/>
      <c r="FW720" s="89"/>
      <c r="FX720" s="89"/>
      <c r="FY720" s="89"/>
      <c r="FZ720" s="89"/>
      <c r="GA720" s="89"/>
      <c r="GB720" s="89"/>
      <c r="GC720" s="89"/>
      <c r="GD720" s="89"/>
      <c r="GE720" s="89"/>
      <c r="GF720" s="89"/>
      <c r="GG720" s="89"/>
      <c r="GH720" s="89"/>
      <c r="GI720" s="89"/>
      <c r="GJ720" s="89"/>
      <c r="GK720" s="89"/>
      <c r="GL720" s="89"/>
      <c r="GM720" s="89"/>
      <c r="GN720" s="89"/>
      <c r="GO720" s="89"/>
      <c r="GP720" s="89"/>
      <c r="GQ720" s="89"/>
      <c r="GR720" s="89"/>
      <c r="GS720" s="89"/>
      <c r="GT720" s="89"/>
      <c r="GU720" s="89"/>
      <c r="GV720" s="89"/>
      <c r="GW720" s="89"/>
      <c r="GX720" s="89"/>
      <c r="GY720" s="89"/>
      <c r="GZ720" s="89"/>
      <c r="HA720" s="89"/>
      <c r="HB720" s="89"/>
      <c r="HC720" s="89"/>
      <c r="HD720" s="89"/>
      <c r="HE720" s="89"/>
      <c r="HF720" s="89"/>
      <c r="HG720" s="89"/>
      <c r="HH720" s="89"/>
      <c r="HI720" s="89"/>
      <c r="HJ720" s="89"/>
      <c r="HK720" s="89"/>
      <c r="HL720" s="89"/>
      <c r="HM720" s="89"/>
    </row>
    <row r="721" spans="1:221" s="191" customFormat="1" ht="30" customHeight="1" x14ac:dyDescent="0.25">
      <c r="A721" s="193">
        <v>41455</v>
      </c>
      <c r="B721" s="194">
        <v>41457</v>
      </c>
      <c r="C721" s="189" t="s">
        <v>282</v>
      </c>
      <c r="D721" s="140" t="s">
        <v>3719</v>
      </c>
      <c r="E721" s="140" t="s">
        <v>279</v>
      </c>
      <c r="F721" s="5" t="s">
        <v>99</v>
      </c>
      <c r="G721" s="5" t="s">
        <v>415</v>
      </c>
      <c r="H721" s="140" t="s">
        <v>4080</v>
      </c>
      <c r="I721" s="30" t="s">
        <v>4081</v>
      </c>
      <c r="J721" s="140" t="s">
        <v>3743</v>
      </c>
      <c r="K721" s="119">
        <v>39933</v>
      </c>
      <c r="L721" s="119">
        <v>39994</v>
      </c>
      <c r="M721" s="140" t="s">
        <v>3909</v>
      </c>
      <c r="N721" s="287">
        <v>11565</v>
      </c>
      <c r="O721" s="287">
        <v>12633</v>
      </c>
      <c r="P721" s="119">
        <v>40008</v>
      </c>
      <c r="Q721" s="119">
        <v>40931</v>
      </c>
      <c r="R721" s="119">
        <v>40564</v>
      </c>
      <c r="S721" s="119">
        <v>40920</v>
      </c>
      <c r="T721" s="190">
        <v>95.615881064990702</v>
      </c>
      <c r="U721" s="287"/>
      <c r="V721" s="140"/>
      <c r="W721" s="87"/>
      <c r="X721" s="96"/>
      <c r="Y721" s="89"/>
      <c r="Z721" s="89"/>
      <c r="AA721" s="89"/>
      <c r="AB721" s="89"/>
      <c r="AC721" s="89"/>
      <c r="AD721" s="89"/>
      <c r="AE721" s="89"/>
      <c r="AF721" s="89"/>
      <c r="AG721" s="89"/>
      <c r="AH721" s="89"/>
      <c r="AI721" s="89"/>
      <c r="AJ721" s="89"/>
      <c r="AK721" s="89"/>
      <c r="AL721" s="89"/>
      <c r="AM721" s="89"/>
      <c r="AN721" s="89"/>
      <c r="AO721" s="89"/>
      <c r="AP721" s="89"/>
      <c r="AQ721" s="89"/>
      <c r="AR721" s="89"/>
      <c r="AS721" s="89"/>
      <c r="AT721" s="89"/>
      <c r="AU721" s="89"/>
      <c r="AV721" s="89"/>
      <c r="AW721" s="89"/>
      <c r="AX721" s="89"/>
      <c r="AY721" s="89"/>
      <c r="AZ721" s="89"/>
      <c r="BA721" s="89"/>
      <c r="BB721" s="89"/>
      <c r="BC721" s="89"/>
      <c r="BD721" s="89"/>
      <c r="BE721" s="89"/>
      <c r="BF721" s="89"/>
      <c r="BG721" s="89"/>
      <c r="BH721" s="89"/>
      <c r="BI721" s="89"/>
      <c r="BJ721" s="89"/>
      <c r="BK721" s="89"/>
      <c r="BL721" s="89"/>
      <c r="BM721" s="89"/>
      <c r="BN721" s="89"/>
      <c r="BO721" s="89"/>
      <c r="BP721" s="89"/>
      <c r="BQ721" s="89"/>
      <c r="BR721" s="89"/>
      <c r="BS721" s="89"/>
      <c r="BT721" s="89"/>
      <c r="BU721" s="89"/>
      <c r="BV721" s="89"/>
      <c r="BW721" s="89"/>
      <c r="BX721" s="89"/>
      <c r="BY721" s="89"/>
      <c r="BZ721" s="89"/>
      <c r="CA721" s="89"/>
      <c r="CB721" s="89"/>
      <c r="CC721" s="89"/>
      <c r="CD721" s="89"/>
      <c r="CE721" s="89"/>
      <c r="CF721" s="89"/>
      <c r="CG721" s="89"/>
      <c r="CH721" s="89"/>
      <c r="CI721" s="89"/>
      <c r="CJ721" s="89"/>
      <c r="CK721" s="89"/>
      <c r="CL721" s="89"/>
      <c r="CM721" s="89"/>
      <c r="CN721" s="89"/>
      <c r="CO721" s="89"/>
      <c r="CP721" s="89"/>
      <c r="CQ721" s="89"/>
      <c r="CR721" s="89"/>
      <c r="CS721" s="89"/>
      <c r="CT721" s="89"/>
      <c r="CU721" s="89"/>
      <c r="CV721" s="89"/>
      <c r="CW721" s="89"/>
      <c r="CX721" s="89"/>
      <c r="CY721" s="89"/>
      <c r="CZ721" s="89"/>
      <c r="DA721" s="89"/>
      <c r="DB721" s="89"/>
      <c r="DC721" s="89"/>
      <c r="DD721" s="89"/>
      <c r="DE721" s="89"/>
      <c r="DF721" s="89"/>
      <c r="DG721" s="89"/>
      <c r="DH721" s="89"/>
      <c r="DI721" s="89"/>
      <c r="DJ721" s="89"/>
      <c r="DK721" s="89"/>
      <c r="DL721" s="89"/>
      <c r="DM721" s="89"/>
      <c r="DN721" s="89"/>
      <c r="DO721" s="89"/>
      <c r="DP721" s="89"/>
      <c r="DQ721" s="89"/>
      <c r="DR721" s="89"/>
      <c r="DS721" s="89"/>
      <c r="DT721" s="89"/>
      <c r="DU721" s="89"/>
      <c r="DV721" s="89"/>
      <c r="DW721" s="89"/>
      <c r="DX721" s="89"/>
      <c r="DY721" s="89"/>
      <c r="DZ721" s="89"/>
      <c r="EA721" s="89"/>
      <c r="EB721" s="89"/>
      <c r="EC721" s="89"/>
      <c r="ED721" s="89"/>
      <c r="EE721" s="89"/>
      <c r="EF721" s="89"/>
      <c r="EG721" s="89"/>
      <c r="EH721" s="89"/>
      <c r="EI721" s="89"/>
      <c r="EJ721" s="89"/>
      <c r="EK721" s="89"/>
      <c r="EL721" s="89"/>
      <c r="EM721" s="89"/>
      <c r="EN721" s="89"/>
      <c r="EO721" s="89"/>
      <c r="EP721" s="89"/>
      <c r="EQ721" s="89"/>
      <c r="ER721" s="89"/>
      <c r="ES721" s="89"/>
      <c r="ET721" s="89"/>
      <c r="EU721" s="89"/>
      <c r="EV721" s="89"/>
      <c r="EW721" s="89"/>
      <c r="EX721" s="89"/>
      <c r="EY721" s="89"/>
      <c r="EZ721" s="89"/>
      <c r="FA721" s="89"/>
      <c r="FB721" s="89"/>
      <c r="FC721" s="89"/>
      <c r="FD721" s="89"/>
      <c r="FE721" s="89"/>
      <c r="FF721" s="89"/>
      <c r="FG721" s="89"/>
      <c r="FH721" s="89"/>
      <c r="FI721" s="89"/>
      <c r="FJ721" s="89"/>
      <c r="FK721" s="89"/>
      <c r="FL721" s="89"/>
      <c r="FM721" s="89"/>
      <c r="FN721" s="89"/>
      <c r="FO721" s="89"/>
      <c r="FP721" s="89"/>
      <c r="FQ721" s="89"/>
      <c r="FR721" s="89"/>
      <c r="FS721" s="89"/>
      <c r="FT721" s="89"/>
      <c r="FU721" s="89"/>
      <c r="FV721" s="89"/>
      <c r="FW721" s="89"/>
      <c r="FX721" s="89"/>
      <c r="FY721" s="89"/>
      <c r="FZ721" s="89"/>
      <c r="GA721" s="89"/>
      <c r="GB721" s="89"/>
      <c r="GC721" s="89"/>
      <c r="GD721" s="89"/>
      <c r="GE721" s="89"/>
      <c r="GF721" s="89"/>
      <c r="GG721" s="89"/>
      <c r="GH721" s="89"/>
      <c r="GI721" s="89"/>
      <c r="GJ721" s="89"/>
      <c r="GK721" s="89"/>
      <c r="GL721" s="89"/>
      <c r="GM721" s="89"/>
      <c r="GN721" s="89"/>
      <c r="GO721" s="89"/>
      <c r="GP721" s="89"/>
      <c r="GQ721" s="89"/>
      <c r="GR721" s="89"/>
      <c r="GS721" s="89"/>
      <c r="GT721" s="89"/>
      <c r="GU721" s="89"/>
      <c r="GV721" s="89"/>
      <c r="GW721" s="89"/>
      <c r="GX721" s="89"/>
      <c r="GY721" s="89"/>
      <c r="GZ721" s="89"/>
      <c r="HA721" s="89"/>
      <c r="HB721" s="89"/>
      <c r="HC721" s="89"/>
      <c r="HD721" s="89"/>
      <c r="HE721" s="89"/>
      <c r="HF721" s="89"/>
      <c r="HG721" s="89"/>
      <c r="HH721" s="89"/>
      <c r="HI721" s="89"/>
      <c r="HJ721" s="89"/>
      <c r="HK721" s="89"/>
      <c r="HL721" s="89"/>
      <c r="HM721" s="89"/>
    </row>
    <row r="722" spans="1:221" s="191" customFormat="1" ht="30" customHeight="1" x14ac:dyDescent="0.25">
      <c r="A722" s="193">
        <v>41455</v>
      </c>
      <c r="B722" s="194">
        <v>41457</v>
      </c>
      <c r="C722" s="189" t="s">
        <v>282</v>
      </c>
      <c r="D722" s="140" t="s">
        <v>3719</v>
      </c>
      <c r="E722" s="140" t="s">
        <v>279</v>
      </c>
      <c r="F722" s="5" t="s">
        <v>99</v>
      </c>
      <c r="G722" s="5" t="s">
        <v>415</v>
      </c>
      <c r="H722" s="140" t="s">
        <v>4080</v>
      </c>
      <c r="I722" s="30" t="s">
        <v>4082</v>
      </c>
      <c r="J722" s="140" t="s">
        <v>4083</v>
      </c>
      <c r="K722" s="119">
        <v>39798</v>
      </c>
      <c r="L722" s="119">
        <v>39850</v>
      </c>
      <c r="M722" s="140" t="s">
        <v>3909</v>
      </c>
      <c r="N722" s="287">
        <v>35111</v>
      </c>
      <c r="O722" s="287">
        <v>40154</v>
      </c>
      <c r="P722" s="119">
        <v>39864</v>
      </c>
      <c r="Q722" s="119">
        <v>40256</v>
      </c>
      <c r="R722" s="119">
        <v>40268</v>
      </c>
      <c r="S722" s="119">
        <v>41091</v>
      </c>
      <c r="T722" s="190">
        <v>99.159229540585301</v>
      </c>
      <c r="U722" s="287"/>
      <c r="V722" s="140"/>
      <c r="W722" s="87"/>
      <c r="X722" s="96"/>
      <c r="Y722" s="89"/>
      <c r="Z722" s="89"/>
      <c r="AA722" s="89"/>
      <c r="AB722" s="89"/>
      <c r="AC722" s="89"/>
      <c r="AD722" s="89"/>
      <c r="AE722" s="89"/>
      <c r="AF722" s="89"/>
      <c r="AG722" s="89"/>
      <c r="AH722" s="89"/>
      <c r="AI722" s="89"/>
      <c r="AJ722" s="89"/>
      <c r="AK722" s="89"/>
      <c r="AL722" s="89"/>
      <c r="AM722" s="89"/>
      <c r="AN722" s="89"/>
      <c r="AO722" s="89"/>
      <c r="AP722" s="89"/>
      <c r="AQ722" s="89"/>
      <c r="AR722" s="89"/>
      <c r="AS722" s="89"/>
      <c r="AT722" s="89"/>
      <c r="AU722" s="89"/>
      <c r="AV722" s="89"/>
      <c r="AW722" s="89"/>
      <c r="AX722" s="89"/>
      <c r="AY722" s="89"/>
      <c r="AZ722" s="89"/>
      <c r="BA722" s="89"/>
      <c r="BB722" s="89"/>
      <c r="BC722" s="89"/>
      <c r="BD722" s="89"/>
      <c r="BE722" s="89"/>
      <c r="BF722" s="89"/>
      <c r="BG722" s="89"/>
      <c r="BH722" s="89"/>
      <c r="BI722" s="89"/>
      <c r="BJ722" s="89"/>
      <c r="BK722" s="89"/>
      <c r="BL722" s="89"/>
      <c r="BM722" s="89"/>
      <c r="BN722" s="89"/>
      <c r="BO722" s="89"/>
      <c r="BP722" s="89"/>
      <c r="BQ722" s="89"/>
      <c r="BR722" s="89"/>
      <c r="BS722" s="89"/>
      <c r="BT722" s="89"/>
      <c r="BU722" s="89"/>
      <c r="BV722" s="89"/>
      <c r="BW722" s="89"/>
      <c r="BX722" s="89"/>
      <c r="BY722" s="89"/>
      <c r="BZ722" s="89"/>
      <c r="CA722" s="89"/>
      <c r="CB722" s="89"/>
      <c r="CC722" s="89"/>
      <c r="CD722" s="89"/>
      <c r="CE722" s="89"/>
      <c r="CF722" s="89"/>
      <c r="CG722" s="89"/>
      <c r="CH722" s="89"/>
      <c r="CI722" s="89"/>
      <c r="CJ722" s="89"/>
      <c r="CK722" s="89"/>
      <c r="CL722" s="89"/>
      <c r="CM722" s="89"/>
      <c r="CN722" s="89"/>
      <c r="CO722" s="89"/>
      <c r="CP722" s="89"/>
      <c r="CQ722" s="89"/>
      <c r="CR722" s="89"/>
      <c r="CS722" s="89"/>
      <c r="CT722" s="89"/>
      <c r="CU722" s="89"/>
      <c r="CV722" s="89"/>
      <c r="CW722" s="89"/>
      <c r="CX722" s="89"/>
      <c r="CY722" s="89"/>
      <c r="CZ722" s="89"/>
      <c r="DA722" s="89"/>
      <c r="DB722" s="89"/>
      <c r="DC722" s="89"/>
      <c r="DD722" s="89"/>
      <c r="DE722" s="89"/>
      <c r="DF722" s="89"/>
      <c r="DG722" s="89"/>
      <c r="DH722" s="89"/>
      <c r="DI722" s="89"/>
      <c r="DJ722" s="89"/>
      <c r="DK722" s="89"/>
      <c r="DL722" s="89"/>
      <c r="DM722" s="89"/>
      <c r="DN722" s="89"/>
      <c r="DO722" s="89"/>
      <c r="DP722" s="89"/>
      <c r="DQ722" s="89"/>
      <c r="DR722" s="89"/>
      <c r="DS722" s="89"/>
      <c r="DT722" s="89"/>
      <c r="DU722" s="89"/>
      <c r="DV722" s="89"/>
      <c r="DW722" s="89"/>
      <c r="DX722" s="89"/>
      <c r="DY722" s="89"/>
      <c r="DZ722" s="89"/>
      <c r="EA722" s="89"/>
      <c r="EB722" s="89"/>
      <c r="EC722" s="89"/>
      <c r="ED722" s="89"/>
      <c r="EE722" s="89"/>
      <c r="EF722" s="89"/>
      <c r="EG722" s="89"/>
      <c r="EH722" s="89"/>
      <c r="EI722" s="89"/>
      <c r="EJ722" s="89"/>
      <c r="EK722" s="89"/>
      <c r="EL722" s="89"/>
      <c r="EM722" s="89"/>
      <c r="EN722" s="89"/>
      <c r="EO722" s="89"/>
      <c r="EP722" s="89"/>
      <c r="EQ722" s="89"/>
      <c r="ER722" s="89"/>
      <c r="ES722" s="89"/>
      <c r="ET722" s="89"/>
      <c r="EU722" s="89"/>
      <c r="EV722" s="89"/>
      <c r="EW722" s="89"/>
      <c r="EX722" s="89"/>
      <c r="EY722" s="89"/>
      <c r="EZ722" s="89"/>
      <c r="FA722" s="89"/>
      <c r="FB722" s="89"/>
      <c r="FC722" s="89"/>
      <c r="FD722" s="89"/>
      <c r="FE722" s="89"/>
      <c r="FF722" s="89"/>
      <c r="FG722" s="89"/>
      <c r="FH722" s="89"/>
      <c r="FI722" s="89"/>
      <c r="FJ722" s="89"/>
      <c r="FK722" s="89"/>
      <c r="FL722" s="89"/>
      <c r="FM722" s="89"/>
      <c r="FN722" s="89"/>
      <c r="FO722" s="89"/>
      <c r="FP722" s="89"/>
      <c r="FQ722" s="89"/>
      <c r="FR722" s="89"/>
      <c r="FS722" s="89"/>
      <c r="FT722" s="89"/>
      <c r="FU722" s="89"/>
      <c r="FV722" s="89"/>
      <c r="FW722" s="89"/>
      <c r="FX722" s="89"/>
      <c r="FY722" s="89"/>
      <c r="FZ722" s="89"/>
      <c r="GA722" s="89"/>
      <c r="GB722" s="89"/>
      <c r="GC722" s="89"/>
      <c r="GD722" s="89"/>
      <c r="GE722" s="89"/>
      <c r="GF722" s="89"/>
      <c r="GG722" s="89"/>
      <c r="GH722" s="89"/>
      <c r="GI722" s="89"/>
      <c r="GJ722" s="89"/>
      <c r="GK722" s="89"/>
      <c r="GL722" s="89"/>
      <c r="GM722" s="89"/>
      <c r="GN722" s="89"/>
      <c r="GO722" s="89"/>
      <c r="GP722" s="89"/>
      <c r="GQ722" s="89"/>
      <c r="GR722" s="89"/>
      <c r="GS722" s="89"/>
      <c r="GT722" s="89"/>
      <c r="GU722" s="89"/>
      <c r="GV722" s="89"/>
      <c r="GW722" s="89"/>
      <c r="GX722" s="89"/>
      <c r="GY722" s="89"/>
      <c r="GZ722" s="89"/>
      <c r="HA722" s="89"/>
      <c r="HB722" s="89"/>
      <c r="HC722" s="89"/>
      <c r="HD722" s="89"/>
      <c r="HE722" s="89"/>
      <c r="HF722" s="89"/>
      <c r="HG722" s="89"/>
      <c r="HH722" s="89"/>
      <c r="HI722" s="89"/>
      <c r="HJ722" s="89"/>
      <c r="HK722" s="89"/>
      <c r="HL722" s="89"/>
      <c r="HM722" s="89"/>
    </row>
    <row r="723" spans="1:221" s="191" customFormat="1" ht="30" customHeight="1" x14ac:dyDescent="0.25">
      <c r="A723" s="193">
        <v>41455</v>
      </c>
      <c r="B723" s="194">
        <v>41457</v>
      </c>
      <c r="C723" s="189" t="s">
        <v>282</v>
      </c>
      <c r="D723" s="140" t="s">
        <v>3719</v>
      </c>
      <c r="E723" s="140" t="s">
        <v>279</v>
      </c>
      <c r="F723" s="5" t="s">
        <v>99</v>
      </c>
      <c r="G723" s="5" t="s">
        <v>415</v>
      </c>
      <c r="H723" s="140" t="s">
        <v>4080</v>
      </c>
      <c r="I723" s="30" t="s">
        <v>4084</v>
      </c>
      <c r="J723" s="140" t="s">
        <v>4085</v>
      </c>
      <c r="K723" s="119">
        <v>39994</v>
      </c>
      <c r="L723" s="119">
        <v>40086</v>
      </c>
      <c r="M723" s="140" t="s">
        <v>4086</v>
      </c>
      <c r="N723" s="287">
        <v>24053</v>
      </c>
      <c r="O723" s="287">
        <v>28027</v>
      </c>
      <c r="P723" s="119">
        <v>40100</v>
      </c>
      <c r="Q723" s="119">
        <v>41144</v>
      </c>
      <c r="R723" s="119">
        <v>40786</v>
      </c>
      <c r="S723" s="119">
        <v>40870</v>
      </c>
      <c r="T723" s="190">
        <v>99.004273111789303</v>
      </c>
      <c r="U723" s="287"/>
      <c r="V723" s="140"/>
      <c r="W723" s="87"/>
      <c r="X723" s="96"/>
      <c r="Y723" s="89"/>
      <c r="Z723" s="89"/>
      <c r="AA723" s="89"/>
      <c r="AB723" s="89"/>
      <c r="AC723" s="89"/>
      <c r="AD723" s="89"/>
      <c r="AE723" s="89"/>
      <c r="AF723" s="89"/>
      <c r="AG723" s="89"/>
      <c r="AH723" s="89"/>
      <c r="AI723" s="89"/>
      <c r="AJ723" s="89"/>
      <c r="AK723" s="89"/>
      <c r="AL723" s="89"/>
      <c r="AM723" s="89"/>
      <c r="AN723" s="89"/>
      <c r="AO723" s="89"/>
      <c r="AP723" s="89"/>
      <c r="AQ723" s="89"/>
      <c r="AR723" s="89"/>
      <c r="AS723" s="89"/>
      <c r="AT723" s="89"/>
      <c r="AU723" s="89"/>
      <c r="AV723" s="89"/>
      <c r="AW723" s="89"/>
      <c r="AX723" s="89"/>
      <c r="AY723" s="89"/>
      <c r="AZ723" s="89"/>
      <c r="BA723" s="89"/>
      <c r="BB723" s="89"/>
      <c r="BC723" s="89"/>
      <c r="BD723" s="89"/>
      <c r="BE723" s="89"/>
      <c r="BF723" s="89"/>
      <c r="BG723" s="89"/>
      <c r="BH723" s="89"/>
      <c r="BI723" s="89"/>
      <c r="BJ723" s="89"/>
      <c r="BK723" s="89"/>
      <c r="BL723" s="89"/>
      <c r="BM723" s="89"/>
      <c r="BN723" s="89"/>
      <c r="BO723" s="89"/>
      <c r="BP723" s="89"/>
      <c r="BQ723" s="89"/>
      <c r="BR723" s="89"/>
      <c r="BS723" s="89"/>
      <c r="BT723" s="89"/>
      <c r="BU723" s="89"/>
      <c r="BV723" s="89"/>
      <c r="BW723" s="89"/>
      <c r="BX723" s="89"/>
      <c r="BY723" s="89"/>
      <c r="BZ723" s="89"/>
      <c r="CA723" s="89"/>
      <c r="CB723" s="89"/>
      <c r="CC723" s="89"/>
      <c r="CD723" s="89"/>
      <c r="CE723" s="89"/>
      <c r="CF723" s="89"/>
      <c r="CG723" s="89"/>
      <c r="CH723" s="89"/>
      <c r="CI723" s="89"/>
      <c r="CJ723" s="89"/>
      <c r="CK723" s="89"/>
      <c r="CL723" s="89"/>
      <c r="CM723" s="89"/>
      <c r="CN723" s="89"/>
      <c r="CO723" s="89"/>
      <c r="CP723" s="89"/>
      <c r="CQ723" s="89"/>
      <c r="CR723" s="89"/>
      <c r="CS723" s="89"/>
      <c r="CT723" s="89"/>
      <c r="CU723" s="89"/>
      <c r="CV723" s="89"/>
      <c r="CW723" s="89"/>
      <c r="CX723" s="89"/>
      <c r="CY723" s="89"/>
      <c r="CZ723" s="89"/>
      <c r="DA723" s="89"/>
      <c r="DB723" s="89"/>
      <c r="DC723" s="89"/>
      <c r="DD723" s="89"/>
      <c r="DE723" s="89"/>
      <c r="DF723" s="89"/>
      <c r="DG723" s="89"/>
      <c r="DH723" s="89"/>
      <c r="DI723" s="89"/>
      <c r="DJ723" s="89"/>
      <c r="DK723" s="89"/>
      <c r="DL723" s="89"/>
      <c r="DM723" s="89"/>
      <c r="DN723" s="89"/>
      <c r="DO723" s="89"/>
      <c r="DP723" s="89"/>
      <c r="DQ723" s="89"/>
      <c r="DR723" s="89"/>
      <c r="DS723" s="89"/>
      <c r="DT723" s="89"/>
      <c r="DU723" s="89"/>
      <c r="DV723" s="89"/>
      <c r="DW723" s="89"/>
      <c r="DX723" s="89"/>
      <c r="DY723" s="89"/>
      <c r="DZ723" s="89"/>
      <c r="EA723" s="89"/>
      <c r="EB723" s="89"/>
      <c r="EC723" s="89"/>
      <c r="ED723" s="89"/>
      <c r="EE723" s="89"/>
      <c r="EF723" s="89"/>
      <c r="EG723" s="89"/>
      <c r="EH723" s="89"/>
      <c r="EI723" s="89"/>
      <c r="EJ723" s="89"/>
      <c r="EK723" s="89"/>
      <c r="EL723" s="89"/>
      <c r="EM723" s="89"/>
      <c r="EN723" s="89"/>
      <c r="EO723" s="89"/>
      <c r="EP723" s="89"/>
      <c r="EQ723" s="89"/>
      <c r="ER723" s="89"/>
      <c r="ES723" s="89"/>
      <c r="ET723" s="89"/>
      <c r="EU723" s="89"/>
      <c r="EV723" s="89"/>
      <c r="EW723" s="89"/>
      <c r="EX723" s="89"/>
      <c r="EY723" s="89"/>
      <c r="EZ723" s="89"/>
      <c r="FA723" s="89"/>
      <c r="FB723" s="89"/>
      <c r="FC723" s="89"/>
      <c r="FD723" s="89"/>
      <c r="FE723" s="89"/>
      <c r="FF723" s="89"/>
      <c r="FG723" s="89"/>
      <c r="FH723" s="89"/>
      <c r="FI723" s="89"/>
      <c r="FJ723" s="89"/>
      <c r="FK723" s="89"/>
      <c r="FL723" s="89"/>
      <c r="FM723" s="89"/>
      <c r="FN723" s="89"/>
      <c r="FO723" s="89"/>
      <c r="FP723" s="89"/>
      <c r="FQ723" s="89"/>
      <c r="FR723" s="89"/>
      <c r="FS723" s="89"/>
      <c r="FT723" s="89"/>
      <c r="FU723" s="89"/>
      <c r="FV723" s="89"/>
      <c r="FW723" s="89"/>
      <c r="FX723" s="89"/>
      <c r="FY723" s="89"/>
      <c r="FZ723" s="89"/>
      <c r="GA723" s="89"/>
      <c r="GB723" s="89"/>
      <c r="GC723" s="89"/>
      <c r="GD723" s="89"/>
      <c r="GE723" s="89"/>
      <c r="GF723" s="89"/>
      <c r="GG723" s="89"/>
      <c r="GH723" s="89"/>
      <c r="GI723" s="89"/>
      <c r="GJ723" s="89"/>
      <c r="GK723" s="89"/>
      <c r="GL723" s="89"/>
      <c r="GM723" s="89"/>
      <c r="GN723" s="89"/>
      <c r="GO723" s="89"/>
      <c r="GP723" s="89"/>
      <c r="GQ723" s="89"/>
      <c r="GR723" s="89"/>
      <c r="GS723" s="89"/>
      <c r="GT723" s="89"/>
      <c r="GU723" s="89"/>
      <c r="GV723" s="89"/>
      <c r="GW723" s="89"/>
      <c r="GX723" s="89"/>
      <c r="GY723" s="89"/>
      <c r="GZ723" s="89"/>
      <c r="HA723" s="89"/>
      <c r="HB723" s="89"/>
      <c r="HC723" s="89"/>
      <c r="HD723" s="89"/>
      <c r="HE723" s="89"/>
      <c r="HF723" s="89"/>
      <c r="HG723" s="89"/>
      <c r="HH723" s="89"/>
      <c r="HI723" s="89"/>
      <c r="HJ723" s="89"/>
      <c r="HK723" s="89"/>
      <c r="HL723" s="89"/>
      <c r="HM723" s="89"/>
    </row>
    <row r="724" spans="1:221" s="191" customFormat="1" ht="30" customHeight="1" x14ac:dyDescent="0.25">
      <c r="A724" s="193">
        <v>41455</v>
      </c>
      <c r="B724" s="194">
        <v>41457</v>
      </c>
      <c r="C724" s="189" t="s">
        <v>282</v>
      </c>
      <c r="D724" s="140" t="s">
        <v>3719</v>
      </c>
      <c r="E724" s="140" t="s">
        <v>279</v>
      </c>
      <c r="F724" s="5" t="s">
        <v>99</v>
      </c>
      <c r="G724" s="5" t="s">
        <v>415</v>
      </c>
      <c r="H724" s="140" t="s">
        <v>4080</v>
      </c>
      <c r="I724" s="30" t="s">
        <v>4087</v>
      </c>
      <c r="J724" s="140" t="s">
        <v>4088</v>
      </c>
      <c r="K724" s="119">
        <v>40039</v>
      </c>
      <c r="L724" s="119">
        <v>40085</v>
      </c>
      <c r="M724" s="140" t="s">
        <v>3805</v>
      </c>
      <c r="N724" s="287">
        <v>6820</v>
      </c>
      <c r="O724" s="287">
        <v>8216</v>
      </c>
      <c r="P724" s="119">
        <v>40099</v>
      </c>
      <c r="Q724" s="119">
        <v>41600</v>
      </c>
      <c r="R724" s="119">
        <v>40581</v>
      </c>
      <c r="S724" s="119">
        <v>41600</v>
      </c>
      <c r="T724" s="190">
        <v>71.834419798921601</v>
      </c>
      <c r="U724" s="287"/>
      <c r="V724" s="140"/>
      <c r="W724" s="87"/>
      <c r="X724" s="96"/>
      <c r="Y724" s="89"/>
      <c r="Z724" s="89"/>
      <c r="AA724" s="89"/>
      <c r="AB724" s="89"/>
      <c r="AC724" s="89"/>
      <c r="AD724" s="89"/>
      <c r="AE724" s="89"/>
      <c r="AF724" s="89"/>
      <c r="AG724" s="89"/>
      <c r="AH724" s="89"/>
      <c r="AI724" s="89"/>
      <c r="AJ724" s="89"/>
      <c r="AK724" s="89"/>
      <c r="AL724" s="89"/>
      <c r="AM724" s="89"/>
      <c r="AN724" s="89"/>
      <c r="AO724" s="89"/>
      <c r="AP724" s="89"/>
      <c r="AQ724" s="89"/>
      <c r="AR724" s="89"/>
      <c r="AS724" s="89"/>
      <c r="AT724" s="89"/>
      <c r="AU724" s="89"/>
      <c r="AV724" s="89"/>
      <c r="AW724" s="89"/>
      <c r="AX724" s="89"/>
      <c r="AY724" s="89"/>
      <c r="AZ724" s="89"/>
      <c r="BA724" s="89"/>
      <c r="BB724" s="89"/>
      <c r="BC724" s="89"/>
      <c r="BD724" s="89"/>
      <c r="BE724" s="89"/>
      <c r="BF724" s="89"/>
      <c r="BG724" s="89"/>
      <c r="BH724" s="89"/>
      <c r="BI724" s="89"/>
      <c r="BJ724" s="89"/>
      <c r="BK724" s="89"/>
      <c r="BL724" s="89"/>
      <c r="BM724" s="89"/>
      <c r="BN724" s="89"/>
      <c r="BO724" s="89"/>
      <c r="BP724" s="89"/>
      <c r="BQ724" s="89"/>
      <c r="BR724" s="89"/>
      <c r="BS724" s="89"/>
      <c r="BT724" s="89"/>
      <c r="BU724" s="89"/>
      <c r="BV724" s="89"/>
      <c r="BW724" s="89"/>
      <c r="BX724" s="89"/>
      <c r="BY724" s="89"/>
      <c r="BZ724" s="89"/>
      <c r="CA724" s="89"/>
      <c r="CB724" s="89"/>
      <c r="CC724" s="89"/>
      <c r="CD724" s="89"/>
      <c r="CE724" s="89"/>
      <c r="CF724" s="89"/>
      <c r="CG724" s="89"/>
      <c r="CH724" s="89"/>
      <c r="CI724" s="89"/>
      <c r="CJ724" s="89"/>
      <c r="CK724" s="89"/>
      <c r="CL724" s="89"/>
      <c r="CM724" s="89"/>
      <c r="CN724" s="89"/>
      <c r="CO724" s="89"/>
      <c r="CP724" s="89"/>
      <c r="CQ724" s="89"/>
      <c r="CR724" s="89"/>
      <c r="CS724" s="89"/>
      <c r="CT724" s="89"/>
      <c r="CU724" s="89"/>
      <c r="CV724" s="89"/>
      <c r="CW724" s="89"/>
      <c r="CX724" s="89"/>
      <c r="CY724" s="89"/>
      <c r="CZ724" s="89"/>
      <c r="DA724" s="89"/>
      <c r="DB724" s="89"/>
      <c r="DC724" s="89"/>
      <c r="DD724" s="89"/>
      <c r="DE724" s="89"/>
      <c r="DF724" s="89"/>
      <c r="DG724" s="89"/>
      <c r="DH724" s="89"/>
      <c r="DI724" s="89"/>
      <c r="DJ724" s="89"/>
      <c r="DK724" s="89"/>
      <c r="DL724" s="89"/>
      <c r="DM724" s="89"/>
      <c r="DN724" s="89"/>
      <c r="DO724" s="89"/>
      <c r="DP724" s="89"/>
      <c r="DQ724" s="89"/>
      <c r="DR724" s="89"/>
      <c r="DS724" s="89"/>
      <c r="DT724" s="89"/>
      <c r="DU724" s="89"/>
      <c r="DV724" s="89"/>
      <c r="DW724" s="89"/>
      <c r="DX724" s="89"/>
      <c r="DY724" s="89"/>
      <c r="DZ724" s="89"/>
      <c r="EA724" s="89"/>
      <c r="EB724" s="89"/>
      <c r="EC724" s="89"/>
      <c r="ED724" s="89"/>
      <c r="EE724" s="89"/>
      <c r="EF724" s="89"/>
      <c r="EG724" s="89"/>
      <c r="EH724" s="89"/>
      <c r="EI724" s="89"/>
      <c r="EJ724" s="89"/>
      <c r="EK724" s="89"/>
      <c r="EL724" s="89"/>
      <c r="EM724" s="89"/>
      <c r="EN724" s="89"/>
      <c r="EO724" s="89"/>
      <c r="EP724" s="89"/>
      <c r="EQ724" s="89"/>
      <c r="ER724" s="89"/>
      <c r="ES724" s="89"/>
      <c r="ET724" s="89"/>
      <c r="EU724" s="89"/>
      <c r="EV724" s="89"/>
      <c r="EW724" s="89"/>
      <c r="EX724" s="89"/>
      <c r="EY724" s="89"/>
      <c r="EZ724" s="89"/>
      <c r="FA724" s="89"/>
      <c r="FB724" s="89"/>
      <c r="FC724" s="89"/>
      <c r="FD724" s="89"/>
      <c r="FE724" s="89"/>
      <c r="FF724" s="89"/>
      <c r="FG724" s="89"/>
      <c r="FH724" s="89"/>
      <c r="FI724" s="89"/>
      <c r="FJ724" s="89"/>
      <c r="FK724" s="89"/>
      <c r="FL724" s="89"/>
      <c r="FM724" s="89"/>
      <c r="FN724" s="89"/>
      <c r="FO724" s="89"/>
      <c r="FP724" s="89"/>
      <c r="FQ724" s="89"/>
      <c r="FR724" s="89"/>
      <c r="FS724" s="89"/>
      <c r="FT724" s="89"/>
      <c r="FU724" s="89"/>
      <c r="FV724" s="89"/>
      <c r="FW724" s="89"/>
      <c r="FX724" s="89"/>
      <c r="FY724" s="89"/>
      <c r="FZ724" s="89"/>
      <c r="GA724" s="89"/>
      <c r="GB724" s="89"/>
      <c r="GC724" s="89"/>
      <c r="GD724" s="89"/>
      <c r="GE724" s="89"/>
      <c r="GF724" s="89"/>
      <c r="GG724" s="89"/>
      <c r="GH724" s="89"/>
      <c r="GI724" s="89"/>
      <c r="GJ724" s="89"/>
      <c r="GK724" s="89"/>
      <c r="GL724" s="89"/>
      <c r="GM724" s="89"/>
      <c r="GN724" s="89"/>
      <c r="GO724" s="89"/>
      <c r="GP724" s="89"/>
      <c r="GQ724" s="89"/>
      <c r="GR724" s="89"/>
      <c r="GS724" s="89"/>
      <c r="GT724" s="89"/>
      <c r="GU724" s="89"/>
      <c r="GV724" s="89"/>
      <c r="GW724" s="89"/>
      <c r="GX724" s="89"/>
      <c r="GY724" s="89"/>
      <c r="GZ724" s="89"/>
      <c r="HA724" s="89"/>
      <c r="HB724" s="89"/>
      <c r="HC724" s="89"/>
      <c r="HD724" s="89"/>
      <c r="HE724" s="89"/>
      <c r="HF724" s="89"/>
      <c r="HG724" s="89"/>
      <c r="HH724" s="89"/>
      <c r="HI724" s="89"/>
      <c r="HJ724" s="89"/>
      <c r="HK724" s="89"/>
      <c r="HL724" s="89"/>
      <c r="HM724" s="89"/>
    </row>
    <row r="725" spans="1:221" s="191" customFormat="1" ht="30" customHeight="1" x14ac:dyDescent="0.25">
      <c r="A725" s="193">
        <v>41455</v>
      </c>
      <c r="B725" s="194">
        <v>41457</v>
      </c>
      <c r="C725" s="189" t="s">
        <v>282</v>
      </c>
      <c r="D725" s="140" t="s">
        <v>3719</v>
      </c>
      <c r="E725" s="140" t="s">
        <v>279</v>
      </c>
      <c r="F725" s="5" t="s">
        <v>99</v>
      </c>
      <c r="G725" s="5" t="s">
        <v>415</v>
      </c>
      <c r="H725" s="140" t="s">
        <v>4089</v>
      </c>
      <c r="I725" s="30" t="s">
        <v>4090</v>
      </c>
      <c r="J725" s="140" t="s">
        <v>4091</v>
      </c>
      <c r="K725" s="119">
        <v>40357</v>
      </c>
      <c r="L725" s="119">
        <v>40421</v>
      </c>
      <c r="M725" s="140" t="s">
        <v>3824</v>
      </c>
      <c r="N725" s="287">
        <v>18474</v>
      </c>
      <c r="O725" s="287">
        <v>17288</v>
      </c>
      <c r="P725" s="119">
        <v>40435</v>
      </c>
      <c r="Q725" s="119">
        <v>41253</v>
      </c>
      <c r="R725" s="119">
        <v>40953</v>
      </c>
      <c r="S725" s="119">
        <v>40953</v>
      </c>
      <c r="T725" s="190">
        <v>99.1829126541557</v>
      </c>
      <c r="U725" s="287"/>
      <c r="V725" s="140"/>
      <c r="W725" s="87"/>
      <c r="X725" s="96"/>
      <c r="Y725" s="89"/>
      <c r="Z725" s="89"/>
      <c r="AA725" s="89"/>
      <c r="AB725" s="89"/>
      <c r="AC725" s="89"/>
      <c r="AD725" s="89"/>
      <c r="AE725" s="89"/>
      <c r="AF725" s="89"/>
      <c r="AG725" s="89"/>
      <c r="AH725" s="89"/>
      <c r="AI725" s="89"/>
      <c r="AJ725" s="89"/>
      <c r="AK725" s="89"/>
      <c r="AL725" s="89"/>
      <c r="AM725" s="89"/>
      <c r="AN725" s="89"/>
      <c r="AO725" s="89"/>
      <c r="AP725" s="89"/>
      <c r="AQ725" s="89"/>
      <c r="AR725" s="89"/>
      <c r="AS725" s="89"/>
      <c r="AT725" s="89"/>
      <c r="AU725" s="89"/>
      <c r="AV725" s="89"/>
      <c r="AW725" s="89"/>
      <c r="AX725" s="89"/>
      <c r="AY725" s="89"/>
      <c r="AZ725" s="89"/>
      <c r="BA725" s="89"/>
      <c r="BB725" s="89"/>
      <c r="BC725" s="89"/>
      <c r="BD725" s="89"/>
      <c r="BE725" s="89"/>
      <c r="BF725" s="89"/>
      <c r="BG725" s="89"/>
      <c r="BH725" s="89"/>
      <c r="BI725" s="89"/>
      <c r="BJ725" s="89"/>
      <c r="BK725" s="89"/>
      <c r="BL725" s="89"/>
      <c r="BM725" s="89"/>
      <c r="BN725" s="89"/>
      <c r="BO725" s="89"/>
      <c r="BP725" s="89"/>
      <c r="BQ725" s="89"/>
      <c r="BR725" s="89"/>
      <c r="BS725" s="89"/>
      <c r="BT725" s="89"/>
      <c r="BU725" s="89"/>
      <c r="BV725" s="89"/>
      <c r="BW725" s="89"/>
      <c r="BX725" s="89"/>
      <c r="BY725" s="89"/>
      <c r="BZ725" s="89"/>
      <c r="CA725" s="89"/>
      <c r="CB725" s="89"/>
      <c r="CC725" s="89"/>
      <c r="CD725" s="89"/>
      <c r="CE725" s="89"/>
      <c r="CF725" s="89"/>
      <c r="CG725" s="89"/>
      <c r="CH725" s="89"/>
      <c r="CI725" s="89"/>
      <c r="CJ725" s="89"/>
      <c r="CK725" s="89"/>
      <c r="CL725" s="89"/>
      <c r="CM725" s="89"/>
      <c r="CN725" s="89"/>
      <c r="CO725" s="89"/>
      <c r="CP725" s="89"/>
      <c r="CQ725" s="89"/>
      <c r="CR725" s="89"/>
      <c r="CS725" s="89"/>
      <c r="CT725" s="89"/>
      <c r="CU725" s="89"/>
      <c r="CV725" s="89"/>
      <c r="CW725" s="89"/>
      <c r="CX725" s="89"/>
      <c r="CY725" s="89"/>
      <c r="CZ725" s="89"/>
      <c r="DA725" s="89"/>
      <c r="DB725" s="89"/>
      <c r="DC725" s="89"/>
      <c r="DD725" s="89"/>
      <c r="DE725" s="89"/>
      <c r="DF725" s="89"/>
      <c r="DG725" s="89"/>
      <c r="DH725" s="89"/>
      <c r="DI725" s="89"/>
      <c r="DJ725" s="89"/>
      <c r="DK725" s="89"/>
      <c r="DL725" s="89"/>
      <c r="DM725" s="89"/>
      <c r="DN725" s="89"/>
      <c r="DO725" s="89"/>
      <c r="DP725" s="89"/>
      <c r="DQ725" s="89"/>
      <c r="DR725" s="89"/>
      <c r="DS725" s="89"/>
      <c r="DT725" s="89"/>
      <c r="DU725" s="89"/>
      <c r="DV725" s="89"/>
      <c r="DW725" s="89"/>
      <c r="DX725" s="89"/>
      <c r="DY725" s="89"/>
      <c r="DZ725" s="89"/>
      <c r="EA725" s="89"/>
      <c r="EB725" s="89"/>
      <c r="EC725" s="89"/>
      <c r="ED725" s="89"/>
      <c r="EE725" s="89"/>
      <c r="EF725" s="89"/>
      <c r="EG725" s="89"/>
      <c r="EH725" s="89"/>
      <c r="EI725" s="89"/>
      <c r="EJ725" s="89"/>
      <c r="EK725" s="89"/>
      <c r="EL725" s="89"/>
      <c r="EM725" s="89"/>
      <c r="EN725" s="89"/>
      <c r="EO725" s="89"/>
      <c r="EP725" s="89"/>
      <c r="EQ725" s="89"/>
      <c r="ER725" s="89"/>
      <c r="ES725" s="89"/>
      <c r="ET725" s="89"/>
      <c r="EU725" s="89"/>
      <c r="EV725" s="89"/>
      <c r="EW725" s="89"/>
      <c r="EX725" s="89"/>
      <c r="EY725" s="89"/>
      <c r="EZ725" s="89"/>
      <c r="FA725" s="89"/>
      <c r="FB725" s="89"/>
      <c r="FC725" s="89"/>
      <c r="FD725" s="89"/>
      <c r="FE725" s="89"/>
      <c r="FF725" s="89"/>
      <c r="FG725" s="89"/>
      <c r="FH725" s="89"/>
      <c r="FI725" s="89"/>
      <c r="FJ725" s="89"/>
      <c r="FK725" s="89"/>
      <c r="FL725" s="89"/>
      <c r="FM725" s="89"/>
      <c r="FN725" s="89"/>
      <c r="FO725" s="89"/>
      <c r="FP725" s="89"/>
      <c r="FQ725" s="89"/>
      <c r="FR725" s="89"/>
      <c r="FS725" s="89"/>
      <c r="FT725" s="89"/>
      <c r="FU725" s="89"/>
      <c r="FV725" s="89"/>
      <c r="FW725" s="89"/>
      <c r="FX725" s="89"/>
      <c r="FY725" s="89"/>
      <c r="FZ725" s="89"/>
      <c r="GA725" s="89"/>
      <c r="GB725" s="89"/>
      <c r="GC725" s="89"/>
      <c r="GD725" s="89"/>
      <c r="GE725" s="89"/>
      <c r="GF725" s="89"/>
      <c r="GG725" s="89"/>
      <c r="GH725" s="89"/>
      <c r="GI725" s="89"/>
      <c r="GJ725" s="89"/>
      <c r="GK725" s="89"/>
      <c r="GL725" s="89"/>
      <c r="GM725" s="89"/>
      <c r="GN725" s="89"/>
      <c r="GO725" s="89"/>
      <c r="GP725" s="89"/>
      <c r="GQ725" s="89"/>
      <c r="GR725" s="89"/>
      <c r="GS725" s="89"/>
      <c r="GT725" s="89"/>
      <c r="GU725" s="89"/>
      <c r="GV725" s="89"/>
      <c r="GW725" s="89"/>
      <c r="GX725" s="89"/>
      <c r="GY725" s="89"/>
      <c r="GZ725" s="89"/>
      <c r="HA725" s="89"/>
      <c r="HB725" s="89"/>
      <c r="HC725" s="89"/>
      <c r="HD725" s="89"/>
      <c r="HE725" s="89"/>
      <c r="HF725" s="89"/>
      <c r="HG725" s="89"/>
      <c r="HH725" s="89"/>
      <c r="HI725" s="89"/>
      <c r="HJ725" s="89"/>
      <c r="HK725" s="89"/>
      <c r="HL725" s="89"/>
      <c r="HM725" s="89"/>
    </row>
    <row r="726" spans="1:221" s="191" customFormat="1" ht="30" customHeight="1" x14ac:dyDescent="0.25">
      <c r="A726" s="193">
        <v>41455</v>
      </c>
      <c r="B726" s="194">
        <v>41457</v>
      </c>
      <c r="C726" s="189" t="s">
        <v>282</v>
      </c>
      <c r="D726" s="140" t="s">
        <v>3719</v>
      </c>
      <c r="E726" s="140" t="s">
        <v>279</v>
      </c>
      <c r="F726" s="5" t="s">
        <v>99</v>
      </c>
      <c r="G726" s="5" t="s">
        <v>415</v>
      </c>
      <c r="H726" s="140" t="s">
        <v>4089</v>
      </c>
      <c r="I726" s="30" t="s">
        <v>4092</v>
      </c>
      <c r="J726" s="140" t="s">
        <v>4093</v>
      </c>
      <c r="K726" s="119">
        <v>39989</v>
      </c>
      <c r="L726" s="119">
        <v>40086</v>
      </c>
      <c r="M726" s="140" t="s">
        <v>4094</v>
      </c>
      <c r="N726" s="287">
        <v>66282</v>
      </c>
      <c r="O726" s="287">
        <v>68621</v>
      </c>
      <c r="P726" s="119">
        <v>40100</v>
      </c>
      <c r="Q726" s="119">
        <v>40969</v>
      </c>
      <c r="R726" s="119">
        <v>40845</v>
      </c>
      <c r="S726" s="119">
        <v>41017</v>
      </c>
      <c r="T726" s="190">
        <v>98.970756714631804</v>
      </c>
      <c r="U726" s="287"/>
      <c r="V726" s="140"/>
      <c r="W726" s="87"/>
      <c r="X726" s="96"/>
      <c r="Y726" s="89"/>
      <c r="Z726" s="89"/>
      <c r="AA726" s="89"/>
      <c r="AB726" s="89"/>
      <c r="AC726" s="89"/>
      <c r="AD726" s="89"/>
      <c r="AE726" s="89"/>
      <c r="AF726" s="89"/>
      <c r="AG726" s="89"/>
      <c r="AH726" s="89"/>
      <c r="AI726" s="89"/>
      <c r="AJ726" s="89"/>
      <c r="AK726" s="89"/>
      <c r="AL726" s="89"/>
      <c r="AM726" s="89"/>
      <c r="AN726" s="89"/>
      <c r="AO726" s="89"/>
      <c r="AP726" s="89"/>
      <c r="AQ726" s="89"/>
      <c r="AR726" s="89"/>
      <c r="AS726" s="89"/>
      <c r="AT726" s="89"/>
      <c r="AU726" s="89"/>
      <c r="AV726" s="89"/>
      <c r="AW726" s="89"/>
      <c r="AX726" s="89"/>
      <c r="AY726" s="89"/>
      <c r="AZ726" s="89"/>
      <c r="BA726" s="89"/>
      <c r="BB726" s="89"/>
      <c r="BC726" s="89"/>
      <c r="BD726" s="89"/>
      <c r="BE726" s="89"/>
      <c r="BF726" s="89"/>
      <c r="BG726" s="89"/>
      <c r="BH726" s="89"/>
      <c r="BI726" s="89"/>
      <c r="BJ726" s="89"/>
      <c r="BK726" s="89"/>
      <c r="BL726" s="89"/>
      <c r="BM726" s="89"/>
      <c r="BN726" s="89"/>
      <c r="BO726" s="89"/>
      <c r="BP726" s="89"/>
      <c r="BQ726" s="89"/>
      <c r="BR726" s="89"/>
      <c r="BS726" s="89"/>
      <c r="BT726" s="89"/>
      <c r="BU726" s="89"/>
      <c r="BV726" s="89"/>
      <c r="BW726" s="89"/>
      <c r="BX726" s="89"/>
      <c r="BY726" s="89"/>
      <c r="BZ726" s="89"/>
      <c r="CA726" s="89"/>
      <c r="CB726" s="89"/>
      <c r="CC726" s="89"/>
      <c r="CD726" s="89"/>
      <c r="CE726" s="89"/>
      <c r="CF726" s="89"/>
      <c r="CG726" s="89"/>
      <c r="CH726" s="89"/>
      <c r="CI726" s="89"/>
      <c r="CJ726" s="89"/>
      <c r="CK726" s="89"/>
      <c r="CL726" s="89"/>
      <c r="CM726" s="89"/>
      <c r="CN726" s="89"/>
      <c r="CO726" s="89"/>
      <c r="CP726" s="89"/>
      <c r="CQ726" s="89"/>
      <c r="CR726" s="89"/>
      <c r="CS726" s="89"/>
      <c r="CT726" s="89"/>
      <c r="CU726" s="89"/>
      <c r="CV726" s="89"/>
      <c r="CW726" s="89"/>
      <c r="CX726" s="89"/>
      <c r="CY726" s="89"/>
      <c r="CZ726" s="89"/>
      <c r="DA726" s="89"/>
      <c r="DB726" s="89"/>
      <c r="DC726" s="89"/>
      <c r="DD726" s="89"/>
      <c r="DE726" s="89"/>
      <c r="DF726" s="89"/>
      <c r="DG726" s="89"/>
      <c r="DH726" s="89"/>
      <c r="DI726" s="89"/>
      <c r="DJ726" s="89"/>
      <c r="DK726" s="89"/>
      <c r="DL726" s="89"/>
      <c r="DM726" s="89"/>
      <c r="DN726" s="89"/>
      <c r="DO726" s="89"/>
      <c r="DP726" s="89"/>
      <c r="DQ726" s="89"/>
      <c r="DR726" s="89"/>
      <c r="DS726" s="89"/>
      <c r="DT726" s="89"/>
      <c r="DU726" s="89"/>
      <c r="DV726" s="89"/>
      <c r="DW726" s="89"/>
      <c r="DX726" s="89"/>
      <c r="DY726" s="89"/>
      <c r="DZ726" s="89"/>
      <c r="EA726" s="89"/>
      <c r="EB726" s="89"/>
      <c r="EC726" s="89"/>
      <c r="ED726" s="89"/>
      <c r="EE726" s="89"/>
      <c r="EF726" s="89"/>
      <c r="EG726" s="89"/>
      <c r="EH726" s="89"/>
      <c r="EI726" s="89"/>
      <c r="EJ726" s="89"/>
      <c r="EK726" s="89"/>
      <c r="EL726" s="89"/>
      <c r="EM726" s="89"/>
      <c r="EN726" s="89"/>
      <c r="EO726" s="89"/>
      <c r="EP726" s="89"/>
      <c r="EQ726" s="89"/>
      <c r="ER726" s="89"/>
      <c r="ES726" s="89"/>
      <c r="ET726" s="89"/>
      <c r="EU726" s="89"/>
      <c r="EV726" s="89"/>
      <c r="EW726" s="89"/>
      <c r="EX726" s="89"/>
      <c r="EY726" s="89"/>
      <c r="EZ726" s="89"/>
      <c r="FA726" s="89"/>
      <c r="FB726" s="89"/>
      <c r="FC726" s="89"/>
      <c r="FD726" s="89"/>
      <c r="FE726" s="89"/>
      <c r="FF726" s="89"/>
      <c r="FG726" s="89"/>
      <c r="FH726" s="89"/>
      <c r="FI726" s="89"/>
      <c r="FJ726" s="89"/>
      <c r="FK726" s="89"/>
      <c r="FL726" s="89"/>
      <c r="FM726" s="89"/>
      <c r="FN726" s="89"/>
      <c r="FO726" s="89"/>
      <c r="FP726" s="89"/>
      <c r="FQ726" s="89"/>
      <c r="FR726" s="89"/>
      <c r="FS726" s="89"/>
      <c r="FT726" s="89"/>
      <c r="FU726" s="89"/>
      <c r="FV726" s="89"/>
      <c r="FW726" s="89"/>
      <c r="FX726" s="89"/>
      <c r="FY726" s="89"/>
      <c r="FZ726" s="89"/>
      <c r="GA726" s="89"/>
      <c r="GB726" s="89"/>
      <c r="GC726" s="89"/>
      <c r="GD726" s="89"/>
      <c r="GE726" s="89"/>
      <c r="GF726" s="89"/>
      <c r="GG726" s="89"/>
      <c r="GH726" s="89"/>
      <c r="GI726" s="89"/>
      <c r="GJ726" s="89"/>
      <c r="GK726" s="89"/>
      <c r="GL726" s="89"/>
      <c r="GM726" s="89"/>
      <c r="GN726" s="89"/>
      <c r="GO726" s="89"/>
      <c r="GP726" s="89"/>
      <c r="GQ726" s="89"/>
      <c r="GR726" s="89"/>
      <c r="GS726" s="89"/>
      <c r="GT726" s="89"/>
      <c r="GU726" s="89"/>
      <c r="GV726" s="89"/>
      <c r="GW726" s="89"/>
      <c r="GX726" s="89"/>
      <c r="GY726" s="89"/>
      <c r="GZ726" s="89"/>
      <c r="HA726" s="89"/>
      <c r="HB726" s="89"/>
      <c r="HC726" s="89"/>
      <c r="HD726" s="89"/>
      <c r="HE726" s="89"/>
      <c r="HF726" s="89"/>
      <c r="HG726" s="89"/>
      <c r="HH726" s="89"/>
      <c r="HI726" s="89"/>
      <c r="HJ726" s="89"/>
      <c r="HK726" s="89"/>
      <c r="HL726" s="89"/>
      <c r="HM726" s="89"/>
    </row>
    <row r="727" spans="1:221" s="191" customFormat="1" ht="30" customHeight="1" x14ac:dyDescent="0.25">
      <c r="A727" s="193">
        <v>41455</v>
      </c>
      <c r="B727" s="194">
        <v>41457</v>
      </c>
      <c r="C727" s="189" t="s">
        <v>282</v>
      </c>
      <c r="D727" s="140" t="s">
        <v>3719</v>
      </c>
      <c r="E727" s="140" t="s">
        <v>279</v>
      </c>
      <c r="F727" s="5" t="s">
        <v>99</v>
      </c>
      <c r="G727" s="5" t="s">
        <v>415</v>
      </c>
      <c r="H727" s="140" t="s">
        <v>4089</v>
      </c>
      <c r="I727" s="30" t="s">
        <v>4095</v>
      </c>
      <c r="J727" s="140" t="s">
        <v>4096</v>
      </c>
      <c r="K727" s="119">
        <v>40024</v>
      </c>
      <c r="L727" s="119">
        <v>40085</v>
      </c>
      <c r="M727" s="140" t="s">
        <v>4097</v>
      </c>
      <c r="N727" s="287">
        <v>2262</v>
      </c>
      <c r="O727" s="287">
        <v>2134</v>
      </c>
      <c r="P727" s="119">
        <v>40099</v>
      </c>
      <c r="Q727" s="119">
        <v>40528</v>
      </c>
      <c r="R727" s="119">
        <v>40466</v>
      </c>
      <c r="S727" s="119">
        <v>40487</v>
      </c>
      <c r="T727" s="190">
        <v>98.895530313358805</v>
      </c>
      <c r="U727" s="287"/>
      <c r="V727" s="140"/>
      <c r="W727" s="87"/>
      <c r="X727" s="96"/>
      <c r="Y727" s="89"/>
      <c r="Z727" s="89"/>
      <c r="AA727" s="89"/>
      <c r="AB727" s="89"/>
      <c r="AC727" s="89"/>
      <c r="AD727" s="89"/>
      <c r="AE727" s="89"/>
      <c r="AF727" s="89"/>
      <c r="AG727" s="89"/>
      <c r="AH727" s="89"/>
      <c r="AI727" s="89"/>
      <c r="AJ727" s="89"/>
      <c r="AK727" s="89"/>
      <c r="AL727" s="89"/>
      <c r="AM727" s="89"/>
      <c r="AN727" s="89"/>
      <c r="AO727" s="89"/>
      <c r="AP727" s="89"/>
      <c r="AQ727" s="89"/>
      <c r="AR727" s="89"/>
      <c r="AS727" s="89"/>
      <c r="AT727" s="89"/>
      <c r="AU727" s="89"/>
      <c r="AV727" s="89"/>
      <c r="AW727" s="89"/>
      <c r="AX727" s="89"/>
      <c r="AY727" s="89"/>
      <c r="AZ727" s="89"/>
      <c r="BA727" s="89"/>
      <c r="BB727" s="89"/>
      <c r="BC727" s="89"/>
      <c r="BD727" s="89"/>
      <c r="BE727" s="89"/>
      <c r="BF727" s="89"/>
      <c r="BG727" s="89"/>
      <c r="BH727" s="89"/>
      <c r="BI727" s="89"/>
      <c r="BJ727" s="89"/>
      <c r="BK727" s="89"/>
      <c r="BL727" s="89"/>
      <c r="BM727" s="89"/>
      <c r="BN727" s="89"/>
      <c r="BO727" s="89"/>
      <c r="BP727" s="89"/>
      <c r="BQ727" s="89"/>
      <c r="BR727" s="89"/>
      <c r="BS727" s="89"/>
      <c r="BT727" s="89"/>
      <c r="BU727" s="89"/>
      <c r="BV727" s="89"/>
      <c r="BW727" s="89"/>
      <c r="BX727" s="89"/>
      <c r="BY727" s="89"/>
      <c r="BZ727" s="89"/>
      <c r="CA727" s="89"/>
      <c r="CB727" s="89"/>
      <c r="CC727" s="89"/>
      <c r="CD727" s="89"/>
      <c r="CE727" s="89"/>
      <c r="CF727" s="89"/>
      <c r="CG727" s="89"/>
      <c r="CH727" s="89"/>
      <c r="CI727" s="89"/>
      <c r="CJ727" s="89"/>
      <c r="CK727" s="89"/>
      <c r="CL727" s="89"/>
      <c r="CM727" s="89"/>
      <c r="CN727" s="89"/>
      <c r="CO727" s="89"/>
      <c r="CP727" s="89"/>
      <c r="CQ727" s="89"/>
      <c r="CR727" s="89"/>
      <c r="CS727" s="89"/>
      <c r="CT727" s="89"/>
      <c r="CU727" s="89"/>
      <c r="CV727" s="89"/>
      <c r="CW727" s="89"/>
      <c r="CX727" s="89"/>
      <c r="CY727" s="89"/>
      <c r="CZ727" s="89"/>
      <c r="DA727" s="89"/>
      <c r="DB727" s="89"/>
      <c r="DC727" s="89"/>
      <c r="DD727" s="89"/>
      <c r="DE727" s="89"/>
      <c r="DF727" s="89"/>
      <c r="DG727" s="89"/>
      <c r="DH727" s="89"/>
      <c r="DI727" s="89"/>
      <c r="DJ727" s="89"/>
      <c r="DK727" s="89"/>
      <c r="DL727" s="89"/>
      <c r="DM727" s="89"/>
      <c r="DN727" s="89"/>
      <c r="DO727" s="89"/>
      <c r="DP727" s="89"/>
      <c r="DQ727" s="89"/>
      <c r="DR727" s="89"/>
      <c r="DS727" s="89"/>
      <c r="DT727" s="89"/>
      <c r="DU727" s="89"/>
      <c r="DV727" s="89"/>
      <c r="DW727" s="89"/>
      <c r="DX727" s="89"/>
      <c r="DY727" s="89"/>
      <c r="DZ727" s="89"/>
      <c r="EA727" s="89"/>
      <c r="EB727" s="89"/>
      <c r="EC727" s="89"/>
      <c r="ED727" s="89"/>
      <c r="EE727" s="89"/>
      <c r="EF727" s="89"/>
      <c r="EG727" s="89"/>
      <c r="EH727" s="89"/>
      <c r="EI727" s="89"/>
      <c r="EJ727" s="89"/>
      <c r="EK727" s="89"/>
      <c r="EL727" s="89"/>
      <c r="EM727" s="89"/>
      <c r="EN727" s="89"/>
      <c r="EO727" s="89"/>
      <c r="EP727" s="89"/>
      <c r="EQ727" s="89"/>
      <c r="ER727" s="89"/>
      <c r="ES727" s="89"/>
      <c r="ET727" s="89"/>
      <c r="EU727" s="89"/>
      <c r="EV727" s="89"/>
      <c r="EW727" s="89"/>
      <c r="EX727" s="89"/>
      <c r="EY727" s="89"/>
      <c r="EZ727" s="89"/>
      <c r="FA727" s="89"/>
      <c r="FB727" s="89"/>
      <c r="FC727" s="89"/>
      <c r="FD727" s="89"/>
      <c r="FE727" s="89"/>
      <c r="FF727" s="89"/>
      <c r="FG727" s="89"/>
      <c r="FH727" s="89"/>
      <c r="FI727" s="89"/>
      <c r="FJ727" s="89"/>
      <c r="FK727" s="89"/>
      <c r="FL727" s="89"/>
      <c r="FM727" s="89"/>
      <c r="FN727" s="89"/>
      <c r="FO727" s="89"/>
      <c r="FP727" s="89"/>
      <c r="FQ727" s="89"/>
      <c r="FR727" s="89"/>
      <c r="FS727" s="89"/>
      <c r="FT727" s="89"/>
      <c r="FU727" s="89"/>
      <c r="FV727" s="89"/>
      <c r="FW727" s="89"/>
      <c r="FX727" s="89"/>
      <c r="FY727" s="89"/>
      <c r="FZ727" s="89"/>
      <c r="GA727" s="89"/>
      <c r="GB727" s="89"/>
      <c r="GC727" s="89"/>
      <c r="GD727" s="89"/>
      <c r="GE727" s="89"/>
      <c r="GF727" s="89"/>
      <c r="GG727" s="89"/>
      <c r="GH727" s="89"/>
      <c r="GI727" s="89"/>
      <c r="GJ727" s="89"/>
      <c r="GK727" s="89"/>
      <c r="GL727" s="89"/>
      <c r="GM727" s="89"/>
      <c r="GN727" s="89"/>
      <c r="GO727" s="89"/>
      <c r="GP727" s="89"/>
      <c r="GQ727" s="89"/>
      <c r="GR727" s="89"/>
      <c r="GS727" s="89"/>
      <c r="GT727" s="89"/>
      <c r="GU727" s="89"/>
      <c r="GV727" s="89"/>
      <c r="GW727" s="89"/>
      <c r="GX727" s="89"/>
      <c r="GY727" s="89"/>
      <c r="GZ727" s="89"/>
      <c r="HA727" s="89"/>
      <c r="HB727" s="89"/>
      <c r="HC727" s="89"/>
      <c r="HD727" s="89"/>
      <c r="HE727" s="89"/>
      <c r="HF727" s="89"/>
      <c r="HG727" s="89"/>
      <c r="HH727" s="89"/>
      <c r="HI727" s="89"/>
      <c r="HJ727" s="89"/>
      <c r="HK727" s="89"/>
      <c r="HL727" s="89"/>
      <c r="HM727" s="89"/>
    </row>
    <row r="728" spans="1:221" s="191" customFormat="1" ht="30" customHeight="1" x14ac:dyDescent="0.25">
      <c r="A728" s="193">
        <v>41455</v>
      </c>
      <c r="B728" s="194">
        <v>41457</v>
      </c>
      <c r="C728" s="189" t="s">
        <v>282</v>
      </c>
      <c r="D728" s="140" t="s">
        <v>3719</v>
      </c>
      <c r="E728" s="140" t="s">
        <v>279</v>
      </c>
      <c r="F728" s="5" t="s">
        <v>588</v>
      </c>
      <c r="G728" s="5" t="s">
        <v>589</v>
      </c>
      <c r="H728" s="140" t="s">
        <v>4098</v>
      </c>
      <c r="I728" s="30" t="s">
        <v>4099</v>
      </c>
      <c r="J728" s="140" t="s">
        <v>4100</v>
      </c>
      <c r="K728" s="119">
        <v>39850</v>
      </c>
      <c r="L728" s="119">
        <v>39933</v>
      </c>
      <c r="M728" s="140" t="s">
        <v>3794</v>
      </c>
      <c r="N728" s="287">
        <v>59978</v>
      </c>
      <c r="O728" s="287">
        <v>58289</v>
      </c>
      <c r="P728" s="119">
        <v>39947</v>
      </c>
      <c r="Q728" s="119">
        <v>40675</v>
      </c>
      <c r="R728" s="119">
        <v>40678</v>
      </c>
      <c r="S728" s="119">
        <v>40678</v>
      </c>
      <c r="T728" s="190">
        <v>100</v>
      </c>
      <c r="U728" s="287"/>
      <c r="V728" s="140"/>
      <c r="W728" s="87"/>
      <c r="X728" s="96"/>
      <c r="Y728" s="89"/>
      <c r="Z728" s="89"/>
      <c r="AA728" s="89"/>
      <c r="AB728" s="89"/>
      <c r="AC728" s="89"/>
      <c r="AD728" s="89"/>
      <c r="AE728" s="89"/>
      <c r="AF728" s="89"/>
      <c r="AG728" s="89"/>
      <c r="AH728" s="89"/>
      <c r="AI728" s="89"/>
      <c r="AJ728" s="89"/>
      <c r="AK728" s="89"/>
      <c r="AL728" s="89"/>
      <c r="AM728" s="89"/>
      <c r="AN728" s="89"/>
      <c r="AO728" s="89"/>
      <c r="AP728" s="89"/>
      <c r="AQ728" s="89"/>
      <c r="AR728" s="89"/>
      <c r="AS728" s="89"/>
      <c r="AT728" s="89"/>
      <c r="AU728" s="89"/>
      <c r="AV728" s="89"/>
      <c r="AW728" s="89"/>
      <c r="AX728" s="89"/>
      <c r="AY728" s="89"/>
      <c r="AZ728" s="89"/>
      <c r="BA728" s="89"/>
      <c r="BB728" s="89"/>
      <c r="BC728" s="89"/>
      <c r="BD728" s="89"/>
      <c r="BE728" s="89"/>
      <c r="BF728" s="89"/>
      <c r="BG728" s="89"/>
      <c r="BH728" s="89"/>
      <c r="BI728" s="89"/>
      <c r="BJ728" s="89"/>
      <c r="BK728" s="89"/>
      <c r="BL728" s="89"/>
      <c r="BM728" s="89"/>
      <c r="BN728" s="89"/>
      <c r="BO728" s="89"/>
      <c r="BP728" s="89"/>
      <c r="BQ728" s="89"/>
      <c r="BR728" s="89"/>
      <c r="BS728" s="89"/>
      <c r="BT728" s="89"/>
      <c r="BU728" s="89"/>
      <c r="BV728" s="89"/>
      <c r="BW728" s="89"/>
      <c r="BX728" s="89"/>
      <c r="BY728" s="89"/>
      <c r="BZ728" s="89"/>
      <c r="CA728" s="89"/>
      <c r="CB728" s="89"/>
      <c r="CC728" s="89"/>
      <c r="CD728" s="89"/>
      <c r="CE728" s="89"/>
      <c r="CF728" s="89"/>
      <c r="CG728" s="89"/>
      <c r="CH728" s="89"/>
      <c r="CI728" s="89"/>
      <c r="CJ728" s="89"/>
      <c r="CK728" s="89"/>
      <c r="CL728" s="89"/>
      <c r="CM728" s="89"/>
      <c r="CN728" s="89"/>
      <c r="CO728" s="89"/>
      <c r="CP728" s="89"/>
      <c r="CQ728" s="89"/>
      <c r="CR728" s="89"/>
      <c r="CS728" s="89"/>
      <c r="CT728" s="89"/>
      <c r="CU728" s="89"/>
      <c r="CV728" s="89"/>
      <c r="CW728" s="89"/>
      <c r="CX728" s="89"/>
      <c r="CY728" s="89"/>
      <c r="CZ728" s="89"/>
      <c r="DA728" s="89"/>
      <c r="DB728" s="89"/>
      <c r="DC728" s="89"/>
      <c r="DD728" s="89"/>
      <c r="DE728" s="89"/>
      <c r="DF728" s="89"/>
      <c r="DG728" s="89"/>
      <c r="DH728" s="89"/>
      <c r="DI728" s="89"/>
      <c r="DJ728" s="89"/>
      <c r="DK728" s="89"/>
      <c r="DL728" s="89"/>
      <c r="DM728" s="89"/>
      <c r="DN728" s="89"/>
      <c r="DO728" s="89"/>
      <c r="DP728" s="89"/>
      <c r="DQ728" s="89"/>
      <c r="DR728" s="89"/>
      <c r="DS728" s="89"/>
      <c r="DT728" s="89"/>
      <c r="DU728" s="89"/>
      <c r="DV728" s="89"/>
      <c r="DW728" s="89"/>
      <c r="DX728" s="89"/>
      <c r="DY728" s="89"/>
      <c r="DZ728" s="89"/>
      <c r="EA728" s="89"/>
      <c r="EB728" s="89"/>
      <c r="EC728" s="89"/>
      <c r="ED728" s="89"/>
      <c r="EE728" s="89"/>
      <c r="EF728" s="89"/>
      <c r="EG728" s="89"/>
      <c r="EH728" s="89"/>
      <c r="EI728" s="89"/>
      <c r="EJ728" s="89"/>
      <c r="EK728" s="89"/>
      <c r="EL728" s="89"/>
      <c r="EM728" s="89"/>
      <c r="EN728" s="89"/>
      <c r="EO728" s="89"/>
      <c r="EP728" s="89"/>
      <c r="EQ728" s="89"/>
      <c r="ER728" s="89"/>
      <c r="ES728" s="89"/>
      <c r="ET728" s="89"/>
      <c r="EU728" s="89"/>
      <c r="EV728" s="89"/>
      <c r="EW728" s="89"/>
      <c r="EX728" s="89"/>
      <c r="EY728" s="89"/>
      <c r="EZ728" s="89"/>
      <c r="FA728" s="89"/>
      <c r="FB728" s="89"/>
      <c r="FC728" s="89"/>
      <c r="FD728" s="89"/>
      <c r="FE728" s="89"/>
      <c r="FF728" s="89"/>
      <c r="FG728" s="89"/>
      <c r="FH728" s="89"/>
      <c r="FI728" s="89"/>
      <c r="FJ728" s="89"/>
      <c r="FK728" s="89"/>
      <c r="FL728" s="89"/>
      <c r="FM728" s="89"/>
      <c r="FN728" s="89"/>
      <c r="FO728" s="89"/>
      <c r="FP728" s="89"/>
      <c r="FQ728" s="89"/>
      <c r="FR728" s="89"/>
      <c r="FS728" s="89"/>
      <c r="FT728" s="89"/>
      <c r="FU728" s="89"/>
      <c r="FV728" s="89"/>
      <c r="FW728" s="89"/>
      <c r="FX728" s="89"/>
      <c r="FY728" s="89"/>
      <c r="FZ728" s="89"/>
      <c r="GA728" s="89"/>
      <c r="GB728" s="89"/>
      <c r="GC728" s="89"/>
      <c r="GD728" s="89"/>
      <c r="GE728" s="89"/>
      <c r="GF728" s="89"/>
      <c r="GG728" s="89"/>
      <c r="GH728" s="89"/>
      <c r="GI728" s="89"/>
      <c r="GJ728" s="89"/>
      <c r="GK728" s="89"/>
      <c r="GL728" s="89"/>
      <c r="GM728" s="89"/>
      <c r="GN728" s="89"/>
      <c r="GO728" s="89"/>
      <c r="GP728" s="89"/>
      <c r="GQ728" s="89"/>
      <c r="GR728" s="89"/>
      <c r="GS728" s="89"/>
      <c r="GT728" s="89"/>
      <c r="GU728" s="89"/>
      <c r="GV728" s="89"/>
      <c r="GW728" s="89"/>
      <c r="GX728" s="89"/>
      <c r="GY728" s="89"/>
      <c r="GZ728" s="89"/>
      <c r="HA728" s="89"/>
      <c r="HB728" s="89"/>
      <c r="HC728" s="89"/>
      <c r="HD728" s="89"/>
      <c r="HE728" s="89"/>
      <c r="HF728" s="89"/>
      <c r="HG728" s="89"/>
      <c r="HH728" s="89"/>
      <c r="HI728" s="89"/>
      <c r="HJ728" s="89"/>
      <c r="HK728" s="89"/>
      <c r="HL728" s="89"/>
      <c r="HM728" s="89"/>
    </row>
    <row r="729" spans="1:221" s="191" customFormat="1" ht="30" customHeight="1" x14ac:dyDescent="0.25">
      <c r="A729" s="193">
        <v>41455</v>
      </c>
      <c r="B729" s="194">
        <v>41457</v>
      </c>
      <c r="C729" s="189" t="s">
        <v>282</v>
      </c>
      <c r="D729" s="140" t="s">
        <v>3719</v>
      </c>
      <c r="E729" s="140" t="s">
        <v>279</v>
      </c>
      <c r="F729" s="5" t="s">
        <v>588</v>
      </c>
      <c r="G729" s="5" t="s">
        <v>589</v>
      </c>
      <c r="H729" s="140" t="s">
        <v>4098</v>
      </c>
      <c r="I729" s="30" t="s">
        <v>4101</v>
      </c>
      <c r="J729" s="140" t="s">
        <v>4102</v>
      </c>
      <c r="K729" s="119">
        <v>39785</v>
      </c>
      <c r="L729" s="119">
        <v>40050</v>
      </c>
      <c r="M729" s="140" t="s">
        <v>4103</v>
      </c>
      <c r="N729" s="287">
        <v>18410</v>
      </c>
      <c r="O729" s="287">
        <v>16126</v>
      </c>
      <c r="P729" s="119">
        <v>40064</v>
      </c>
      <c r="Q729" s="119">
        <v>40949</v>
      </c>
      <c r="R729" s="119">
        <v>40810</v>
      </c>
      <c r="S729" s="119">
        <v>40906</v>
      </c>
      <c r="T729" s="190">
        <v>91.130126190253705</v>
      </c>
      <c r="U729" s="287"/>
      <c r="V729" s="140"/>
      <c r="W729" s="87"/>
      <c r="X729" s="96"/>
      <c r="Y729" s="89"/>
      <c r="Z729" s="89"/>
      <c r="AA729" s="89"/>
      <c r="AB729" s="89"/>
      <c r="AC729" s="89"/>
      <c r="AD729" s="89"/>
      <c r="AE729" s="89"/>
      <c r="AF729" s="89"/>
      <c r="AG729" s="89"/>
      <c r="AH729" s="89"/>
      <c r="AI729" s="89"/>
      <c r="AJ729" s="89"/>
      <c r="AK729" s="89"/>
      <c r="AL729" s="89"/>
      <c r="AM729" s="89"/>
      <c r="AN729" s="89"/>
      <c r="AO729" s="89"/>
      <c r="AP729" s="89"/>
      <c r="AQ729" s="89"/>
      <c r="AR729" s="89"/>
      <c r="AS729" s="89"/>
      <c r="AT729" s="89"/>
      <c r="AU729" s="89"/>
      <c r="AV729" s="89"/>
      <c r="AW729" s="89"/>
      <c r="AX729" s="89"/>
      <c r="AY729" s="89"/>
      <c r="AZ729" s="89"/>
      <c r="BA729" s="89"/>
      <c r="BB729" s="89"/>
      <c r="BC729" s="89"/>
      <c r="BD729" s="89"/>
      <c r="BE729" s="89"/>
      <c r="BF729" s="89"/>
      <c r="BG729" s="89"/>
      <c r="BH729" s="89"/>
      <c r="BI729" s="89"/>
      <c r="BJ729" s="89"/>
      <c r="BK729" s="89"/>
      <c r="BL729" s="89"/>
      <c r="BM729" s="89"/>
      <c r="BN729" s="89"/>
      <c r="BO729" s="89"/>
      <c r="BP729" s="89"/>
      <c r="BQ729" s="89"/>
      <c r="BR729" s="89"/>
      <c r="BS729" s="89"/>
      <c r="BT729" s="89"/>
      <c r="BU729" s="89"/>
      <c r="BV729" s="89"/>
      <c r="BW729" s="89"/>
      <c r="BX729" s="89"/>
      <c r="BY729" s="89"/>
      <c r="BZ729" s="89"/>
      <c r="CA729" s="89"/>
      <c r="CB729" s="89"/>
      <c r="CC729" s="89"/>
      <c r="CD729" s="89"/>
      <c r="CE729" s="89"/>
      <c r="CF729" s="89"/>
      <c r="CG729" s="89"/>
      <c r="CH729" s="89"/>
      <c r="CI729" s="89"/>
      <c r="CJ729" s="89"/>
      <c r="CK729" s="89"/>
      <c r="CL729" s="89"/>
      <c r="CM729" s="89"/>
      <c r="CN729" s="89"/>
      <c r="CO729" s="89"/>
      <c r="CP729" s="89"/>
      <c r="CQ729" s="89"/>
      <c r="CR729" s="89"/>
      <c r="CS729" s="89"/>
      <c r="CT729" s="89"/>
      <c r="CU729" s="89"/>
      <c r="CV729" s="89"/>
      <c r="CW729" s="89"/>
      <c r="CX729" s="89"/>
      <c r="CY729" s="89"/>
      <c r="CZ729" s="89"/>
      <c r="DA729" s="89"/>
      <c r="DB729" s="89"/>
      <c r="DC729" s="89"/>
      <c r="DD729" s="89"/>
      <c r="DE729" s="89"/>
      <c r="DF729" s="89"/>
      <c r="DG729" s="89"/>
      <c r="DH729" s="89"/>
      <c r="DI729" s="89"/>
      <c r="DJ729" s="89"/>
      <c r="DK729" s="89"/>
      <c r="DL729" s="89"/>
      <c r="DM729" s="89"/>
      <c r="DN729" s="89"/>
      <c r="DO729" s="89"/>
      <c r="DP729" s="89"/>
      <c r="DQ729" s="89"/>
      <c r="DR729" s="89"/>
      <c r="DS729" s="89"/>
      <c r="DT729" s="89"/>
      <c r="DU729" s="89"/>
      <c r="DV729" s="89"/>
      <c r="DW729" s="89"/>
      <c r="DX729" s="89"/>
      <c r="DY729" s="89"/>
      <c r="DZ729" s="89"/>
      <c r="EA729" s="89"/>
      <c r="EB729" s="89"/>
      <c r="EC729" s="89"/>
      <c r="ED729" s="89"/>
      <c r="EE729" s="89"/>
      <c r="EF729" s="89"/>
      <c r="EG729" s="89"/>
      <c r="EH729" s="89"/>
      <c r="EI729" s="89"/>
      <c r="EJ729" s="89"/>
      <c r="EK729" s="89"/>
      <c r="EL729" s="89"/>
      <c r="EM729" s="89"/>
      <c r="EN729" s="89"/>
      <c r="EO729" s="89"/>
      <c r="EP729" s="89"/>
      <c r="EQ729" s="89"/>
      <c r="ER729" s="89"/>
      <c r="ES729" s="89"/>
      <c r="ET729" s="89"/>
      <c r="EU729" s="89"/>
      <c r="EV729" s="89"/>
      <c r="EW729" s="89"/>
      <c r="EX729" s="89"/>
      <c r="EY729" s="89"/>
      <c r="EZ729" s="89"/>
      <c r="FA729" s="89"/>
      <c r="FB729" s="89"/>
      <c r="FC729" s="89"/>
      <c r="FD729" s="89"/>
      <c r="FE729" s="89"/>
      <c r="FF729" s="89"/>
      <c r="FG729" s="89"/>
      <c r="FH729" s="89"/>
      <c r="FI729" s="89"/>
      <c r="FJ729" s="89"/>
      <c r="FK729" s="89"/>
      <c r="FL729" s="89"/>
      <c r="FM729" s="89"/>
      <c r="FN729" s="89"/>
      <c r="FO729" s="89"/>
      <c r="FP729" s="89"/>
      <c r="FQ729" s="89"/>
      <c r="FR729" s="89"/>
      <c r="FS729" s="89"/>
      <c r="FT729" s="89"/>
      <c r="FU729" s="89"/>
      <c r="FV729" s="89"/>
      <c r="FW729" s="89"/>
      <c r="FX729" s="89"/>
      <c r="FY729" s="89"/>
      <c r="FZ729" s="89"/>
      <c r="GA729" s="89"/>
      <c r="GB729" s="89"/>
      <c r="GC729" s="89"/>
      <c r="GD729" s="89"/>
      <c r="GE729" s="89"/>
      <c r="GF729" s="89"/>
      <c r="GG729" s="89"/>
      <c r="GH729" s="89"/>
      <c r="GI729" s="89"/>
      <c r="GJ729" s="89"/>
      <c r="GK729" s="89"/>
      <c r="GL729" s="89"/>
      <c r="GM729" s="89"/>
      <c r="GN729" s="89"/>
      <c r="GO729" s="89"/>
      <c r="GP729" s="89"/>
      <c r="GQ729" s="89"/>
      <c r="GR729" s="89"/>
      <c r="GS729" s="89"/>
      <c r="GT729" s="89"/>
      <c r="GU729" s="89"/>
      <c r="GV729" s="89"/>
      <c r="GW729" s="89"/>
      <c r="GX729" s="89"/>
      <c r="GY729" s="89"/>
      <c r="GZ729" s="89"/>
      <c r="HA729" s="89"/>
      <c r="HB729" s="89"/>
      <c r="HC729" s="89"/>
      <c r="HD729" s="89"/>
      <c r="HE729" s="89"/>
      <c r="HF729" s="89"/>
      <c r="HG729" s="89"/>
      <c r="HH729" s="89"/>
      <c r="HI729" s="89"/>
      <c r="HJ729" s="89"/>
      <c r="HK729" s="89"/>
      <c r="HL729" s="89"/>
      <c r="HM729" s="89"/>
    </row>
    <row r="730" spans="1:221" s="191" customFormat="1" ht="30" customHeight="1" x14ac:dyDescent="0.25">
      <c r="A730" s="193">
        <v>41455</v>
      </c>
      <c r="B730" s="194">
        <v>41457</v>
      </c>
      <c r="C730" s="189" t="s">
        <v>282</v>
      </c>
      <c r="D730" s="140" t="s">
        <v>3719</v>
      </c>
      <c r="E730" s="140" t="s">
        <v>279</v>
      </c>
      <c r="F730" s="5" t="s">
        <v>588</v>
      </c>
      <c r="G730" s="5" t="s">
        <v>589</v>
      </c>
      <c r="H730" s="140" t="s">
        <v>4098</v>
      </c>
      <c r="I730" s="30" t="s">
        <v>4104</v>
      </c>
      <c r="J730" s="140" t="s">
        <v>4105</v>
      </c>
      <c r="K730" s="119">
        <v>39360</v>
      </c>
      <c r="L730" s="119">
        <v>39764</v>
      </c>
      <c r="M730" s="140" t="s">
        <v>4106</v>
      </c>
      <c r="N730" s="287">
        <v>50909</v>
      </c>
      <c r="O730" s="287">
        <v>47935</v>
      </c>
      <c r="P730" s="119">
        <v>39778</v>
      </c>
      <c r="Q730" s="119">
        <v>40466</v>
      </c>
      <c r="R730" s="119">
        <v>40268</v>
      </c>
      <c r="S730" s="119">
        <v>40316</v>
      </c>
      <c r="T730" s="190">
        <v>84.8621029970828</v>
      </c>
      <c r="U730" s="287"/>
      <c r="V730" s="140"/>
      <c r="W730" s="87"/>
      <c r="X730" s="96"/>
      <c r="Y730" s="89"/>
      <c r="Z730" s="89"/>
      <c r="AA730" s="89"/>
      <c r="AB730" s="89"/>
      <c r="AC730" s="89"/>
      <c r="AD730" s="89"/>
      <c r="AE730" s="89"/>
      <c r="AF730" s="89"/>
      <c r="AG730" s="89"/>
      <c r="AH730" s="89"/>
      <c r="AI730" s="89"/>
      <c r="AJ730" s="89"/>
      <c r="AK730" s="89"/>
      <c r="AL730" s="89"/>
      <c r="AM730" s="89"/>
      <c r="AN730" s="89"/>
      <c r="AO730" s="89"/>
      <c r="AP730" s="89"/>
      <c r="AQ730" s="89"/>
      <c r="AR730" s="89"/>
      <c r="AS730" s="89"/>
      <c r="AT730" s="89"/>
      <c r="AU730" s="89"/>
      <c r="AV730" s="89"/>
      <c r="AW730" s="89"/>
      <c r="AX730" s="89"/>
      <c r="AY730" s="89"/>
      <c r="AZ730" s="89"/>
      <c r="BA730" s="89"/>
      <c r="BB730" s="89"/>
      <c r="BC730" s="89"/>
      <c r="BD730" s="89"/>
      <c r="BE730" s="89"/>
      <c r="BF730" s="89"/>
      <c r="BG730" s="89"/>
      <c r="BH730" s="89"/>
      <c r="BI730" s="89"/>
      <c r="BJ730" s="89"/>
      <c r="BK730" s="89"/>
      <c r="BL730" s="89"/>
      <c r="BM730" s="89"/>
      <c r="BN730" s="89"/>
      <c r="BO730" s="89"/>
      <c r="BP730" s="89"/>
      <c r="BQ730" s="89"/>
      <c r="BR730" s="89"/>
      <c r="BS730" s="89"/>
      <c r="BT730" s="89"/>
      <c r="BU730" s="89"/>
      <c r="BV730" s="89"/>
      <c r="BW730" s="89"/>
      <c r="BX730" s="89"/>
      <c r="BY730" s="89"/>
      <c r="BZ730" s="89"/>
      <c r="CA730" s="89"/>
      <c r="CB730" s="89"/>
      <c r="CC730" s="89"/>
      <c r="CD730" s="89"/>
      <c r="CE730" s="89"/>
      <c r="CF730" s="89"/>
      <c r="CG730" s="89"/>
      <c r="CH730" s="89"/>
      <c r="CI730" s="89"/>
      <c r="CJ730" s="89"/>
      <c r="CK730" s="89"/>
      <c r="CL730" s="89"/>
      <c r="CM730" s="89"/>
      <c r="CN730" s="89"/>
      <c r="CO730" s="89"/>
      <c r="CP730" s="89"/>
      <c r="CQ730" s="89"/>
      <c r="CR730" s="89"/>
      <c r="CS730" s="89"/>
      <c r="CT730" s="89"/>
      <c r="CU730" s="89"/>
      <c r="CV730" s="89"/>
      <c r="CW730" s="89"/>
      <c r="CX730" s="89"/>
      <c r="CY730" s="89"/>
      <c r="CZ730" s="89"/>
      <c r="DA730" s="89"/>
      <c r="DB730" s="89"/>
      <c r="DC730" s="89"/>
      <c r="DD730" s="89"/>
      <c r="DE730" s="89"/>
      <c r="DF730" s="89"/>
      <c r="DG730" s="89"/>
      <c r="DH730" s="89"/>
      <c r="DI730" s="89"/>
      <c r="DJ730" s="89"/>
      <c r="DK730" s="89"/>
      <c r="DL730" s="89"/>
      <c r="DM730" s="89"/>
      <c r="DN730" s="89"/>
      <c r="DO730" s="89"/>
      <c r="DP730" s="89"/>
      <c r="DQ730" s="89"/>
      <c r="DR730" s="89"/>
      <c r="DS730" s="89"/>
      <c r="DT730" s="89"/>
      <c r="DU730" s="89"/>
      <c r="DV730" s="89"/>
      <c r="DW730" s="89"/>
      <c r="DX730" s="89"/>
      <c r="DY730" s="89"/>
      <c r="DZ730" s="89"/>
      <c r="EA730" s="89"/>
      <c r="EB730" s="89"/>
      <c r="EC730" s="89"/>
      <c r="ED730" s="89"/>
      <c r="EE730" s="89"/>
      <c r="EF730" s="89"/>
      <c r="EG730" s="89"/>
      <c r="EH730" s="89"/>
      <c r="EI730" s="89"/>
      <c r="EJ730" s="89"/>
      <c r="EK730" s="89"/>
      <c r="EL730" s="89"/>
      <c r="EM730" s="89"/>
      <c r="EN730" s="89"/>
      <c r="EO730" s="89"/>
      <c r="EP730" s="89"/>
      <c r="EQ730" s="89"/>
      <c r="ER730" s="89"/>
      <c r="ES730" s="89"/>
      <c r="ET730" s="89"/>
      <c r="EU730" s="89"/>
      <c r="EV730" s="89"/>
      <c r="EW730" s="89"/>
      <c r="EX730" s="89"/>
      <c r="EY730" s="89"/>
      <c r="EZ730" s="89"/>
      <c r="FA730" s="89"/>
      <c r="FB730" s="89"/>
      <c r="FC730" s="89"/>
      <c r="FD730" s="89"/>
      <c r="FE730" s="89"/>
      <c r="FF730" s="89"/>
      <c r="FG730" s="89"/>
      <c r="FH730" s="89"/>
      <c r="FI730" s="89"/>
      <c r="FJ730" s="89"/>
      <c r="FK730" s="89"/>
      <c r="FL730" s="89"/>
      <c r="FM730" s="89"/>
      <c r="FN730" s="89"/>
      <c r="FO730" s="89"/>
      <c r="FP730" s="89"/>
      <c r="FQ730" s="89"/>
      <c r="FR730" s="89"/>
      <c r="FS730" s="89"/>
      <c r="FT730" s="89"/>
      <c r="FU730" s="89"/>
      <c r="FV730" s="89"/>
      <c r="FW730" s="89"/>
      <c r="FX730" s="89"/>
      <c r="FY730" s="89"/>
      <c r="FZ730" s="89"/>
      <c r="GA730" s="89"/>
      <c r="GB730" s="89"/>
      <c r="GC730" s="89"/>
      <c r="GD730" s="89"/>
      <c r="GE730" s="89"/>
      <c r="GF730" s="89"/>
      <c r="GG730" s="89"/>
      <c r="GH730" s="89"/>
      <c r="GI730" s="89"/>
      <c r="GJ730" s="89"/>
      <c r="GK730" s="89"/>
      <c r="GL730" s="89"/>
      <c r="GM730" s="89"/>
      <c r="GN730" s="89"/>
      <c r="GO730" s="89"/>
      <c r="GP730" s="89"/>
      <c r="GQ730" s="89"/>
      <c r="GR730" s="89"/>
      <c r="GS730" s="89"/>
      <c r="GT730" s="89"/>
      <c r="GU730" s="89"/>
      <c r="GV730" s="89"/>
      <c r="GW730" s="89"/>
      <c r="GX730" s="89"/>
      <c r="GY730" s="89"/>
      <c r="GZ730" s="89"/>
      <c r="HA730" s="89"/>
      <c r="HB730" s="89"/>
      <c r="HC730" s="89"/>
      <c r="HD730" s="89"/>
      <c r="HE730" s="89"/>
      <c r="HF730" s="89"/>
      <c r="HG730" s="89"/>
      <c r="HH730" s="89"/>
      <c r="HI730" s="89"/>
      <c r="HJ730" s="89"/>
      <c r="HK730" s="89"/>
      <c r="HL730" s="89"/>
      <c r="HM730" s="89"/>
    </row>
    <row r="731" spans="1:221" s="191" customFormat="1" ht="30" customHeight="1" x14ac:dyDescent="0.25">
      <c r="A731" s="193">
        <v>41455</v>
      </c>
      <c r="B731" s="194">
        <v>41457</v>
      </c>
      <c r="C731" s="189" t="s">
        <v>282</v>
      </c>
      <c r="D731" s="140" t="s">
        <v>3719</v>
      </c>
      <c r="E731" s="140" t="s">
        <v>279</v>
      </c>
      <c r="F731" s="5" t="s">
        <v>99</v>
      </c>
      <c r="G731" s="5" t="s">
        <v>415</v>
      </c>
      <c r="H731" s="140" t="s">
        <v>4107</v>
      </c>
      <c r="I731" s="30" t="s">
        <v>4108</v>
      </c>
      <c r="J731" s="140" t="s">
        <v>3886</v>
      </c>
      <c r="K731" s="119">
        <v>40024</v>
      </c>
      <c r="L731" s="119">
        <v>40086</v>
      </c>
      <c r="M731" s="140" t="s">
        <v>3824</v>
      </c>
      <c r="N731" s="287">
        <v>9724</v>
      </c>
      <c r="O731" s="287">
        <v>9986</v>
      </c>
      <c r="P731" s="119">
        <v>40100</v>
      </c>
      <c r="Q731" s="119">
        <v>40722</v>
      </c>
      <c r="R731" s="119">
        <v>40565</v>
      </c>
      <c r="S731" s="119">
        <v>40791</v>
      </c>
      <c r="T731" s="190">
        <v>99.441944342596102</v>
      </c>
      <c r="U731" s="287"/>
      <c r="V731" s="140"/>
      <c r="W731" s="87"/>
      <c r="X731" s="96"/>
      <c r="Y731" s="89"/>
      <c r="Z731" s="89"/>
      <c r="AA731" s="89"/>
      <c r="AB731" s="89"/>
      <c r="AC731" s="89"/>
      <c r="AD731" s="89"/>
      <c r="AE731" s="89"/>
      <c r="AF731" s="89"/>
      <c r="AG731" s="89"/>
      <c r="AH731" s="89"/>
      <c r="AI731" s="89"/>
      <c r="AJ731" s="89"/>
      <c r="AK731" s="89"/>
      <c r="AL731" s="89"/>
      <c r="AM731" s="89"/>
      <c r="AN731" s="89"/>
      <c r="AO731" s="89"/>
      <c r="AP731" s="89"/>
      <c r="AQ731" s="89"/>
      <c r="AR731" s="89"/>
      <c r="AS731" s="89"/>
      <c r="AT731" s="89"/>
      <c r="AU731" s="89"/>
      <c r="AV731" s="89"/>
      <c r="AW731" s="89"/>
      <c r="AX731" s="89"/>
      <c r="AY731" s="89"/>
      <c r="AZ731" s="89"/>
      <c r="BA731" s="89"/>
      <c r="BB731" s="89"/>
      <c r="BC731" s="89"/>
      <c r="BD731" s="89"/>
      <c r="BE731" s="89"/>
      <c r="BF731" s="89"/>
      <c r="BG731" s="89"/>
      <c r="BH731" s="89"/>
      <c r="BI731" s="89"/>
      <c r="BJ731" s="89"/>
      <c r="BK731" s="89"/>
      <c r="BL731" s="89"/>
      <c r="BM731" s="89"/>
      <c r="BN731" s="89"/>
      <c r="BO731" s="89"/>
      <c r="BP731" s="89"/>
      <c r="BQ731" s="89"/>
      <c r="BR731" s="89"/>
      <c r="BS731" s="89"/>
      <c r="BT731" s="89"/>
      <c r="BU731" s="89"/>
      <c r="BV731" s="89"/>
      <c r="BW731" s="89"/>
      <c r="BX731" s="89"/>
      <c r="BY731" s="89"/>
      <c r="BZ731" s="89"/>
      <c r="CA731" s="89"/>
      <c r="CB731" s="89"/>
      <c r="CC731" s="89"/>
      <c r="CD731" s="89"/>
      <c r="CE731" s="89"/>
      <c r="CF731" s="89"/>
      <c r="CG731" s="89"/>
      <c r="CH731" s="89"/>
      <c r="CI731" s="89"/>
      <c r="CJ731" s="89"/>
      <c r="CK731" s="89"/>
      <c r="CL731" s="89"/>
      <c r="CM731" s="89"/>
      <c r="CN731" s="89"/>
      <c r="CO731" s="89"/>
      <c r="CP731" s="89"/>
      <c r="CQ731" s="89"/>
      <c r="CR731" s="89"/>
      <c r="CS731" s="89"/>
      <c r="CT731" s="89"/>
      <c r="CU731" s="89"/>
      <c r="CV731" s="89"/>
      <c r="CW731" s="89"/>
      <c r="CX731" s="89"/>
      <c r="CY731" s="89"/>
      <c r="CZ731" s="89"/>
      <c r="DA731" s="89"/>
      <c r="DB731" s="89"/>
      <c r="DC731" s="89"/>
      <c r="DD731" s="89"/>
      <c r="DE731" s="89"/>
      <c r="DF731" s="89"/>
      <c r="DG731" s="89"/>
      <c r="DH731" s="89"/>
      <c r="DI731" s="89"/>
      <c r="DJ731" s="89"/>
      <c r="DK731" s="89"/>
      <c r="DL731" s="89"/>
      <c r="DM731" s="89"/>
      <c r="DN731" s="89"/>
      <c r="DO731" s="89"/>
      <c r="DP731" s="89"/>
      <c r="DQ731" s="89"/>
      <c r="DR731" s="89"/>
      <c r="DS731" s="89"/>
      <c r="DT731" s="89"/>
      <c r="DU731" s="89"/>
      <c r="DV731" s="89"/>
      <c r="DW731" s="89"/>
      <c r="DX731" s="89"/>
      <c r="DY731" s="89"/>
      <c r="DZ731" s="89"/>
      <c r="EA731" s="89"/>
      <c r="EB731" s="89"/>
      <c r="EC731" s="89"/>
      <c r="ED731" s="89"/>
      <c r="EE731" s="89"/>
      <c r="EF731" s="89"/>
      <c r="EG731" s="89"/>
      <c r="EH731" s="89"/>
      <c r="EI731" s="89"/>
      <c r="EJ731" s="89"/>
      <c r="EK731" s="89"/>
      <c r="EL731" s="89"/>
      <c r="EM731" s="89"/>
      <c r="EN731" s="89"/>
      <c r="EO731" s="89"/>
      <c r="EP731" s="89"/>
      <c r="EQ731" s="89"/>
      <c r="ER731" s="89"/>
      <c r="ES731" s="89"/>
      <c r="ET731" s="89"/>
      <c r="EU731" s="89"/>
      <c r="EV731" s="89"/>
      <c r="EW731" s="89"/>
      <c r="EX731" s="89"/>
      <c r="EY731" s="89"/>
      <c r="EZ731" s="89"/>
      <c r="FA731" s="89"/>
      <c r="FB731" s="89"/>
      <c r="FC731" s="89"/>
      <c r="FD731" s="89"/>
      <c r="FE731" s="89"/>
      <c r="FF731" s="89"/>
      <c r="FG731" s="89"/>
      <c r="FH731" s="89"/>
      <c r="FI731" s="89"/>
      <c r="FJ731" s="89"/>
      <c r="FK731" s="89"/>
      <c r="FL731" s="89"/>
      <c r="FM731" s="89"/>
      <c r="FN731" s="89"/>
      <c r="FO731" s="89"/>
      <c r="FP731" s="89"/>
      <c r="FQ731" s="89"/>
      <c r="FR731" s="89"/>
      <c r="FS731" s="89"/>
      <c r="FT731" s="89"/>
      <c r="FU731" s="89"/>
      <c r="FV731" s="89"/>
      <c r="FW731" s="89"/>
      <c r="FX731" s="89"/>
      <c r="FY731" s="89"/>
      <c r="FZ731" s="89"/>
      <c r="GA731" s="89"/>
      <c r="GB731" s="89"/>
      <c r="GC731" s="89"/>
      <c r="GD731" s="89"/>
      <c r="GE731" s="89"/>
      <c r="GF731" s="89"/>
      <c r="GG731" s="89"/>
      <c r="GH731" s="89"/>
      <c r="GI731" s="89"/>
      <c r="GJ731" s="89"/>
      <c r="GK731" s="89"/>
      <c r="GL731" s="89"/>
      <c r="GM731" s="89"/>
      <c r="GN731" s="89"/>
      <c r="GO731" s="89"/>
      <c r="GP731" s="89"/>
      <c r="GQ731" s="89"/>
      <c r="GR731" s="89"/>
      <c r="GS731" s="89"/>
      <c r="GT731" s="89"/>
      <c r="GU731" s="89"/>
      <c r="GV731" s="89"/>
      <c r="GW731" s="89"/>
      <c r="GX731" s="89"/>
      <c r="GY731" s="89"/>
      <c r="GZ731" s="89"/>
      <c r="HA731" s="89"/>
      <c r="HB731" s="89"/>
      <c r="HC731" s="89"/>
      <c r="HD731" s="89"/>
      <c r="HE731" s="89"/>
      <c r="HF731" s="89"/>
      <c r="HG731" s="89"/>
      <c r="HH731" s="89"/>
      <c r="HI731" s="89"/>
      <c r="HJ731" s="89"/>
      <c r="HK731" s="89"/>
      <c r="HL731" s="89"/>
      <c r="HM731" s="89"/>
    </row>
    <row r="732" spans="1:221" s="191" customFormat="1" ht="30" customHeight="1" x14ac:dyDescent="0.25">
      <c r="A732" s="193">
        <v>41455</v>
      </c>
      <c r="B732" s="194">
        <v>41457</v>
      </c>
      <c r="C732" s="189" t="s">
        <v>282</v>
      </c>
      <c r="D732" s="140" t="s">
        <v>3719</v>
      </c>
      <c r="E732" s="140" t="s">
        <v>279</v>
      </c>
      <c r="F732" s="5" t="s">
        <v>4109</v>
      </c>
      <c r="G732" s="5" t="s">
        <v>4110</v>
      </c>
      <c r="H732" s="140" t="s">
        <v>4111</v>
      </c>
      <c r="I732" s="30" t="s">
        <v>4112</v>
      </c>
      <c r="J732" s="140" t="s">
        <v>4113</v>
      </c>
      <c r="K732" s="119">
        <v>40158</v>
      </c>
      <c r="L732" s="119">
        <v>40086</v>
      </c>
      <c r="M732" s="140" t="s">
        <v>4114</v>
      </c>
      <c r="N732" s="287">
        <v>18562</v>
      </c>
      <c r="O732" s="287">
        <v>21841</v>
      </c>
      <c r="P732" s="119">
        <v>40100</v>
      </c>
      <c r="Q732" s="119">
        <v>41582</v>
      </c>
      <c r="R732" s="119">
        <v>41242</v>
      </c>
      <c r="S732" s="119">
        <v>41357</v>
      </c>
      <c r="T732" s="190">
        <v>79.552237298830093</v>
      </c>
      <c r="U732" s="287"/>
      <c r="V732" s="140"/>
      <c r="W732" s="87"/>
      <c r="X732" s="96"/>
      <c r="Y732" s="89"/>
      <c r="Z732" s="89"/>
      <c r="AA732" s="89"/>
      <c r="AB732" s="89"/>
      <c r="AC732" s="89"/>
      <c r="AD732" s="89"/>
      <c r="AE732" s="89"/>
      <c r="AF732" s="89"/>
      <c r="AG732" s="89"/>
      <c r="AH732" s="89"/>
      <c r="AI732" s="89"/>
      <c r="AJ732" s="89"/>
      <c r="AK732" s="89"/>
      <c r="AL732" s="89"/>
      <c r="AM732" s="89"/>
      <c r="AN732" s="89"/>
      <c r="AO732" s="89"/>
      <c r="AP732" s="89"/>
      <c r="AQ732" s="89"/>
      <c r="AR732" s="89"/>
      <c r="AS732" s="89"/>
      <c r="AT732" s="89"/>
      <c r="AU732" s="89"/>
      <c r="AV732" s="89"/>
      <c r="AW732" s="89"/>
      <c r="AX732" s="89"/>
      <c r="AY732" s="89"/>
      <c r="AZ732" s="89"/>
      <c r="BA732" s="89"/>
      <c r="BB732" s="89"/>
      <c r="BC732" s="89"/>
      <c r="BD732" s="89"/>
      <c r="BE732" s="89"/>
      <c r="BF732" s="89"/>
      <c r="BG732" s="89"/>
      <c r="BH732" s="89"/>
      <c r="BI732" s="89"/>
      <c r="BJ732" s="89"/>
      <c r="BK732" s="89"/>
      <c r="BL732" s="89"/>
      <c r="BM732" s="89"/>
      <c r="BN732" s="89"/>
      <c r="BO732" s="89"/>
      <c r="BP732" s="89"/>
      <c r="BQ732" s="89"/>
      <c r="BR732" s="89"/>
      <c r="BS732" s="89"/>
      <c r="BT732" s="89"/>
      <c r="BU732" s="89"/>
      <c r="BV732" s="89"/>
      <c r="BW732" s="89"/>
      <c r="BX732" s="89"/>
      <c r="BY732" s="89"/>
      <c r="BZ732" s="89"/>
      <c r="CA732" s="89"/>
      <c r="CB732" s="89"/>
      <c r="CC732" s="89"/>
      <c r="CD732" s="89"/>
      <c r="CE732" s="89"/>
      <c r="CF732" s="89"/>
      <c r="CG732" s="89"/>
      <c r="CH732" s="89"/>
      <c r="CI732" s="89"/>
      <c r="CJ732" s="89"/>
      <c r="CK732" s="89"/>
      <c r="CL732" s="89"/>
      <c r="CM732" s="89"/>
      <c r="CN732" s="89"/>
      <c r="CO732" s="89"/>
      <c r="CP732" s="89"/>
      <c r="CQ732" s="89"/>
      <c r="CR732" s="89"/>
      <c r="CS732" s="89"/>
      <c r="CT732" s="89"/>
      <c r="CU732" s="89"/>
      <c r="CV732" s="89"/>
      <c r="CW732" s="89"/>
      <c r="CX732" s="89"/>
      <c r="CY732" s="89"/>
      <c r="CZ732" s="89"/>
      <c r="DA732" s="89"/>
      <c r="DB732" s="89"/>
      <c r="DC732" s="89"/>
      <c r="DD732" s="89"/>
      <c r="DE732" s="89"/>
      <c r="DF732" s="89"/>
      <c r="DG732" s="89"/>
      <c r="DH732" s="89"/>
      <c r="DI732" s="89"/>
      <c r="DJ732" s="89"/>
      <c r="DK732" s="89"/>
      <c r="DL732" s="89"/>
      <c r="DM732" s="89"/>
      <c r="DN732" s="89"/>
      <c r="DO732" s="89"/>
      <c r="DP732" s="89"/>
      <c r="DQ732" s="89"/>
      <c r="DR732" s="89"/>
      <c r="DS732" s="89"/>
      <c r="DT732" s="89"/>
      <c r="DU732" s="89"/>
      <c r="DV732" s="89"/>
      <c r="DW732" s="89"/>
      <c r="DX732" s="89"/>
      <c r="DY732" s="89"/>
      <c r="DZ732" s="89"/>
      <c r="EA732" s="89"/>
      <c r="EB732" s="89"/>
      <c r="EC732" s="89"/>
      <c r="ED732" s="89"/>
      <c r="EE732" s="89"/>
      <c r="EF732" s="89"/>
      <c r="EG732" s="89"/>
      <c r="EH732" s="89"/>
      <c r="EI732" s="89"/>
      <c r="EJ732" s="89"/>
      <c r="EK732" s="89"/>
      <c r="EL732" s="89"/>
      <c r="EM732" s="89"/>
      <c r="EN732" s="89"/>
      <c r="EO732" s="89"/>
      <c r="EP732" s="89"/>
      <c r="EQ732" s="89"/>
      <c r="ER732" s="89"/>
      <c r="ES732" s="89"/>
      <c r="ET732" s="89"/>
      <c r="EU732" s="89"/>
      <c r="EV732" s="89"/>
      <c r="EW732" s="89"/>
      <c r="EX732" s="89"/>
      <c r="EY732" s="89"/>
      <c r="EZ732" s="89"/>
      <c r="FA732" s="89"/>
      <c r="FB732" s="89"/>
      <c r="FC732" s="89"/>
      <c r="FD732" s="89"/>
      <c r="FE732" s="89"/>
      <c r="FF732" s="89"/>
      <c r="FG732" s="89"/>
      <c r="FH732" s="89"/>
      <c r="FI732" s="89"/>
      <c r="FJ732" s="89"/>
      <c r="FK732" s="89"/>
      <c r="FL732" s="89"/>
      <c r="FM732" s="89"/>
      <c r="FN732" s="89"/>
      <c r="FO732" s="89"/>
      <c r="FP732" s="89"/>
      <c r="FQ732" s="89"/>
      <c r="FR732" s="89"/>
      <c r="FS732" s="89"/>
      <c r="FT732" s="89"/>
      <c r="FU732" s="89"/>
      <c r="FV732" s="89"/>
      <c r="FW732" s="89"/>
      <c r="FX732" s="89"/>
      <c r="FY732" s="89"/>
      <c r="FZ732" s="89"/>
      <c r="GA732" s="89"/>
      <c r="GB732" s="89"/>
      <c r="GC732" s="89"/>
      <c r="GD732" s="89"/>
      <c r="GE732" s="89"/>
      <c r="GF732" s="89"/>
      <c r="GG732" s="89"/>
      <c r="GH732" s="89"/>
      <c r="GI732" s="89"/>
      <c r="GJ732" s="89"/>
      <c r="GK732" s="89"/>
      <c r="GL732" s="89"/>
      <c r="GM732" s="89"/>
      <c r="GN732" s="89"/>
      <c r="GO732" s="89"/>
      <c r="GP732" s="89"/>
      <c r="GQ732" s="89"/>
      <c r="GR732" s="89"/>
      <c r="GS732" s="89"/>
      <c r="GT732" s="89"/>
      <c r="GU732" s="89"/>
      <c r="GV732" s="89"/>
      <c r="GW732" s="89"/>
      <c r="GX732" s="89"/>
      <c r="GY732" s="89"/>
      <c r="GZ732" s="89"/>
      <c r="HA732" s="89"/>
      <c r="HB732" s="89"/>
      <c r="HC732" s="89"/>
      <c r="HD732" s="89"/>
      <c r="HE732" s="89"/>
      <c r="HF732" s="89"/>
      <c r="HG732" s="89"/>
      <c r="HH732" s="89"/>
      <c r="HI732" s="89"/>
      <c r="HJ732" s="89"/>
      <c r="HK732" s="89"/>
      <c r="HL732" s="89"/>
      <c r="HM732" s="89"/>
    </row>
    <row r="733" spans="1:221" s="191" customFormat="1" ht="30" customHeight="1" x14ac:dyDescent="0.25">
      <c r="A733" s="193">
        <v>41455</v>
      </c>
      <c r="B733" s="194">
        <v>41457</v>
      </c>
      <c r="C733" s="189" t="s">
        <v>282</v>
      </c>
      <c r="D733" s="140" t="s">
        <v>3719</v>
      </c>
      <c r="E733" s="140" t="s">
        <v>279</v>
      </c>
      <c r="F733" s="5" t="s">
        <v>50</v>
      </c>
      <c r="G733" s="5" t="s">
        <v>420</v>
      </c>
      <c r="H733" s="140" t="s">
        <v>4115</v>
      </c>
      <c r="I733" s="30" t="s">
        <v>3927</v>
      </c>
      <c r="J733" s="140" t="s">
        <v>4116</v>
      </c>
      <c r="K733" s="119">
        <v>40061</v>
      </c>
      <c r="L733" s="119">
        <v>40086</v>
      </c>
      <c r="M733" s="140" t="s">
        <v>4117</v>
      </c>
      <c r="N733" s="287">
        <v>3925</v>
      </c>
      <c r="O733" s="287">
        <v>3770</v>
      </c>
      <c r="P733" s="119">
        <v>40100</v>
      </c>
      <c r="Q733" s="119">
        <v>40648</v>
      </c>
      <c r="R733" s="119">
        <v>40451</v>
      </c>
      <c r="S733" s="119">
        <v>41066</v>
      </c>
      <c r="T733" s="190">
        <v>100</v>
      </c>
      <c r="U733" s="287"/>
      <c r="V733" s="140"/>
      <c r="W733" s="87"/>
      <c r="X733" s="96"/>
      <c r="Y733" s="89"/>
      <c r="Z733" s="89"/>
      <c r="AA733" s="89"/>
      <c r="AB733" s="89"/>
      <c r="AC733" s="89"/>
      <c r="AD733" s="89"/>
      <c r="AE733" s="89"/>
      <c r="AF733" s="89"/>
      <c r="AG733" s="89"/>
      <c r="AH733" s="89"/>
      <c r="AI733" s="89"/>
      <c r="AJ733" s="89"/>
      <c r="AK733" s="89"/>
      <c r="AL733" s="89"/>
      <c r="AM733" s="89"/>
      <c r="AN733" s="89"/>
      <c r="AO733" s="89"/>
      <c r="AP733" s="89"/>
      <c r="AQ733" s="89"/>
      <c r="AR733" s="89"/>
      <c r="AS733" s="89"/>
      <c r="AT733" s="89"/>
      <c r="AU733" s="89"/>
      <c r="AV733" s="89"/>
      <c r="AW733" s="89"/>
      <c r="AX733" s="89"/>
      <c r="AY733" s="89"/>
      <c r="AZ733" s="89"/>
      <c r="BA733" s="89"/>
      <c r="BB733" s="89"/>
      <c r="BC733" s="89"/>
      <c r="BD733" s="89"/>
      <c r="BE733" s="89"/>
      <c r="BF733" s="89"/>
      <c r="BG733" s="89"/>
      <c r="BH733" s="89"/>
      <c r="BI733" s="89"/>
      <c r="BJ733" s="89"/>
      <c r="BK733" s="89"/>
      <c r="BL733" s="89"/>
      <c r="BM733" s="89"/>
      <c r="BN733" s="89"/>
      <c r="BO733" s="89"/>
      <c r="BP733" s="89"/>
      <c r="BQ733" s="89"/>
      <c r="BR733" s="89"/>
      <c r="BS733" s="89"/>
      <c r="BT733" s="89"/>
      <c r="BU733" s="89"/>
      <c r="BV733" s="89"/>
      <c r="BW733" s="89"/>
      <c r="BX733" s="89"/>
      <c r="BY733" s="89"/>
      <c r="BZ733" s="89"/>
      <c r="CA733" s="89"/>
      <c r="CB733" s="89"/>
      <c r="CC733" s="89"/>
      <c r="CD733" s="89"/>
      <c r="CE733" s="89"/>
      <c r="CF733" s="89"/>
      <c r="CG733" s="89"/>
      <c r="CH733" s="89"/>
      <c r="CI733" s="89"/>
      <c r="CJ733" s="89"/>
      <c r="CK733" s="89"/>
      <c r="CL733" s="89"/>
      <c r="CM733" s="89"/>
      <c r="CN733" s="89"/>
      <c r="CO733" s="89"/>
      <c r="CP733" s="89"/>
      <c r="CQ733" s="89"/>
      <c r="CR733" s="89"/>
      <c r="CS733" s="89"/>
      <c r="CT733" s="89"/>
      <c r="CU733" s="89"/>
      <c r="CV733" s="89"/>
      <c r="CW733" s="89"/>
      <c r="CX733" s="89"/>
      <c r="CY733" s="89"/>
      <c r="CZ733" s="89"/>
      <c r="DA733" s="89"/>
      <c r="DB733" s="89"/>
      <c r="DC733" s="89"/>
      <c r="DD733" s="89"/>
      <c r="DE733" s="89"/>
      <c r="DF733" s="89"/>
      <c r="DG733" s="89"/>
      <c r="DH733" s="89"/>
      <c r="DI733" s="89"/>
      <c r="DJ733" s="89"/>
      <c r="DK733" s="89"/>
      <c r="DL733" s="89"/>
      <c r="DM733" s="89"/>
      <c r="DN733" s="89"/>
      <c r="DO733" s="89"/>
      <c r="DP733" s="89"/>
      <c r="DQ733" s="89"/>
      <c r="DR733" s="89"/>
      <c r="DS733" s="89"/>
      <c r="DT733" s="89"/>
      <c r="DU733" s="89"/>
      <c r="DV733" s="89"/>
      <c r="DW733" s="89"/>
      <c r="DX733" s="89"/>
      <c r="DY733" s="89"/>
      <c r="DZ733" s="89"/>
      <c r="EA733" s="89"/>
      <c r="EB733" s="89"/>
      <c r="EC733" s="89"/>
      <c r="ED733" s="89"/>
      <c r="EE733" s="89"/>
      <c r="EF733" s="89"/>
      <c r="EG733" s="89"/>
      <c r="EH733" s="89"/>
      <c r="EI733" s="89"/>
      <c r="EJ733" s="89"/>
      <c r="EK733" s="89"/>
      <c r="EL733" s="89"/>
      <c r="EM733" s="89"/>
      <c r="EN733" s="89"/>
      <c r="EO733" s="89"/>
      <c r="EP733" s="89"/>
      <c r="EQ733" s="89"/>
      <c r="ER733" s="89"/>
      <c r="ES733" s="89"/>
      <c r="ET733" s="89"/>
      <c r="EU733" s="89"/>
      <c r="EV733" s="89"/>
      <c r="EW733" s="89"/>
      <c r="EX733" s="89"/>
      <c r="EY733" s="89"/>
      <c r="EZ733" s="89"/>
      <c r="FA733" s="89"/>
      <c r="FB733" s="89"/>
      <c r="FC733" s="89"/>
      <c r="FD733" s="89"/>
      <c r="FE733" s="89"/>
      <c r="FF733" s="89"/>
      <c r="FG733" s="89"/>
      <c r="FH733" s="89"/>
      <c r="FI733" s="89"/>
      <c r="FJ733" s="89"/>
      <c r="FK733" s="89"/>
      <c r="FL733" s="89"/>
      <c r="FM733" s="89"/>
      <c r="FN733" s="89"/>
      <c r="FO733" s="89"/>
      <c r="FP733" s="89"/>
      <c r="FQ733" s="89"/>
      <c r="FR733" s="89"/>
      <c r="FS733" s="89"/>
      <c r="FT733" s="89"/>
      <c r="FU733" s="89"/>
      <c r="FV733" s="89"/>
      <c r="FW733" s="89"/>
      <c r="FX733" s="89"/>
      <c r="FY733" s="89"/>
      <c r="FZ733" s="89"/>
      <c r="GA733" s="89"/>
      <c r="GB733" s="89"/>
      <c r="GC733" s="89"/>
      <c r="GD733" s="89"/>
      <c r="GE733" s="89"/>
      <c r="GF733" s="89"/>
      <c r="GG733" s="89"/>
      <c r="GH733" s="89"/>
      <c r="GI733" s="89"/>
      <c r="GJ733" s="89"/>
      <c r="GK733" s="89"/>
      <c r="GL733" s="89"/>
      <c r="GM733" s="89"/>
      <c r="GN733" s="89"/>
      <c r="GO733" s="89"/>
      <c r="GP733" s="89"/>
      <c r="GQ733" s="89"/>
      <c r="GR733" s="89"/>
      <c r="GS733" s="89"/>
      <c r="GT733" s="89"/>
      <c r="GU733" s="89"/>
      <c r="GV733" s="89"/>
      <c r="GW733" s="89"/>
      <c r="GX733" s="89"/>
      <c r="GY733" s="89"/>
      <c r="GZ733" s="89"/>
      <c r="HA733" s="89"/>
      <c r="HB733" s="89"/>
      <c r="HC733" s="89"/>
      <c r="HD733" s="89"/>
      <c r="HE733" s="89"/>
      <c r="HF733" s="89"/>
      <c r="HG733" s="89"/>
      <c r="HH733" s="89"/>
      <c r="HI733" s="89"/>
      <c r="HJ733" s="89"/>
      <c r="HK733" s="89"/>
      <c r="HL733" s="89"/>
      <c r="HM733" s="89"/>
    </row>
    <row r="734" spans="1:221" s="191" customFormat="1" ht="30" customHeight="1" x14ac:dyDescent="0.25">
      <c r="A734" s="193">
        <v>41455</v>
      </c>
      <c r="B734" s="194">
        <v>41457</v>
      </c>
      <c r="C734" s="189" t="s">
        <v>282</v>
      </c>
      <c r="D734" s="140" t="s">
        <v>3719</v>
      </c>
      <c r="E734" s="140" t="s">
        <v>279</v>
      </c>
      <c r="F734" s="5" t="s">
        <v>50</v>
      </c>
      <c r="G734" s="5" t="s">
        <v>420</v>
      </c>
      <c r="H734" s="140" t="s">
        <v>4115</v>
      </c>
      <c r="I734" s="30" t="s">
        <v>4118</v>
      </c>
      <c r="J734" s="140" t="s">
        <v>3886</v>
      </c>
      <c r="K734" s="119">
        <v>40015</v>
      </c>
      <c r="L734" s="119">
        <v>40071</v>
      </c>
      <c r="M734" s="140" t="s">
        <v>3774</v>
      </c>
      <c r="N734" s="287">
        <v>7803</v>
      </c>
      <c r="O734" s="287">
        <v>8183</v>
      </c>
      <c r="P734" s="119">
        <v>40085</v>
      </c>
      <c r="Q734" s="119">
        <v>40617</v>
      </c>
      <c r="R734" s="119">
        <v>40616</v>
      </c>
      <c r="S734" s="119">
        <v>40616</v>
      </c>
      <c r="T734" s="190">
        <v>100</v>
      </c>
      <c r="U734" s="287"/>
      <c r="V734" s="140"/>
      <c r="W734" s="87"/>
      <c r="X734" s="96"/>
      <c r="Y734" s="89"/>
      <c r="Z734" s="89"/>
      <c r="AA734" s="89"/>
      <c r="AB734" s="89"/>
      <c r="AC734" s="89"/>
      <c r="AD734" s="89"/>
      <c r="AE734" s="89"/>
      <c r="AF734" s="89"/>
      <c r="AG734" s="89"/>
      <c r="AH734" s="89"/>
      <c r="AI734" s="89"/>
      <c r="AJ734" s="89"/>
      <c r="AK734" s="89"/>
      <c r="AL734" s="89"/>
      <c r="AM734" s="89"/>
      <c r="AN734" s="89"/>
      <c r="AO734" s="89"/>
      <c r="AP734" s="89"/>
      <c r="AQ734" s="89"/>
      <c r="AR734" s="89"/>
      <c r="AS734" s="89"/>
      <c r="AT734" s="89"/>
      <c r="AU734" s="89"/>
      <c r="AV734" s="89"/>
      <c r="AW734" s="89"/>
      <c r="AX734" s="89"/>
      <c r="AY734" s="89"/>
      <c r="AZ734" s="89"/>
      <c r="BA734" s="89"/>
      <c r="BB734" s="89"/>
      <c r="BC734" s="89"/>
      <c r="BD734" s="89"/>
      <c r="BE734" s="89"/>
      <c r="BF734" s="89"/>
      <c r="BG734" s="89"/>
      <c r="BH734" s="89"/>
      <c r="BI734" s="89"/>
      <c r="BJ734" s="89"/>
      <c r="BK734" s="89"/>
      <c r="BL734" s="89"/>
      <c r="BM734" s="89"/>
      <c r="BN734" s="89"/>
      <c r="BO734" s="89"/>
      <c r="BP734" s="89"/>
      <c r="BQ734" s="89"/>
      <c r="BR734" s="89"/>
      <c r="BS734" s="89"/>
      <c r="BT734" s="89"/>
      <c r="BU734" s="89"/>
      <c r="BV734" s="89"/>
      <c r="BW734" s="89"/>
      <c r="BX734" s="89"/>
      <c r="BY734" s="89"/>
      <c r="BZ734" s="89"/>
      <c r="CA734" s="89"/>
      <c r="CB734" s="89"/>
      <c r="CC734" s="89"/>
      <c r="CD734" s="89"/>
      <c r="CE734" s="89"/>
      <c r="CF734" s="89"/>
      <c r="CG734" s="89"/>
      <c r="CH734" s="89"/>
      <c r="CI734" s="89"/>
      <c r="CJ734" s="89"/>
      <c r="CK734" s="89"/>
      <c r="CL734" s="89"/>
      <c r="CM734" s="89"/>
      <c r="CN734" s="89"/>
      <c r="CO734" s="89"/>
      <c r="CP734" s="89"/>
      <c r="CQ734" s="89"/>
      <c r="CR734" s="89"/>
      <c r="CS734" s="89"/>
      <c r="CT734" s="89"/>
      <c r="CU734" s="89"/>
      <c r="CV734" s="89"/>
      <c r="CW734" s="89"/>
      <c r="CX734" s="89"/>
      <c r="CY734" s="89"/>
      <c r="CZ734" s="89"/>
      <c r="DA734" s="89"/>
      <c r="DB734" s="89"/>
      <c r="DC734" s="89"/>
      <c r="DD734" s="89"/>
      <c r="DE734" s="89"/>
      <c r="DF734" s="89"/>
      <c r="DG734" s="89"/>
      <c r="DH734" s="89"/>
      <c r="DI734" s="89"/>
      <c r="DJ734" s="89"/>
      <c r="DK734" s="89"/>
      <c r="DL734" s="89"/>
      <c r="DM734" s="89"/>
      <c r="DN734" s="89"/>
      <c r="DO734" s="89"/>
      <c r="DP734" s="89"/>
      <c r="DQ734" s="89"/>
      <c r="DR734" s="89"/>
      <c r="DS734" s="89"/>
      <c r="DT734" s="89"/>
      <c r="DU734" s="89"/>
      <c r="DV734" s="89"/>
      <c r="DW734" s="89"/>
      <c r="DX734" s="89"/>
      <c r="DY734" s="89"/>
      <c r="DZ734" s="89"/>
      <c r="EA734" s="89"/>
      <c r="EB734" s="89"/>
      <c r="EC734" s="89"/>
      <c r="ED734" s="89"/>
      <c r="EE734" s="89"/>
      <c r="EF734" s="89"/>
      <c r="EG734" s="89"/>
      <c r="EH734" s="89"/>
      <c r="EI734" s="89"/>
      <c r="EJ734" s="89"/>
      <c r="EK734" s="89"/>
      <c r="EL734" s="89"/>
      <c r="EM734" s="89"/>
      <c r="EN734" s="89"/>
      <c r="EO734" s="89"/>
      <c r="EP734" s="89"/>
      <c r="EQ734" s="89"/>
      <c r="ER734" s="89"/>
      <c r="ES734" s="89"/>
      <c r="ET734" s="89"/>
      <c r="EU734" s="89"/>
      <c r="EV734" s="89"/>
      <c r="EW734" s="89"/>
      <c r="EX734" s="89"/>
      <c r="EY734" s="89"/>
      <c r="EZ734" s="89"/>
      <c r="FA734" s="89"/>
      <c r="FB734" s="89"/>
      <c r="FC734" s="89"/>
      <c r="FD734" s="89"/>
      <c r="FE734" s="89"/>
      <c r="FF734" s="89"/>
      <c r="FG734" s="89"/>
      <c r="FH734" s="89"/>
      <c r="FI734" s="89"/>
      <c r="FJ734" s="89"/>
      <c r="FK734" s="89"/>
      <c r="FL734" s="89"/>
      <c r="FM734" s="89"/>
      <c r="FN734" s="89"/>
      <c r="FO734" s="89"/>
      <c r="FP734" s="89"/>
      <c r="FQ734" s="89"/>
      <c r="FR734" s="89"/>
      <c r="FS734" s="89"/>
      <c r="FT734" s="89"/>
      <c r="FU734" s="89"/>
      <c r="FV734" s="89"/>
      <c r="FW734" s="89"/>
      <c r="FX734" s="89"/>
      <c r="FY734" s="89"/>
      <c r="FZ734" s="89"/>
      <c r="GA734" s="89"/>
      <c r="GB734" s="89"/>
      <c r="GC734" s="89"/>
      <c r="GD734" s="89"/>
      <c r="GE734" s="89"/>
      <c r="GF734" s="89"/>
      <c r="GG734" s="89"/>
      <c r="GH734" s="89"/>
      <c r="GI734" s="89"/>
      <c r="GJ734" s="89"/>
      <c r="GK734" s="89"/>
      <c r="GL734" s="89"/>
      <c r="GM734" s="89"/>
      <c r="GN734" s="89"/>
      <c r="GO734" s="89"/>
      <c r="GP734" s="89"/>
      <c r="GQ734" s="89"/>
      <c r="GR734" s="89"/>
      <c r="GS734" s="89"/>
      <c r="GT734" s="89"/>
      <c r="GU734" s="89"/>
      <c r="GV734" s="89"/>
      <c r="GW734" s="89"/>
      <c r="GX734" s="89"/>
      <c r="GY734" s="89"/>
      <c r="GZ734" s="89"/>
      <c r="HA734" s="89"/>
      <c r="HB734" s="89"/>
      <c r="HC734" s="89"/>
      <c r="HD734" s="89"/>
      <c r="HE734" s="89"/>
      <c r="HF734" s="89"/>
      <c r="HG734" s="89"/>
      <c r="HH734" s="89"/>
      <c r="HI734" s="89"/>
      <c r="HJ734" s="89"/>
      <c r="HK734" s="89"/>
      <c r="HL734" s="89"/>
      <c r="HM734" s="89"/>
    </row>
    <row r="735" spans="1:221" s="191" customFormat="1" ht="30" customHeight="1" x14ac:dyDescent="0.25">
      <c r="A735" s="193">
        <v>41455</v>
      </c>
      <c r="B735" s="194">
        <v>41457</v>
      </c>
      <c r="C735" s="189" t="s">
        <v>282</v>
      </c>
      <c r="D735" s="140" t="s">
        <v>3719</v>
      </c>
      <c r="E735" s="140" t="s">
        <v>279</v>
      </c>
      <c r="F735" s="5" t="s">
        <v>50</v>
      </c>
      <c r="G735" s="5" t="s">
        <v>420</v>
      </c>
      <c r="H735" s="140" t="s">
        <v>4115</v>
      </c>
      <c r="I735" s="30" t="s">
        <v>4119</v>
      </c>
      <c r="J735" s="140" t="s">
        <v>4120</v>
      </c>
      <c r="K735" s="119">
        <v>40410</v>
      </c>
      <c r="L735" s="119">
        <v>40451</v>
      </c>
      <c r="M735" s="140" t="s">
        <v>4121</v>
      </c>
      <c r="N735" s="287">
        <v>3236</v>
      </c>
      <c r="O735" s="287">
        <v>3580</v>
      </c>
      <c r="P735" s="119">
        <v>40465</v>
      </c>
      <c r="Q735" s="119">
        <v>40848</v>
      </c>
      <c r="R735" s="119">
        <v>40718</v>
      </c>
      <c r="S735" s="119">
        <v>40847</v>
      </c>
      <c r="T735" s="190">
        <v>100</v>
      </c>
      <c r="U735" s="287"/>
      <c r="V735" s="140"/>
      <c r="W735" s="87"/>
      <c r="X735" s="96"/>
      <c r="Y735" s="89"/>
      <c r="Z735" s="89"/>
      <c r="AA735" s="89"/>
      <c r="AB735" s="89"/>
      <c r="AC735" s="89"/>
      <c r="AD735" s="89"/>
      <c r="AE735" s="89"/>
      <c r="AF735" s="89"/>
      <c r="AG735" s="89"/>
      <c r="AH735" s="89"/>
      <c r="AI735" s="89"/>
      <c r="AJ735" s="89"/>
      <c r="AK735" s="89"/>
      <c r="AL735" s="89"/>
      <c r="AM735" s="89"/>
      <c r="AN735" s="89"/>
      <c r="AO735" s="89"/>
      <c r="AP735" s="89"/>
      <c r="AQ735" s="89"/>
      <c r="AR735" s="89"/>
      <c r="AS735" s="89"/>
      <c r="AT735" s="89"/>
      <c r="AU735" s="89"/>
      <c r="AV735" s="89"/>
      <c r="AW735" s="89"/>
      <c r="AX735" s="89"/>
      <c r="AY735" s="89"/>
      <c r="AZ735" s="89"/>
      <c r="BA735" s="89"/>
      <c r="BB735" s="89"/>
      <c r="BC735" s="89"/>
      <c r="BD735" s="89"/>
      <c r="BE735" s="89"/>
      <c r="BF735" s="89"/>
      <c r="BG735" s="89"/>
      <c r="BH735" s="89"/>
      <c r="BI735" s="89"/>
      <c r="BJ735" s="89"/>
      <c r="BK735" s="89"/>
      <c r="BL735" s="89"/>
      <c r="BM735" s="89"/>
      <c r="BN735" s="89"/>
      <c r="BO735" s="89"/>
      <c r="BP735" s="89"/>
      <c r="BQ735" s="89"/>
      <c r="BR735" s="89"/>
      <c r="BS735" s="89"/>
      <c r="BT735" s="89"/>
      <c r="BU735" s="89"/>
      <c r="BV735" s="89"/>
      <c r="BW735" s="89"/>
      <c r="BX735" s="89"/>
      <c r="BY735" s="89"/>
      <c r="BZ735" s="89"/>
      <c r="CA735" s="89"/>
      <c r="CB735" s="89"/>
      <c r="CC735" s="89"/>
      <c r="CD735" s="89"/>
      <c r="CE735" s="89"/>
      <c r="CF735" s="89"/>
      <c r="CG735" s="89"/>
      <c r="CH735" s="89"/>
      <c r="CI735" s="89"/>
      <c r="CJ735" s="89"/>
      <c r="CK735" s="89"/>
      <c r="CL735" s="89"/>
      <c r="CM735" s="89"/>
      <c r="CN735" s="89"/>
      <c r="CO735" s="89"/>
      <c r="CP735" s="89"/>
      <c r="CQ735" s="89"/>
      <c r="CR735" s="89"/>
      <c r="CS735" s="89"/>
      <c r="CT735" s="89"/>
      <c r="CU735" s="89"/>
      <c r="CV735" s="89"/>
      <c r="CW735" s="89"/>
      <c r="CX735" s="89"/>
      <c r="CY735" s="89"/>
      <c r="CZ735" s="89"/>
      <c r="DA735" s="89"/>
      <c r="DB735" s="89"/>
      <c r="DC735" s="89"/>
      <c r="DD735" s="89"/>
      <c r="DE735" s="89"/>
      <c r="DF735" s="89"/>
      <c r="DG735" s="89"/>
      <c r="DH735" s="89"/>
      <c r="DI735" s="89"/>
      <c r="DJ735" s="89"/>
      <c r="DK735" s="89"/>
      <c r="DL735" s="89"/>
      <c r="DM735" s="89"/>
      <c r="DN735" s="89"/>
      <c r="DO735" s="89"/>
      <c r="DP735" s="89"/>
      <c r="DQ735" s="89"/>
      <c r="DR735" s="89"/>
      <c r="DS735" s="89"/>
      <c r="DT735" s="89"/>
      <c r="DU735" s="89"/>
      <c r="DV735" s="89"/>
      <c r="DW735" s="89"/>
      <c r="DX735" s="89"/>
      <c r="DY735" s="89"/>
      <c r="DZ735" s="89"/>
      <c r="EA735" s="89"/>
      <c r="EB735" s="89"/>
      <c r="EC735" s="89"/>
      <c r="ED735" s="89"/>
      <c r="EE735" s="89"/>
      <c r="EF735" s="89"/>
      <c r="EG735" s="89"/>
      <c r="EH735" s="89"/>
      <c r="EI735" s="89"/>
      <c r="EJ735" s="89"/>
      <c r="EK735" s="89"/>
      <c r="EL735" s="89"/>
      <c r="EM735" s="89"/>
      <c r="EN735" s="89"/>
      <c r="EO735" s="89"/>
      <c r="EP735" s="89"/>
      <c r="EQ735" s="89"/>
      <c r="ER735" s="89"/>
      <c r="ES735" s="89"/>
      <c r="ET735" s="89"/>
      <c r="EU735" s="89"/>
      <c r="EV735" s="89"/>
      <c r="EW735" s="89"/>
      <c r="EX735" s="89"/>
      <c r="EY735" s="89"/>
      <c r="EZ735" s="89"/>
      <c r="FA735" s="89"/>
      <c r="FB735" s="89"/>
      <c r="FC735" s="89"/>
      <c r="FD735" s="89"/>
      <c r="FE735" s="89"/>
      <c r="FF735" s="89"/>
      <c r="FG735" s="89"/>
      <c r="FH735" s="89"/>
      <c r="FI735" s="89"/>
      <c r="FJ735" s="89"/>
      <c r="FK735" s="89"/>
      <c r="FL735" s="89"/>
      <c r="FM735" s="89"/>
      <c r="FN735" s="89"/>
      <c r="FO735" s="89"/>
      <c r="FP735" s="89"/>
      <c r="FQ735" s="89"/>
      <c r="FR735" s="89"/>
      <c r="FS735" s="89"/>
      <c r="FT735" s="89"/>
      <c r="FU735" s="89"/>
      <c r="FV735" s="89"/>
      <c r="FW735" s="89"/>
      <c r="FX735" s="89"/>
      <c r="FY735" s="89"/>
      <c r="FZ735" s="89"/>
      <c r="GA735" s="89"/>
      <c r="GB735" s="89"/>
      <c r="GC735" s="89"/>
      <c r="GD735" s="89"/>
      <c r="GE735" s="89"/>
      <c r="GF735" s="89"/>
      <c r="GG735" s="89"/>
      <c r="GH735" s="89"/>
      <c r="GI735" s="89"/>
      <c r="GJ735" s="89"/>
      <c r="GK735" s="89"/>
      <c r="GL735" s="89"/>
      <c r="GM735" s="89"/>
      <c r="GN735" s="89"/>
      <c r="GO735" s="89"/>
      <c r="GP735" s="89"/>
      <c r="GQ735" s="89"/>
      <c r="GR735" s="89"/>
      <c r="GS735" s="89"/>
      <c r="GT735" s="89"/>
      <c r="GU735" s="89"/>
      <c r="GV735" s="89"/>
      <c r="GW735" s="89"/>
      <c r="GX735" s="89"/>
      <c r="GY735" s="89"/>
      <c r="GZ735" s="89"/>
      <c r="HA735" s="89"/>
      <c r="HB735" s="89"/>
      <c r="HC735" s="89"/>
      <c r="HD735" s="89"/>
      <c r="HE735" s="89"/>
      <c r="HF735" s="89"/>
      <c r="HG735" s="89"/>
      <c r="HH735" s="89"/>
      <c r="HI735" s="89"/>
      <c r="HJ735" s="89"/>
      <c r="HK735" s="89"/>
      <c r="HL735" s="89"/>
      <c r="HM735" s="89"/>
    </row>
    <row r="736" spans="1:221" s="191" customFormat="1" ht="30" customHeight="1" x14ac:dyDescent="0.25">
      <c r="A736" s="193">
        <v>41455</v>
      </c>
      <c r="B736" s="194">
        <v>41457</v>
      </c>
      <c r="C736" s="189" t="s">
        <v>282</v>
      </c>
      <c r="D736" s="140" t="s">
        <v>3719</v>
      </c>
      <c r="E736" s="140" t="s">
        <v>279</v>
      </c>
      <c r="F736" s="5" t="s">
        <v>50</v>
      </c>
      <c r="G736" s="5" t="s">
        <v>420</v>
      </c>
      <c r="H736" s="140" t="s">
        <v>4115</v>
      </c>
      <c r="I736" s="30" t="s">
        <v>4122</v>
      </c>
      <c r="J736" s="140" t="s">
        <v>4123</v>
      </c>
      <c r="K736" s="119">
        <v>39895</v>
      </c>
      <c r="L736" s="119">
        <v>39951</v>
      </c>
      <c r="M736" s="140" t="s">
        <v>4124</v>
      </c>
      <c r="N736" s="287">
        <v>13606</v>
      </c>
      <c r="O736" s="287">
        <v>13199</v>
      </c>
      <c r="P736" s="119">
        <v>39965</v>
      </c>
      <c r="Q736" s="119">
        <v>40882</v>
      </c>
      <c r="R736" s="119">
        <v>40681</v>
      </c>
      <c r="S736" s="119">
        <v>40870</v>
      </c>
      <c r="T736" s="190">
        <v>100</v>
      </c>
      <c r="U736" s="287"/>
      <c r="V736" s="140"/>
      <c r="W736" s="87"/>
      <c r="X736" s="96"/>
      <c r="Y736" s="89"/>
      <c r="Z736" s="89"/>
      <c r="AA736" s="89"/>
      <c r="AB736" s="89"/>
      <c r="AC736" s="89"/>
      <c r="AD736" s="89"/>
      <c r="AE736" s="89"/>
      <c r="AF736" s="89"/>
      <c r="AG736" s="89"/>
      <c r="AH736" s="89"/>
      <c r="AI736" s="89"/>
      <c r="AJ736" s="89"/>
      <c r="AK736" s="89"/>
      <c r="AL736" s="89"/>
      <c r="AM736" s="89"/>
      <c r="AN736" s="89"/>
      <c r="AO736" s="89"/>
      <c r="AP736" s="89"/>
      <c r="AQ736" s="89"/>
      <c r="AR736" s="89"/>
      <c r="AS736" s="89"/>
      <c r="AT736" s="89"/>
      <c r="AU736" s="89"/>
      <c r="AV736" s="89"/>
      <c r="AW736" s="89"/>
      <c r="AX736" s="89"/>
      <c r="AY736" s="89"/>
      <c r="AZ736" s="89"/>
      <c r="BA736" s="89"/>
      <c r="BB736" s="89"/>
      <c r="BC736" s="89"/>
      <c r="BD736" s="89"/>
      <c r="BE736" s="89"/>
      <c r="BF736" s="89"/>
      <c r="BG736" s="89"/>
      <c r="BH736" s="89"/>
      <c r="BI736" s="89"/>
      <c r="BJ736" s="89"/>
      <c r="BK736" s="89"/>
      <c r="BL736" s="89"/>
      <c r="BM736" s="89"/>
      <c r="BN736" s="89"/>
      <c r="BO736" s="89"/>
      <c r="BP736" s="89"/>
      <c r="BQ736" s="89"/>
      <c r="BR736" s="89"/>
      <c r="BS736" s="89"/>
      <c r="BT736" s="89"/>
      <c r="BU736" s="89"/>
      <c r="BV736" s="89"/>
      <c r="BW736" s="89"/>
      <c r="BX736" s="89"/>
      <c r="BY736" s="89"/>
      <c r="BZ736" s="89"/>
      <c r="CA736" s="89"/>
      <c r="CB736" s="89"/>
      <c r="CC736" s="89"/>
      <c r="CD736" s="89"/>
      <c r="CE736" s="89"/>
      <c r="CF736" s="89"/>
      <c r="CG736" s="89"/>
      <c r="CH736" s="89"/>
      <c r="CI736" s="89"/>
      <c r="CJ736" s="89"/>
      <c r="CK736" s="89"/>
      <c r="CL736" s="89"/>
      <c r="CM736" s="89"/>
      <c r="CN736" s="89"/>
      <c r="CO736" s="89"/>
      <c r="CP736" s="89"/>
      <c r="CQ736" s="89"/>
      <c r="CR736" s="89"/>
      <c r="CS736" s="89"/>
      <c r="CT736" s="89"/>
      <c r="CU736" s="89"/>
      <c r="CV736" s="89"/>
      <c r="CW736" s="89"/>
      <c r="CX736" s="89"/>
      <c r="CY736" s="89"/>
      <c r="CZ736" s="89"/>
      <c r="DA736" s="89"/>
      <c r="DB736" s="89"/>
      <c r="DC736" s="89"/>
      <c r="DD736" s="89"/>
      <c r="DE736" s="89"/>
      <c r="DF736" s="89"/>
      <c r="DG736" s="89"/>
      <c r="DH736" s="89"/>
      <c r="DI736" s="89"/>
      <c r="DJ736" s="89"/>
      <c r="DK736" s="89"/>
      <c r="DL736" s="89"/>
      <c r="DM736" s="89"/>
      <c r="DN736" s="89"/>
      <c r="DO736" s="89"/>
      <c r="DP736" s="89"/>
      <c r="DQ736" s="89"/>
      <c r="DR736" s="89"/>
      <c r="DS736" s="89"/>
      <c r="DT736" s="89"/>
      <c r="DU736" s="89"/>
      <c r="DV736" s="89"/>
      <c r="DW736" s="89"/>
      <c r="DX736" s="89"/>
      <c r="DY736" s="89"/>
      <c r="DZ736" s="89"/>
      <c r="EA736" s="89"/>
      <c r="EB736" s="89"/>
      <c r="EC736" s="89"/>
      <c r="ED736" s="89"/>
      <c r="EE736" s="89"/>
      <c r="EF736" s="89"/>
      <c r="EG736" s="89"/>
      <c r="EH736" s="89"/>
      <c r="EI736" s="89"/>
      <c r="EJ736" s="89"/>
      <c r="EK736" s="89"/>
      <c r="EL736" s="89"/>
      <c r="EM736" s="89"/>
      <c r="EN736" s="89"/>
      <c r="EO736" s="89"/>
      <c r="EP736" s="89"/>
      <c r="EQ736" s="89"/>
      <c r="ER736" s="89"/>
      <c r="ES736" s="89"/>
      <c r="ET736" s="89"/>
      <c r="EU736" s="89"/>
      <c r="EV736" s="89"/>
      <c r="EW736" s="89"/>
      <c r="EX736" s="89"/>
      <c r="EY736" s="89"/>
      <c r="EZ736" s="89"/>
      <c r="FA736" s="89"/>
      <c r="FB736" s="89"/>
      <c r="FC736" s="89"/>
      <c r="FD736" s="89"/>
      <c r="FE736" s="89"/>
      <c r="FF736" s="89"/>
      <c r="FG736" s="89"/>
      <c r="FH736" s="89"/>
      <c r="FI736" s="89"/>
      <c r="FJ736" s="89"/>
      <c r="FK736" s="89"/>
      <c r="FL736" s="89"/>
      <c r="FM736" s="89"/>
      <c r="FN736" s="89"/>
      <c r="FO736" s="89"/>
      <c r="FP736" s="89"/>
      <c r="FQ736" s="89"/>
      <c r="FR736" s="89"/>
      <c r="FS736" s="89"/>
      <c r="FT736" s="89"/>
      <c r="FU736" s="89"/>
      <c r="FV736" s="89"/>
      <c r="FW736" s="89"/>
      <c r="FX736" s="89"/>
      <c r="FY736" s="89"/>
      <c r="FZ736" s="89"/>
      <c r="GA736" s="89"/>
      <c r="GB736" s="89"/>
      <c r="GC736" s="89"/>
      <c r="GD736" s="89"/>
      <c r="GE736" s="89"/>
      <c r="GF736" s="89"/>
      <c r="GG736" s="89"/>
      <c r="GH736" s="89"/>
      <c r="GI736" s="89"/>
      <c r="GJ736" s="89"/>
      <c r="GK736" s="89"/>
      <c r="GL736" s="89"/>
      <c r="GM736" s="89"/>
      <c r="GN736" s="89"/>
      <c r="GO736" s="89"/>
      <c r="GP736" s="89"/>
      <c r="GQ736" s="89"/>
      <c r="GR736" s="89"/>
      <c r="GS736" s="89"/>
      <c r="GT736" s="89"/>
      <c r="GU736" s="89"/>
      <c r="GV736" s="89"/>
      <c r="GW736" s="89"/>
      <c r="GX736" s="89"/>
      <c r="GY736" s="89"/>
      <c r="GZ736" s="89"/>
      <c r="HA736" s="89"/>
      <c r="HB736" s="89"/>
      <c r="HC736" s="89"/>
      <c r="HD736" s="89"/>
      <c r="HE736" s="89"/>
      <c r="HF736" s="89"/>
      <c r="HG736" s="89"/>
      <c r="HH736" s="89"/>
      <c r="HI736" s="89"/>
      <c r="HJ736" s="89"/>
      <c r="HK736" s="89"/>
      <c r="HL736" s="89"/>
      <c r="HM736" s="89"/>
    </row>
    <row r="737" spans="1:221" s="191" customFormat="1" ht="30" customHeight="1" x14ac:dyDescent="0.25">
      <c r="A737" s="193">
        <v>41455</v>
      </c>
      <c r="B737" s="194">
        <v>41457</v>
      </c>
      <c r="C737" s="189" t="s">
        <v>282</v>
      </c>
      <c r="D737" s="140" t="s">
        <v>3719</v>
      </c>
      <c r="E737" s="140" t="s">
        <v>279</v>
      </c>
      <c r="F737" s="5" t="s">
        <v>36</v>
      </c>
      <c r="G737" s="5" t="s">
        <v>1000</v>
      </c>
      <c r="H737" s="140" t="s">
        <v>4125</v>
      </c>
      <c r="I737" s="30" t="s">
        <v>4126</v>
      </c>
      <c r="J737" s="140" t="s">
        <v>4127</v>
      </c>
      <c r="K737" s="119">
        <v>39925</v>
      </c>
      <c r="L737" s="119">
        <v>39993</v>
      </c>
      <c r="M737" s="140" t="s">
        <v>4069</v>
      </c>
      <c r="N737" s="287">
        <v>26098</v>
      </c>
      <c r="O737" s="287">
        <v>23466</v>
      </c>
      <c r="P737" s="119">
        <v>40007</v>
      </c>
      <c r="Q737" s="119">
        <v>41278</v>
      </c>
      <c r="R737" s="119">
        <v>40147</v>
      </c>
      <c r="S737" s="119">
        <v>41264</v>
      </c>
      <c r="T737" s="190">
        <v>98.803365990752596</v>
      </c>
      <c r="U737" s="287"/>
      <c r="V737" s="140"/>
      <c r="W737" s="87"/>
      <c r="X737" s="96"/>
      <c r="Y737" s="89"/>
      <c r="Z737" s="89"/>
      <c r="AA737" s="89"/>
      <c r="AB737" s="89"/>
      <c r="AC737" s="89"/>
      <c r="AD737" s="89"/>
      <c r="AE737" s="89"/>
      <c r="AF737" s="89"/>
      <c r="AG737" s="89"/>
      <c r="AH737" s="89"/>
      <c r="AI737" s="89"/>
      <c r="AJ737" s="89"/>
      <c r="AK737" s="89"/>
      <c r="AL737" s="89"/>
      <c r="AM737" s="89"/>
      <c r="AN737" s="89"/>
      <c r="AO737" s="89"/>
      <c r="AP737" s="89"/>
      <c r="AQ737" s="89"/>
      <c r="AR737" s="89"/>
      <c r="AS737" s="89"/>
      <c r="AT737" s="89"/>
      <c r="AU737" s="89"/>
      <c r="AV737" s="89"/>
      <c r="AW737" s="89"/>
      <c r="AX737" s="89"/>
      <c r="AY737" s="89"/>
      <c r="AZ737" s="89"/>
      <c r="BA737" s="89"/>
      <c r="BB737" s="89"/>
      <c r="BC737" s="89"/>
      <c r="BD737" s="89"/>
      <c r="BE737" s="89"/>
      <c r="BF737" s="89"/>
      <c r="BG737" s="89"/>
      <c r="BH737" s="89"/>
      <c r="BI737" s="89"/>
      <c r="BJ737" s="89"/>
      <c r="BK737" s="89"/>
      <c r="BL737" s="89"/>
      <c r="BM737" s="89"/>
      <c r="BN737" s="89"/>
      <c r="BO737" s="89"/>
      <c r="BP737" s="89"/>
      <c r="BQ737" s="89"/>
      <c r="BR737" s="89"/>
      <c r="BS737" s="89"/>
      <c r="BT737" s="89"/>
      <c r="BU737" s="89"/>
      <c r="BV737" s="89"/>
      <c r="BW737" s="89"/>
      <c r="BX737" s="89"/>
      <c r="BY737" s="89"/>
      <c r="BZ737" s="89"/>
      <c r="CA737" s="89"/>
      <c r="CB737" s="89"/>
      <c r="CC737" s="89"/>
      <c r="CD737" s="89"/>
      <c r="CE737" s="89"/>
      <c r="CF737" s="89"/>
      <c r="CG737" s="89"/>
      <c r="CH737" s="89"/>
      <c r="CI737" s="89"/>
      <c r="CJ737" s="89"/>
      <c r="CK737" s="89"/>
      <c r="CL737" s="89"/>
      <c r="CM737" s="89"/>
      <c r="CN737" s="89"/>
      <c r="CO737" s="89"/>
      <c r="CP737" s="89"/>
      <c r="CQ737" s="89"/>
      <c r="CR737" s="89"/>
      <c r="CS737" s="89"/>
      <c r="CT737" s="89"/>
      <c r="CU737" s="89"/>
      <c r="CV737" s="89"/>
      <c r="CW737" s="89"/>
      <c r="CX737" s="89"/>
      <c r="CY737" s="89"/>
      <c r="CZ737" s="89"/>
      <c r="DA737" s="89"/>
      <c r="DB737" s="89"/>
      <c r="DC737" s="89"/>
      <c r="DD737" s="89"/>
      <c r="DE737" s="89"/>
      <c r="DF737" s="89"/>
      <c r="DG737" s="89"/>
      <c r="DH737" s="89"/>
      <c r="DI737" s="89"/>
      <c r="DJ737" s="89"/>
      <c r="DK737" s="89"/>
      <c r="DL737" s="89"/>
      <c r="DM737" s="89"/>
      <c r="DN737" s="89"/>
      <c r="DO737" s="89"/>
      <c r="DP737" s="89"/>
      <c r="DQ737" s="89"/>
      <c r="DR737" s="89"/>
      <c r="DS737" s="89"/>
      <c r="DT737" s="89"/>
      <c r="DU737" s="89"/>
      <c r="DV737" s="89"/>
      <c r="DW737" s="89"/>
      <c r="DX737" s="89"/>
      <c r="DY737" s="89"/>
      <c r="DZ737" s="89"/>
      <c r="EA737" s="89"/>
      <c r="EB737" s="89"/>
      <c r="EC737" s="89"/>
      <c r="ED737" s="89"/>
      <c r="EE737" s="89"/>
      <c r="EF737" s="89"/>
      <c r="EG737" s="89"/>
      <c r="EH737" s="89"/>
      <c r="EI737" s="89"/>
      <c r="EJ737" s="89"/>
      <c r="EK737" s="89"/>
      <c r="EL737" s="89"/>
      <c r="EM737" s="89"/>
      <c r="EN737" s="89"/>
      <c r="EO737" s="89"/>
      <c r="EP737" s="89"/>
      <c r="EQ737" s="89"/>
      <c r="ER737" s="89"/>
      <c r="ES737" s="89"/>
      <c r="ET737" s="89"/>
      <c r="EU737" s="89"/>
      <c r="EV737" s="89"/>
      <c r="EW737" s="89"/>
      <c r="EX737" s="89"/>
      <c r="EY737" s="89"/>
      <c r="EZ737" s="89"/>
      <c r="FA737" s="89"/>
      <c r="FB737" s="89"/>
      <c r="FC737" s="89"/>
      <c r="FD737" s="89"/>
      <c r="FE737" s="89"/>
      <c r="FF737" s="89"/>
      <c r="FG737" s="89"/>
      <c r="FH737" s="89"/>
      <c r="FI737" s="89"/>
      <c r="FJ737" s="89"/>
      <c r="FK737" s="89"/>
      <c r="FL737" s="89"/>
      <c r="FM737" s="89"/>
      <c r="FN737" s="89"/>
      <c r="FO737" s="89"/>
      <c r="FP737" s="89"/>
      <c r="FQ737" s="89"/>
      <c r="FR737" s="89"/>
      <c r="FS737" s="89"/>
      <c r="FT737" s="89"/>
      <c r="FU737" s="89"/>
      <c r="FV737" s="89"/>
      <c r="FW737" s="89"/>
      <c r="FX737" s="89"/>
      <c r="FY737" s="89"/>
      <c r="FZ737" s="89"/>
      <c r="GA737" s="89"/>
      <c r="GB737" s="89"/>
      <c r="GC737" s="89"/>
      <c r="GD737" s="89"/>
      <c r="GE737" s="89"/>
      <c r="GF737" s="89"/>
      <c r="GG737" s="89"/>
      <c r="GH737" s="89"/>
      <c r="GI737" s="89"/>
      <c r="GJ737" s="89"/>
      <c r="GK737" s="89"/>
      <c r="GL737" s="89"/>
      <c r="GM737" s="89"/>
      <c r="GN737" s="89"/>
      <c r="GO737" s="89"/>
      <c r="GP737" s="89"/>
      <c r="GQ737" s="89"/>
      <c r="GR737" s="89"/>
      <c r="GS737" s="89"/>
      <c r="GT737" s="89"/>
      <c r="GU737" s="89"/>
      <c r="GV737" s="89"/>
      <c r="GW737" s="89"/>
      <c r="GX737" s="89"/>
      <c r="GY737" s="89"/>
      <c r="GZ737" s="89"/>
      <c r="HA737" s="89"/>
      <c r="HB737" s="89"/>
      <c r="HC737" s="89"/>
      <c r="HD737" s="89"/>
      <c r="HE737" s="89"/>
      <c r="HF737" s="89"/>
      <c r="HG737" s="89"/>
      <c r="HH737" s="89"/>
      <c r="HI737" s="89"/>
      <c r="HJ737" s="89"/>
      <c r="HK737" s="89"/>
      <c r="HL737" s="89"/>
      <c r="HM737" s="89"/>
    </row>
    <row r="738" spans="1:221" s="191" customFormat="1" ht="30" customHeight="1" x14ac:dyDescent="0.25">
      <c r="A738" s="193">
        <v>41455</v>
      </c>
      <c r="B738" s="194">
        <v>41457</v>
      </c>
      <c r="C738" s="189" t="s">
        <v>282</v>
      </c>
      <c r="D738" s="140" t="s">
        <v>3719</v>
      </c>
      <c r="E738" s="140" t="s">
        <v>279</v>
      </c>
      <c r="F738" s="5" t="s">
        <v>36</v>
      </c>
      <c r="G738" s="5" t="s">
        <v>1000</v>
      </c>
      <c r="H738" s="140" t="s">
        <v>4125</v>
      </c>
      <c r="I738" s="30" t="s">
        <v>4128</v>
      </c>
      <c r="J738" s="140" t="s">
        <v>4129</v>
      </c>
      <c r="K738" s="119">
        <v>39832</v>
      </c>
      <c r="L738" s="119">
        <v>40016</v>
      </c>
      <c r="M738" s="140" t="s">
        <v>4130</v>
      </c>
      <c r="N738" s="287">
        <v>1072</v>
      </c>
      <c r="O738" s="287">
        <v>1125</v>
      </c>
      <c r="P738" s="119">
        <v>40030</v>
      </c>
      <c r="Q738" s="119">
        <v>40421</v>
      </c>
      <c r="R738" s="119">
        <v>40266</v>
      </c>
      <c r="S738" s="119">
        <v>40431</v>
      </c>
      <c r="T738" s="190">
        <v>100</v>
      </c>
      <c r="U738" s="287"/>
      <c r="V738" s="140"/>
      <c r="W738" s="87"/>
      <c r="X738" s="96"/>
      <c r="Y738" s="89"/>
      <c r="Z738" s="89"/>
      <c r="AA738" s="89"/>
      <c r="AB738" s="89"/>
      <c r="AC738" s="89"/>
      <c r="AD738" s="89"/>
      <c r="AE738" s="89"/>
      <c r="AF738" s="89"/>
      <c r="AG738" s="89"/>
      <c r="AH738" s="89"/>
      <c r="AI738" s="89"/>
      <c r="AJ738" s="89"/>
      <c r="AK738" s="89"/>
      <c r="AL738" s="89"/>
      <c r="AM738" s="89"/>
      <c r="AN738" s="89"/>
      <c r="AO738" s="89"/>
      <c r="AP738" s="89"/>
      <c r="AQ738" s="89"/>
      <c r="AR738" s="89"/>
      <c r="AS738" s="89"/>
      <c r="AT738" s="89"/>
      <c r="AU738" s="89"/>
      <c r="AV738" s="89"/>
      <c r="AW738" s="89"/>
      <c r="AX738" s="89"/>
      <c r="AY738" s="89"/>
      <c r="AZ738" s="89"/>
      <c r="BA738" s="89"/>
      <c r="BB738" s="89"/>
      <c r="BC738" s="89"/>
      <c r="BD738" s="89"/>
      <c r="BE738" s="89"/>
      <c r="BF738" s="89"/>
      <c r="BG738" s="89"/>
      <c r="BH738" s="89"/>
      <c r="BI738" s="89"/>
      <c r="BJ738" s="89"/>
      <c r="BK738" s="89"/>
      <c r="BL738" s="89"/>
      <c r="BM738" s="89"/>
      <c r="BN738" s="89"/>
      <c r="BO738" s="89"/>
      <c r="BP738" s="89"/>
      <c r="BQ738" s="89"/>
      <c r="BR738" s="89"/>
      <c r="BS738" s="89"/>
      <c r="BT738" s="89"/>
      <c r="BU738" s="89"/>
      <c r="BV738" s="89"/>
      <c r="BW738" s="89"/>
      <c r="BX738" s="89"/>
      <c r="BY738" s="89"/>
      <c r="BZ738" s="89"/>
      <c r="CA738" s="89"/>
      <c r="CB738" s="89"/>
      <c r="CC738" s="89"/>
      <c r="CD738" s="89"/>
      <c r="CE738" s="89"/>
      <c r="CF738" s="89"/>
      <c r="CG738" s="89"/>
      <c r="CH738" s="89"/>
      <c r="CI738" s="89"/>
      <c r="CJ738" s="89"/>
      <c r="CK738" s="89"/>
      <c r="CL738" s="89"/>
      <c r="CM738" s="89"/>
      <c r="CN738" s="89"/>
      <c r="CO738" s="89"/>
      <c r="CP738" s="89"/>
      <c r="CQ738" s="89"/>
      <c r="CR738" s="89"/>
      <c r="CS738" s="89"/>
      <c r="CT738" s="89"/>
      <c r="CU738" s="89"/>
      <c r="CV738" s="89"/>
      <c r="CW738" s="89"/>
      <c r="CX738" s="89"/>
      <c r="CY738" s="89"/>
      <c r="CZ738" s="89"/>
      <c r="DA738" s="89"/>
      <c r="DB738" s="89"/>
      <c r="DC738" s="89"/>
      <c r="DD738" s="89"/>
      <c r="DE738" s="89"/>
      <c r="DF738" s="89"/>
      <c r="DG738" s="89"/>
      <c r="DH738" s="89"/>
      <c r="DI738" s="89"/>
      <c r="DJ738" s="89"/>
      <c r="DK738" s="89"/>
      <c r="DL738" s="89"/>
      <c r="DM738" s="89"/>
      <c r="DN738" s="89"/>
      <c r="DO738" s="89"/>
      <c r="DP738" s="89"/>
      <c r="DQ738" s="89"/>
      <c r="DR738" s="89"/>
      <c r="DS738" s="89"/>
      <c r="DT738" s="89"/>
      <c r="DU738" s="89"/>
      <c r="DV738" s="89"/>
      <c r="DW738" s="89"/>
      <c r="DX738" s="89"/>
      <c r="DY738" s="89"/>
      <c r="DZ738" s="89"/>
      <c r="EA738" s="89"/>
      <c r="EB738" s="89"/>
      <c r="EC738" s="89"/>
      <c r="ED738" s="89"/>
      <c r="EE738" s="89"/>
      <c r="EF738" s="89"/>
      <c r="EG738" s="89"/>
      <c r="EH738" s="89"/>
      <c r="EI738" s="89"/>
      <c r="EJ738" s="89"/>
      <c r="EK738" s="89"/>
      <c r="EL738" s="89"/>
      <c r="EM738" s="89"/>
      <c r="EN738" s="89"/>
      <c r="EO738" s="89"/>
      <c r="EP738" s="89"/>
      <c r="EQ738" s="89"/>
      <c r="ER738" s="89"/>
      <c r="ES738" s="89"/>
      <c r="ET738" s="89"/>
      <c r="EU738" s="89"/>
      <c r="EV738" s="89"/>
      <c r="EW738" s="89"/>
      <c r="EX738" s="89"/>
      <c r="EY738" s="89"/>
      <c r="EZ738" s="89"/>
      <c r="FA738" s="89"/>
      <c r="FB738" s="89"/>
      <c r="FC738" s="89"/>
      <c r="FD738" s="89"/>
      <c r="FE738" s="89"/>
      <c r="FF738" s="89"/>
      <c r="FG738" s="89"/>
      <c r="FH738" s="89"/>
      <c r="FI738" s="89"/>
      <c r="FJ738" s="89"/>
      <c r="FK738" s="89"/>
      <c r="FL738" s="89"/>
      <c r="FM738" s="89"/>
      <c r="FN738" s="89"/>
      <c r="FO738" s="89"/>
      <c r="FP738" s="89"/>
      <c r="FQ738" s="89"/>
      <c r="FR738" s="89"/>
      <c r="FS738" s="89"/>
      <c r="FT738" s="89"/>
      <c r="FU738" s="89"/>
      <c r="FV738" s="89"/>
      <c r="FW738" s="89"/>
      <c r="FX738" s="89"/>
      <c r="FY738" s="89"/>
      <c r="FZ738" s="89"/>
      <c r="GA738" s="89"/>
      <c r="GB738" s="89"/>
      <c r="GC738" s="89"/>
      <c r="GD738" s="89"/>
      <c r="GE738" s="89"/>
      <c r="GF738" s="89"/>
      <c r="GG738" s="89"/>
      <c r="GH738" s="89"/>
      <c r="GI738" s="89"/>
      <c r="GJ738" s="89"/>
      <c r="GK738" s="89"/>
      <c r="GL738" s="89"/>
      <c r="GM738" s="89"/>
      <c r="GN738" s="89"/>
      <c r="GO738" s="89"/>
      <c r="GP738" s="89"/>
      <c r="GQ738" s="89"/>
      <c r="GR738" s="89"/>
      <c r="GS738" s="89"/>
      <c r="GT738" s="89"/>
      <c r="GU738" s="89"/>
      <c r="GV738" s="89"/>
      <c r="GW738" s="89"/>
      <c r="GX738" s="89"/>
      <c r="GY738" s="89"/>
      <c r="GZ738" s="89"/>
      <c r="HA738" s="89"/>
      <c r="HB738" s="89"/>
      <c r="HC738" s="89"/>
      <c r="HD738" s="89"/>
      <c r="HE738" s="89"/>
      <c r="HF738" s="89"/>
      <c r="HG738" s="89"/>
      <c r="HH738" s="89"/>
      <c r="HI738" s="89"/>
      <c r="HJ738" s="89"/>
      <c r="HK738" s="89"/>
      <c r="HL738" s="89"/>
      <c r="HM738" s="89"/>
    </row>
    <row r="739" spans="1:221" s="191" customFormat="1" ht="30" customHeight="1" x14ac:dyDescent="0.25">
      <c r="A739" s="193">
        <v>41455</v>
      </c>
      <c r="B739" s="194">
        <v>41457</v>
      </c>
      <c r="C739" s="189" t="s">
        <v>282</v>
      </c>
      <c r="D739" s="140" t="s">
        <v>3719</v>
      </c>
      <c r="E739" s="140" t="s">
        <v>279</v>
      </c>
      <c r="F739" s="5" t="s">
        <v>36</v>
      </c>
      <c r="G739" s="5" t="s">
        <v>1000</v>
      </c>
      <c r="H739" s="140" t="s">
        <v>4125</v>
      </c>
      <c r="I739" s="30" t="s">
        <v>4131</v>
      </c>
      <c r="J739" s="140" t="s">
        <v>4132</v>
      </c>
      <c r="K739" s="119">
        <v>40105</v>
      </c>
      <c r="L739" s="119">
        <v>40374</v>
      </c>
      <c r="M739" s="140" t="s">
        <v>4133</v>
      </c>
      <c r="N739" s="287">
        <v>12982</v>
      </c>
      <c r="O739" s="287">
        <v>14367</v>
      </c>
      <c r="P739" s="119">
        <v>40388</v>
      </c>
      <c r="Q739" s="119">
        <v>41283</v>
      </c>
      <c r="R739" s="119">
        <v>41287</v>
      </c>
      <c r="S739" s="119">
        <v>41287</v>
      </c>
      <c r="T739" s="190">
        <v>99.127147952069905</v>
      </c>
      <c r="U739" s="287"/>
      <c r="V739" s="140"/>
      <c r="W739" s="87"/>
      <c r="X739" s="96"/>
      <c r="Y739" s="89"/>
      <c r="Z739" s="89"/>
      <c r="AA739" s="89"/>
      <c r="AB739" s="89"/>
      <c r="AC739" s="89"/>
      <c r="AD739" s="89"/>
      <c r="AE739" s="89"/>
      <c r="AF739" s="89"/>
      <c r="AG739" s="89"/>
      <c r="AH739" s="89"/>
      <c r="AI739" s="89"/>
      <c r="AJ739" s="89"/>
      <c r="AK739" s="89"/>
      <c r="AL739" s="89"/>
      <c r="AM739" s="89"/>
      <c r="AN739" s="89"/>
      <c r="AO739" s="89"/>
      <c r="AP739" s="89"/>
      <c r="AQ739" s="89"/>
      <c r="AR739" s="89"/>
      <c r="AS739" s="89"/>
      <c r="AT739" s="89"/>
      <c r="AU739" s="89"/>
      <c r="AV739" s="89"/>
      <c r="AW739" s="89"/>
      <c r="AX739" s="89"/>
      <c r="AY739" s="89"/>
      <c r="AZ739" s="89"/>
      <c r="BA739" s="89"/>
      <c r="BB739" s="89"/>
      <c r="BC739" s="89"/>
      <c r="BD739" s="89"/>
      <c r="BE739" s="89"/>
      <c r="BF739" s="89"/>
      <c r="BG739" s="89"/>
      <c r="BH739" s="89"/>
      <c r="BI739" s="89"/>
      <c r="BJ739" s="89"/>
      <c r="BK739" s="89"/>
      <c r="BL739" s="89"/>
      <c r="BM739" s="89"/>
      <c r="BN739" s="89"/>
      <c r="BO739" s="89"/>
      <c r="BP739" s="89"/>
      <c r="BQ739" s="89"/>
      <c r="BR739" s="89"/>
      <c r="BS739" s="89"/>
      <c r="BT739" s="89"/>
      <c r="BU739" s="89"/>
      <c r="BV739" s="89"/>
      <c r="BW739" s="89"/>
      <c r="BX739" s="89"/>
      <c r="BY739" s="89"/>
      <c r="BZ739" s="89"/>
      <c r="CA739" s="89"/>
      <c r="CB739" s="89"/>
      <c r="CC739" s="89"/>
      <c r="CD739" s="89"/>
      <c r="CE739" s="89"/>
      <c r="CF739" s="89"/>
      <c r="CG739" s="89"/>
      <c r="CH739" s="89"/>
      <c r="CI739" s="89"/>
      <c r="CJ739" s="89"/>
      <c r="CK739" s="89"/>
      <c r="CL739" s="89"/>
      <c r="CM739" s="89"/>
      <c r="CN739" s="89"/>
      <c r="CO739" s="89"/>
      <c r="CP739" s="89"/>
      <c r="CQ739" s="89"/>
      <c r="CR739" s="89"/>
      <c r="CS739" s="89"/>
      <c r="CT739" s="89"/>
      <c r="CU739" s="89"/>
      <c r="CV739" s="89"/>
      <c r="CW739" s="89"/>
      <c r="CX739" s="89"/>
      <c r="CY739" s="89"/>
      <c r="CZ739" s="89"/>
      <c r="DA739" s="89"/>
      <c r="DB739" s="89"/>
      <c r="DC739" s="89"/>
      <c r="DD739" s="89"/>
      <c r="DE739" s="89"/>
      <c r="DF739" s="89"/>
      <c r="DG739" s="89"/>
      <c r="DH739" s="89"/>
      <c r="DI739" s="89"/>
      <c r="DJ739" s="89"/>
      <c r="DK739" s="89"/>
      <c r="DL739" s="89"/>
      <c r="DM739" s="89"/>
      <c r="DN739" s="89"/>
      <c r="DO739" s="89"/>
      <c r="DP739" s="89"/>
      <c r="DQ739" s="89"/>
      <c r="DR739" s="89"/>
      <c r="DS739" s="89"/>
      <c r="DT739" s="89"/>
      <c r="DU739" s="89"/>
      <c r="DV739" s="89"/>
      <c r="DW739" s="89"/>
      <c r="DX739" s="89"/>
      <c r="DY739" s="89"/>
      <c r="DZ739" s="89"/>
      <c r="EA739" s="89"/>
      <c r="EB739" s="89"/>
      <c r="EC739" s="89"/>
      <c r="ED739" s="89"/>
      <c r="EE739" s="89"/>
      <c r="EF739" s="89"/>
      <c r="EG739" s="89"/>
      <c r="EH739" s="89"/>
      <c r="EI739" s="89"/>
      <c r="EJ739" s="89"/>
      <c r="EK739" s="89"/>
      <c r="EL739" s="89"/>
      <c r="EM739" s="89"/>
      <c r="EN739" s="89"/>
      <c r="EO739" s="89"/>
      <c r="EP739" s="89"/>
      <c r="EQ739" s="89"/>
      <c r="ER739" s="89"/>
      <c r="ES739" s="89"/>
      <c r="ET739" s="89"/>
      <c r="EU739" s="89"/>
      <c r="EV739" s="89"/>
      <c r="EW739" s="89"/>
      <c r="EX739" s="89"/>
      <c r="EY739" s="89"/>
      <c r="EZ739" s="89"/>
      <c r="FA739" s="89"/>
      <c r="FB739" s="89"/>
      <c r="FC739" s="89"/>
      <c r="FD739" s="89"/>
      <c r="FE739" s="89"/>
      <c r="FF739" s="89"/>
      <c r="FG739" s="89"/>
      <c r="FH739" s="89"/>
      <c r="FI739" s="89"/>
      <c r="FJ739" s="89"/>
      <c r="FK739" s="89"/>
      <c r="FL739" s="89"/>
      <c r="FM739" s="89"/>
      <c r="FN739" s="89"/>
      <c r="FO739" s="89"/>
      <c r="FP739" s="89"/>
      <c r="FQ739" s="89"/>
      <c r="FR739" s="89"/>
      <c r="FS739" s="89"/>
      <c r="FT739" s="89"/>
      <c r="FU739" s="89"/>
      <c r="FV739" s="89"/>
      <c r="FW739" s="89"/>
      <c r="FX739" s="89"/>
      <c r="FY739" s="89"/>
      <c r="FZ739" s="89"/>
      <c r="GA739" s="89"/>
      <c r="GB739" s="89"/>
      <c r="GC739" s="89"/>
      <c r="GD739" s="89"/>
      <c r="GE739" s="89"/>
      <c r="GF739" s="89"/>
      <c r="GG739" s="89"/>
      <c r="GH739" s="89"/>
      <c r="GI739" s="89"/>
      <c r="GJ739" s="89"/>
      <c r="GK739" s="89"/>
      <c r="GL739" s="89"/>
      <c r="GM739" s="89"/>
      <c r="GN739" s="89"/>
      <c r="GO739" s="89"/>
      <c r="GP739" s="89"/>
      <c r="GQ739" s="89"/>
      <c r="GR739" s="89"/>
      <c r="GS739" s="89"/>
      <c r="GT739" s="89"/>
      <c r="GU739" s="89"/>
      <c r="GV739" s="89"/>
      <c r="GW739" s="89"/>
      <c r="GX739" s="89"/>
      <c r="GY739" s="89"/>
      <c r="GZ739" s="89"/>
      <c r="HA739" s="89"/>
      <c r="HB739" s="89"/>
      <c r="HC739" s="89"/>
      <c r="HD739" s="89"/>
      <c r="HE739" s="89"/>
      <c r="HF739" s="89"/>
      <c r="HG739" s="89"/>
      <c r="HH739" s="89"/>
      <c r="HI739" s="89"/>
      <c r="HJ739" s="89"/>
      <c r="HK739" s="89"/>
      <c r="HL739" s="89"/>
      <c r="HM739" s="89"/>
    </row>
    <row r="740" spans="1:221" s="191" customFormat="1" ht="30" customHeight="1" x14ac:dyDescent="0.25">
      <c r="A740" s="193">
        <v>41455</v>
      </c>
      <c r="B740" s="194">
        <v>41457</v>
      </c>
      <c r="C740" s="189" t="s">
        <v>282</v>
      </c>
      <c r="D740" s="140" t="s">
        <v>3719</v>
      </c>
      <c r="E740" s="140" t="s">
        <v>279</v>
      </c>
      <c r="F740" s="5" t="s">
        <v>36</v>
      </c>
      <c r="G740" s="5" t="s">
        <v>1000</v>
      </c>
      <c r="H740" s="140" t="s">
        <v>4125</v>
      </c>
      <c r="I740" s="30" t="s">
        <v>4134</v>
      </c>
      <c r="J740" s="140" t="s">
        <v>4135</v>
      </c>
      <c r="K740" s="119">
        <v>40024</v>
      </c>
      <c r="L740" s="119">
        <v>40086</v>
      </c>
      <c r="M740" s="140" t="s">
        <v>4136</v>
      </c>
      <c r="N740" s="287">
        <v>7131</v>
      </c>
      <c r="O740" s="287">
        <v>7397</v>
      </c>
      <c r="P740" s="119">
        <v>40100</v>
      </c>
      <c r="Q740" s="119">
        <v>40771</v>
      </c>
      <c r="R740" s="119">
        <v>40596</v>
      </c>
      <c r="S740" s="119">
        <v>40771</v>
      </c>
      <c r="T740" s="190">
        <v>99.431118975174996</v>
      </c>
      <c r="U740" s="287"/>
      <c r="V740" s="140"/>
      <c r="W740" s="87"/>
      <c r="X740" s="96"/>
      <c r="Y740" s="89"/>
      <c r="Z740" s="89"/>
      <c r="AA740" s="89"/>
      <c r="AB740" s="89"/>
      <c r="AC740" s="89"/>
      <c r="AD740" s="89"/>
      <c r="AE740" s="89"/>
      <c r="AF740" s="89"/>
      <c r="AG740" s="89"/>
      <c r="AH740" s="89"/>
      <c r="AI740" s="89"/>
      <c r="AJ740" s="89"/>
      <c r="AK740" s="89"/>
      <c r="AL740" s="89"/>
      <c r="AM740" s="89"/>
      <c r="AN740" s="89"/>
      <c r="AO740" s="89"/>
      <c r="AP740" s="89"/>
      <c r="AQ740" s="89"/>
      <c r="AR740" s="89"/>
      <c r="AS740" s="89"/>
      <c r="AT740" s="89"/>
      <c r="AU740" s="89"/>
      <c r="AV740" s="89"/>
      <c r="AW740" s="89"/>
      <c r="AX740" s="89"/>
      <c r="AY740" s="89"/>
      <c r="AZ740" s="89"/>
      <c r="BA740" s="89"/>
      <c r="BB740" s="89"/>
      <c r="BC740" s="89"/>
      <c r="BD740" s="89"/>
      <c r="BE740" s="89"/>
      <c r="BF740" s="89"/>
      <c r="BG740" s="89"/>
      <c r="BH740" s="89"/>
      <c r="BI740" s="89"/>
      <c r="BJ740" s="89"/>
      <c r="BK740" s="89"/>
      <c r="BL740" s="89"/>
      <c r="BM740" s="89"/>
      <c r="BN740" s="89"/>
      <c r="BO740" s="89"/>
      <c r="BP740" s="89"/>
      <c r="BQ740" s="89"/>
      <c r="BR740" s="89"/>
      <c r="BS740" s="89"/>
      <c r="BT740" s="89"/>
      <c r="BU740" s="89"/>
      <c r="BV740" s="89"/>
      <c r="BW740" s="89"/>
      <c r="BX740" s="89"/>
      <c r="BY740" s="89"/>
      <c r="BZ740" s="89"/>
      <c r="CA740" s="89"/>
      <c r="CB740" s="89"/>
      <c r="CC740" s="89"/>
      <c r="CD740" s="89"/>
      <c r="CE740" s="89"/>
      <c r="CF740" s="89"/>
      <c r="CG740" s="89"/>
      <c r="CH740" s="89"/>
      <c r="CI740" s="89"/>
      <c r="CJ740" s="89"/>
      <c r="CK740" s="89"/>
      <c r="CL740" s="89"/>
      <c r="CM740" s="89"/>
      <c r="CN740" s="89"/>
      <c r="CO740" s="89"/>
      <c r="CP740" s="89"/>
      <c r="CQ740" s="89"/>
      <c r="CR740" s="89"/>
      <c r="CS740" s="89"/>
      <c r="CT740" s="89"/>
      <c r="CU740" s="89"/>
      <c r="CV740" s="89"/>
      <c r="CW740" s="89"/>
      <c r="CX740" s="89"/>
      <c r="CY740" s="89"/>
      <c r="CZ740" s="89"/>
      <c r="DA740" s="89"/>
      <c r="DB740" s="89"/>
      <c r="DC740" s="89"/>
      <c r="DD740" s="89"/>
      <c r="DE740" s="89"/>
      <c r="DF740" s="89"/>
      <c r="DG740" s="89"/>
      <c r="DH740" s="89"/>
      <c r="DI740" s="89"/>
      <c r="DJ740" s="89"/>
      <c r="DK740" s="89"/>
      <c r="DL740" s="89"/>
      <c r="DM740" s="89"/>
      <c r="DN740" s="89"/>
      <c r="DO740" s="89"/>
      <c r="DP740" s="89"/>
      <c r="DQ740" s="89"/>
      <c r="DR740" s="89"/>
      <c r="DS740" s="89"/>
      <c r="DT740" s="89"/>
      <c r="DU740" s="89"/>
      <c r="DV740" s="89"/>
      <c r="DW740" s="89"/>
      <c r="DX740" s="89"/>
      <c r="DY740" s="89"/>
      <c r="DZ740" s="89"/>
      <c r="EA740" s="89"/>
      <c r="EB740" s="89"/>
      <c r="EC740" s="89"/>
      <c r="ED740" s="89"/>
      <c r="EE740" s="89"/>
      <c r="EF740" s="89"/>
      <c r="EG740" s="89"/>
      <c r="EH740" s="89"/>
      <c r="EI740" s="89"/>
      <c r="EJ740" s="89"/>
      <c r="EK740" s="89"/>
      <c r="EL740" s="89"/>
      <c r="EM740" s="89"/>
      <c r="EN740" s="89"/>
      <c r="EO740" s="89"/>
      <c r="EP740" s="89"/>
      <c r="EQ740" s="89"/>
      <c r="ER740" s="89"/>
      <c r="ES740" s="89"/>
      <c r="ET740" s="89"/>
      <c r="EU740" s="89"/>
      <c r="EV740" s="89"/>
      <c r="EW740" s="89"/>
      <c r="EX740" s="89"/>
      <c r="EY740" s="89"/>
      <c r="EZ740" s="89"/>
      <c r="FA740" s="89"/>
      <c r="FB740" s="89"/>
      <c r="FC740" s="89"/>
      <c r="FD740" s="89"/>
      <c r="FE740" s="89"/>
      <c r="FF740" s="89"/>
      <c r="FG740" s="89"/>
      <c r="FH740" s="89"/>
      <c r="FI740" s="89"/>
      <c r="FJ740" s="89"/>
      <c r="FK740" s="89"/>
      <c r="FL740" s="89"/>
      <c r="FM740" s="89"/>
      <c r="FN740" s="89"/>
      <c r="FO740" s="89"/>
      <c r="FP740" s="89"/>
      <c r="FQ740" s="89"/>
      <c r="FR740" s="89"/>
      <c r="FS740" s="89"/>
      <c r="FT740" s="89"/>
      <c r="FU740" s="89"/>
      <c r="FV740" s="89"/>
      <c r="FW740" s="89"/>
      <c r="FX740" s="89"/>
      <c r="FY740" s="89"/>
      <c r="FZ740" s="89"/>
      <c r="GA740" s="89"/>
      <c r="GB740" s="89"/>
      <c r="GC740" s="89"/>
      <c r="GD740" s="89"/>
      <c r="GE740" s="89"/>
      <c r="GF740" s="89"/>
      <c r="GG740" s="89"/>
      <c r="GH740" s="89"/>
      <c r="GI740" s="89"/>
      <c r="GJ740" s="89"/>
      <c r="GK740" s="89"/>
      <c r="GL740" s="89"/>
      <c r="GM740" s="89"/>
      <c r="GN740" s="89"/>
      <c r="GO740" s="89"/>
      <c r="GP740" s="89"/>
      <c r="GQ740" s="89"/>
      <c r="GR740" s="89"/>
      <c r="GS740" s="89"/>
      <c r="GT740" s="89"/>
      <c r="GU740" s="89"/>
      <c r="GV740" s="89"/>
      <c r="GW740" s="89"/>
      <c r="GX740" s="89"/>
      <c r="GY740" s="89"/>
      <c r="GZ740" s="89"/>
      <c r="HA740" s="89"/>
      <c r="HB740" s="89"/>
      <c r="HC740" s="89"/>
      <c r="HD740" s="89"/>
      <c r="HE740" s="89"/>
      <c r="HF740" s="89"/>
      <c r="HG740" s="89"/>
      <c r="HH740" s="89"/>
      <c r="HI740" s="89"/>
      <c r="HJ740" s="89"/>
      <c r="HK740" s="89"/>
      <c r="HL740" s="89"/>
      <c r="HM740" s="89"/>
    </row>
    <row r="741" spans="1:221" s="191" customFormat="1" ht="30" customHeight="1" x14ac:dyDescent="0.25">
      <c r="A741" s="193">
        <v>41455</v>
      </c>
      <c r="B741" s="194">
        <v>41457</v>
      </c>
      <c r="C741" s="189" t="s">
        <v>282</v>
      </c>
      <c r="D741" s="140" t="s">
        <v>3719</v>
      </c>
      <c r="E741" s="140" t="s">
        <v>279</v>
      </c>
      <c r="F741" s="5" t="s">
        <v>36</v>
      </c>
      <c r="G741" s="5" t="s">
        <v>1000</v>
      </c>
      <c r="H741" s="140" t="s">
        <v>4125</v>
      </c>
      <c r="I741" s="30" t="s">
        <v>4137</v>
      </c>
      <c r="J741" s="140" t="s">
        <v>4138</v>
      </c>
      <c r="K741" s="119">
        <v>40548</v>
      </c>
      <c r="L741" s="119">
        <v>40626</v>
      </c>
      <c r="M741" s="140" t="s">
        <v>4139</v>
      </c>
      <c r="N741" s="287">
        <v>24782</v>
      </c>
      <c r="O741" s="287">
        <v>23844</v>
      </c>
      <c r="P741" s="119">
        <v>40640</v>
      </c>
      <c r="Q741" s="119">
        <v>40862</v>
      </c>
      <c r="R741" s="119">
        <v>40862</v>
      </c>
      <c r="S741" s="119">
        <v>40862</v>
      </c>
      <c r="T741" s="190">
        <v>99.168338206719895</v>
      </c>
      <c r="U741" s="287"/>
      <c r="V741" s="140"/>
      <c r="W741" s="87"/>
      <c r="X741" s="96"/>
      <c r="Y741" s="89"/>
      <c r="Z741" s="89"/>
      <c r="AA741" s="89"/>
      <c r="AB741" s="89"/>
      <c r="AC741" s="89"/>
      <c r="AD741" s="89"/>
      <c r="AE741" s="89"/>
      <c r="AF741" s="89"/>
      <c r="AG741" s="89"/>
      <c r="AH741" s="89"/>
      <c r="AI741" s="89"/>
      <c r="AJ741" s="89"/>
      <c r="AK741" s="89"/>
      <c r="AL741" s="89"/>
      <c r="AM741" s="89"/>
      <c r="AN741" s="89"/>
      <c r="AO741" s="89"/>
      <c r="AP741" s="89"/>
      <c r="AQ741" s="89"/>
      <c r="AR741" s="89"/>
      <c r="AS741" s="89"/>
      <c r="AT741" s="89"/>
      <c r="AU741" s="89"/>
      <c r="AV741" s="89"/>
      <c r="AW741" s="89"/>
      <c r="AX741" s="89"/>
      <c r="AY741" s="89"/>
      <c r="AZ741" s="89"/>
      <c r="BA741" s="89"/>
      <c r="BB741" s="89"/>
      <c r="BC741" s="89"/>
      <c r="BD741" s="89"/>
      <c r="BE741" s="89"/>
      <c r="BF741" s="89"/>
      <c r="BG741" s="89"/>
      <c r="BH741" s="89"/>
      <c r="BI741" s="89"/>
      <c r="BJ741" s="89"/>
      <c r="BK741" s="89"/>
      <c r="BL741" s="89"/>
      <c r="BM741" s="89"/>
      <c r="BN741" s="89"/>
      <c r="BO741" s="89"/>
      <c r="BP741" s="89"/>
      <c r="BQ741" s="89"/>
      <c r="BR741" s="89"/>
      <c r="BS741" s="89"/>
      <c r="BT741" s="89"/>
      <c r="BU741" s="89"/>
      <c r="BV741" s="89"/>
      <c r="BW741" s="89"/>
      <c r="BX741" s="89"/>
      <c r="BY741" s="89"/>
      <c r="BZ741" s="89"/>
      <c r="CA741" s="89"/>
      <c r="CB741" s="89"/>
      <c r="CC741" s="89"/>
      <c r="CD741" s="89"/>
      <c r="CE741" s="89"/>
      <c r="CF741" s="89"/>
      <c r="CG741" s="89"/>
      <c r="CH741" s="89"/>
      <c r="CI741" s="89"/>
      <c r="CJ741" s="89"/>
      <c r="CK741" s="89"/>
      <c r="CL741" s="89"/>
      <c r="CM741" s="89"/>
      <c r="CN741" s="89"/>
      <c r="CO741" s="89"/>
      <c r="CP741" s="89"/>
      <c r="CQ741" s="89"/>
      <c r="CR741" s="89"/>
      <c r="CS741" s="89"/>
      <c r="CT741" s="89"/>
      <c r="CU741" s="89"/>
      <c r="CV741" s="89"/>
      <c r="CW741" s="89"/>
      <c r="CX741" s="89"/>
      <c r="CY741" s="89"/>
      <c r="CZ741" s="89"/>
      <c r="DA741" s="89"/>
      <c r="DB741" s="89"/>
      <c r="DC741" s="89"/>
      <c r="DD741" s="89"/>
      <c r="DE741" s="89"/>
      <c r="DF741" s="89"/>
      <c r="DG741" s="89"/>
      <c r="DH741" s="89"/>
      <c r="DI741" s="89"/>
      <c r="DJ741" s="89"/>
      <c r="DK741" s="89"/>
      <c r="DL741" s="89"/>
      <c r="DM741" s="89"/>
      <c r="DN741" s="89"/>
      <c r="DO741" s="89"/>
      <c r="DP741" s="89"/>
      <c r="DQ741" s="89"/>
      <c r="DR741" s="89"/>
      <c r="DS741" s="89"/>
      <c r="DT741" s="89"/>
      <c r="DU741" s="89"/>
      <c r="DV741" s="89"/>
      <c r="DW741" s="89"/>
      <c r="DX741" s="89"/>
      <c r="DY741" s="89"/>
      <c r="DZ741" s="89"/>
      <c r="EA741" s="89"/>
      <c r="EB741" s="89"/>
      <c r="EC741" s="89"/>
      <c r="ED741" s="89"/>
      <c r="EE741" s="89"/>
      <c r="EF741" s="89"/>
      <c r="EG741" s="89"/>
      <c r="EH741" s="89"/>
      <c r="EI741" s="89"/>
      <c r="EJ741" s="89"/>
      <c r="EK741" s="89"/>
      <c r="EL741" s="89"/>
      <c r="EM741" s="89"/>
      <c r="EN741" s="89"/>
      <c r="EO741" s="89"/>
      <c r="EP741" s="89"/>
      <c r="EQ741" s="89"/>
      <c r="ER741" s="89"/>
      <c r="ES741" s="89"/>
      <c r="ET741" s="89"/>
      <c r="EU741" s="89"/>
      <c r="EV741" s="89"/>
      <c r="EW741" s="89"/>
      <c r="EX741" s="89"/>
      <c r="EY741" s="89"/>
      <c r="EZ741" s="89"/>
      <c r="FA741" s="89"/>
      <c r="FB741" s="89"/>
      <c r="FC741" s="89"/>
      <c r="FD741" s="89"/>
      <c r="FE741" s="89"/>
      <c r="FF741" s="89"/>
      <c r="FG741" s="89"/>
      <c r="FH741" s="89"/>
      <c r="FI741" s="89"/>
      <c r="FJ741" s="89"/>
      <c r="FK741" s="89"/>
      <c r="FL741" s="89"/>
      <c r="FM741" s="89"/>
      <c r="FN741" s="89"/>
      <c r="FO741" s="89"/>
      <c r="FP741" s="89"/>
      <c r="FQ741" s="89"/>
      <c r="FR741" s="89"/>
      <c r="FS741" s="89"/>
      <c r="FT741" s="89"/>
      <c r="FU741" s="89"/>
      <c r="FV741" s="89"/>
      <c r="FW741" s="89"/>
      <c r="FX741" s="89"/>
      <c r="FY741" s="89"/>
      <c r="FZ741" s="89"/>
      <c r="GA741" s="89"/>
      <c r="GB741" s="89"/>
      <c r="GC741" s="89"/>
      <c r="GD741" s="89"/>
      <c r="GE741" s="89"/>
      <c r="GF741" s="89"/>
      <c r="GG741" s="89"/>
      <c r="GH741" s="89"/>
      <c r="GI741" s="89"/>
      <c r="GJ741" s="89"/>
      <c r="GK741" s="89"/>
      <c r="GL741" s="89"/>
      <c r="GM741" s="89"/>
      <c r="GN741" s="89"/>
      <c r="GO741" s="89"/>
      <c r="GP741" s="89"/>
      <c r="GQ741" s="89"/>
      <c r="GR741" s="89"/>
      <c r="GS741" s="89"/>
      <c r="GT741" s="89"/>
      <c r="GU741" s="89"/>
      <c r="GV741" s="89"/>
      <c r="GW741" s="89"/>
      <c r="GX741" s="89"/>
      <c r="GY741" s="89"/>
      <c r="GZ741" s="89"/>
      <c r="HA741" s="89"/>
      <c r="HB741" s="89"/>
      <c r="HC741" s="89"/>
      <c r="HD741" s="89"/>
      <c r="HE741" s="89"/>
      <c r="HF741" s="89"/>
      <c r="HG741" s="89"/>
      <c r="HH741" s="89"/>
      <c r="HI741" s="89"/>
      <c r="HJ741" s="89"/>
      <c r="HK741" s="89"/>
      <c r="HL741" s="89"/>
      <c r="HM741" s="89"/>
    </row>
    <row r="742" spans="1:221" s="191" customFormat="1" ht="30" customHeight="1" x14ac:dyDescent="0.25">
      <c r="A742" s="193">
        <v>41455</v>
      </c>
      <c r="B742" s="194">
        <v>41457</v>
      </c>
      <c r="C742" s="189" t="s">
        <v>282</v>
      </c>
      <c r="D742" s="140" t="s">
        <v>3719</v>
      </c>
      <c r="E742" s="140" t="s">
        <v>279</v>
      </c>
      <c r="F742" s="5" t="s">
        <v>36</v>
      </c>
      <c r="G742" s="5" t="s">
        <v>1000</v>
      </c>
      <c r="H742" s="140" t="s">
        <v>4125</v>
      </c>
      <c r="I742" s="30" t="s">
        <v>4140</v>
      </c>
      <c r="J742" s="140" t="s">
        <v>3743</v>
      </c>
      <c r="K742" s="119">
        <v>39822</v>
      </c>
      <c r="L742" s="119">
        <v>39994</v>
      </c>
      <c r="M742" s="140" t="s">
        <v>3780</v>
      </c>
      <c r="N742" s="287">
        <v>8885</v>
      </c>
      <c r="O742" s="287">
        <v>9473</v>
      </c>
      <c r="P742" s="119">
        <v>40008</v>
      </c>
      <c r="Q742" s="119">
        <v>40486</v>
      </c>
      <c r="R742" s="119">
        <v>40439</v>
      </c>
      <c r="S742" s="119">
        <v>40439</v>
      </c>
      <c r="T742" s="190">
        <v>95.507432931309097</v>
      </c>
      <c r="U742" s="287"/>
      <c r="V742" s="140"/>
      <c r="W742" s="87"/>
      <c r="X742" s="96"/>
      <c r="Y742" s="89"/>
      <c r="Z742" s="89"/>
      <c r="AA742" s="89"/>
      <c r="AB742" s="89"/>
      <c r="AC742" s="89"/>
      <c r="AD742" s="89"/>
      <c r="AE742" s="89"/>
      <c r="AF742" s="89"/>
      <c r="AG742" s="89"/>
      <c r="AH742" s="89"/>
      <c r="AI742" s="89"/>
      <c r="AJ742" s="89"/>
      <c r="AK742" s="89"/>
      <c r="AL742" s="89"/>
      <c r="AM742" s="89"/>
      <c r="AN742" s="89"/>
      <c r="AO742" s="89"/>
      <c r="AP742" s="89"/>
      <c r="AQ742" s="89"/>
      <c r="AR742" s="89"/>
      <c r="AS742" s="89"/>
      <c r="AT742" s="89"/>
      <c r="AU742" s="89"/>
      <c r="AV742" s="89"/>
      <c r="AW742" s="89"/>
      <c r="AX742" s="89"/>
      <c r="AY742" s="89"/>
      <c r="AZ742" s="89"/>
      <c r="BA742" s="89"/>
      <c r="BB742" s="89"/>
      <c r="BC742" s="89"/>
      <c r="BD742" s="89"/>
      <c r="BE742" s="89"/>
      <c r="BF742" s="89"/>
      <c r="BG742" s="89"/>
      <c r="BH742" s="89"/>
      <c r="BI742" s="89"/>
      <c r="BJ742" s="89"/>
      <c r="BK742" s="89"/>
      <c r="BL742" s="89"/>
      <c r="BM742" s="89"/>
      <c r="BN742" s="89"/>
      <c r="BO742" s="89"/>
      <c r="BP742" s="89"/>
      <c r="BQ742" s="89"/>
      <c r="BR742" s="89"/>
      <c r="BS742" s="89"/>
      <c r="BT742" s="89"/>
      <c r="BU742" s="89"/>
      <c r="BV742" s="89"/>
      <c r="BW742" s="89"/>
      <c r="BX742" s="89"/>
      <c r="BY742" s="89"/>
      <c r="BZ742" s="89"/>
      <c r="CA742" s="89"/>
      <c r="CB742" s="89"/>
      <c r="CC742" s="89"/>
      <c r="CD742" s="89"/>
      <c r="CE742" s="89"/>
      <c r="CF742" s="89"/>
      <c r="CG742" s="89"/>
      <c r="CH742" s="89"/>
      <c r="CI742" s="89"/>
      <c r="CJ742" s="89"/>
      <c r="CK742" s="89"/>
      <c r="CL742" s="89"/>
      <c r="CM742" s="89"/>
      <c r="CN742" s="89"/>
      <c r="CO742" s="89"/>
      <c r="CP742" s="89"/>
      <c r="CQ742" s="89"/>
      <c r="CR742" s="89"/>
      <c r="CS742" s="89"/>
      <c r="CT742" s="89"/>
      <c r="CU742" s="89"/>
      <c r="CV742" s="89"/>
      <c r="CW742" s="89"/>
      <c r="CX742" s="89"/>
      <c r="CY742" s="89"/>
      <c r="CZ742" s="89"/>
      <c r="DA742" s="89"/>
      <c r="DB742" s="89"/>
      <c r="DC742" s="89"/>
      <c r="DD742" s="89"/>
      <c r="DE742" s="89"/>
      <c r="DF742" s="89"/>
      <c r="DG742" s="89"/>
      <c r="DH742" s="89"/>
      <c r="DI742" s="89"/>
      <c r="DJ742" s="89"/>
      <c r="DK742" s="89"/>
      <c r="DL742" s="89"/>
      <c r="DM742" s="89"/>
      <c r="DN742" s="89"/>
      <c r="DO742" s="89"/>
      <c r="DP742" s="89"/>
      <c r="DQ742" s="89"/>
      <c r="DR742" s="89"/>
      <c r="DS742" s="89"/>
      <c r="DT742" s="89"/>
      <c r="DU742" s="89"/>
      <c r="DV742" s="89"/>
      <c r="DW742" s="89"/>
      <c r="DX742" s="89"/>
      <c r="DY742" s="89"/>
      <c r="DZ742" s="89"/>
      <c r="EA742" s="89"/>
      <c r="EB742" s="89"/>
      <c r="EC742" s="89"/>
      <c r="ED742" s="89"/>
      <c r="EE742" s="89"/>
      <c r="EF742" s="89"/>
      <c r="EG742" s="89"/>
      <c r="EH742" s="89"/>
      <c r="EI742" s="89"/>
      <c r="EJ742" s="89"/>
      <c r="EK742" s="89"/>
      <c r="EL742" s="89"/>
      <c r="EM742" s="89"/>
      <c r="EN742" s="89"/>
      <c r="EO742" s="89"/>
      <c r="EP742" s="89"/>
      <c r="EQ742" s="89"/>
      <c r="ER742" s="89"/>
      <c r="ES742" s="89"/>
      <c r="ET742" s="89"/>
      <c r="EU742" s="89"/>
      <c r="EV742" s="89"/>
      <c r="EW742" s="89"/>
      <c r="EX742" s="89"/>
      <c r="EY742" s="89"/>
      <c r="EZ742" s="89"/>
      <c r="FA742" s="89"/>
      <c r="FB742" s="89"/>
      <c r="FC742" s="89"/>
      <c r="FD742" s="89"/>
      <c r="FE742" s="89"/>
      <c r="FF742" s="89"/>
      <c r="FG742" s="89"/>
      <c r="FH742" s="89"/>
      <c r="FI742" s="89"/>
      <c r="FJ742" s="89"/>
      <c r="FK742" s="89"/>
      <c r="FL742" s="89"/>
      <c r="FM742" s="89"/>
      <c r="FN742" s="89"/>
      <c r="FO742" s="89"/>
      <c r="FP742" s="89"/>
      <c r="FQ742" s="89"/>
      <c r="FR742" s="89"/>
      <c r="FS742" s="89"/>
      <c r="FT742" s="89"/>
      <c r="FU742" s="89"/>
      <c r="FV742" s="89"/>
      <c r="FW742" s="89"/>
      <c r="FX742" s="89"/>
      <c r="FY742" s="89"/>
      <c r="FZ742" s="89"/>
      <c r="GA742" s="89"/>
      <c r="GB742" s="89"/>
      <c r="GC742" s="89"/>
      <c r="GD742" s="89"/>
      <c r="GE742" s="89"/>
      <c r="GF742" s="89"/>
      <c r="GG742" s="89"/>
      <c r="GH742" s="89"/>
      <c r="GI742" s="89"/>
      <c r="GJ742" s="89"/>
      <c r="GK742" s="89"/>
      <c r="GL742" s="89"/>
      <c r="GM742" s="89"/>
      <c r="GN742" s="89"/>
      <c r="GO742" s="89"/>
      <c r="GP742" s="89"/>
      <c r="GQ742" s="89"/>
      <c r="GR742" s="89"/>
      <c r="GS742" s="89"/>
      <c r="GT742" s="89"/>
      <c r="GU742" s="89"/>
      <c r="GV742" s="89"/>
      <c r="GW742" s="89"/>
      <c r="GX742" s="89"/>
      <c r="GY742" s="89"/>
      <c r="GZ742" s="89"/>
      <c r="HA742" s="89"/>
      <c r="HB742" s="89"/>
      <c r="HC742" s="89"/>
      <c r="HD742" s="89"/>
      <c r="HE742" s="89"/>
      <c r="HF742" s="89"/>
      <c r="HG742" s="89"/>
      <c r="HH742" s="89"/>
      <c r="HI742" s="89"/>
      <c r="HJ742" s="89"/>
      <c r="HK742" s="89"/>
      <c r="HL742" s="89"/>
      <c r="HM742" s="89"/>
    </row>
    <row r="743" spans="1:221" s="191" customFormat="1" ht="30" customHeight="1" x14ac:dyDescent="0.25">
      <c r="A743" s="193">
        <v>41455</v>
      </c>
      <c r="B743" s="194">
        <v>41457</v>
      </c>
      <c r="C743" s="189" t="s">
        <v>282</v>
      </c>
      <c r="D743" s="140" t="s">
        <v>3719</v>
      </c>
      <c r="E743" s="140" t="s">
        <v>279</v>
      </c>
      <c r="F743" s="5" t="s">
        <v>36</v>
      </c>
      <c r="G743" s="5" t="s">
        <v>1000</v>
      </c>
      <c r="H743" s="140" t="s">
        <v>4125</v>
      </c>
      <c r="I743" s="30" t="s">
        <v>4141</v>
      </c>
      <c r="J743" s="140" t="s">
        <v>4142</v>
      </c>
      <c r="K743" s="119">
        <v>39773</v>
      </c>
      <c r="L743" s="119">
        <v>40079</v>
      </c>
      <c r="M743" s="140" t="s">
        <v>4143</v>
      </c>
      <c r="N743" s="287">
        <v>11081</v>
      </c>
      <c r="O743" s="287">
        <v>11454</v>
      </c>
      <c r="P743" s="119">
        <v>40093</v>
      </c>
      <c r="Q743" s="119">
        <v>40738</v>
      </c>
      <c r="R743" s="119">
        <v>40507</v>
      </c>
      <c r="S743" s="119">
        <v>40738</v>
      </c>
      <c r="T743" s="190">
        <v>97.068679903818406</v>
      </c>
      <c r="U743" s="287"/>
      <c r="V743" s="140"/>
      <c r="W743" s="87"/>
      <c r="X743" s="96"/>
      <c r="Y743" s="89"/>
      <c r="Z743" s="89"/>
      <c r="AA743" s="89"/>
      <c r="AB743" s="89"/>
      <c r="AC743" s="89"/>
      <c r="AD743" s="89"/>
      <c r="AE743" s="89"/>
      <c r="AF743" s="89"/>
      <c r="AG743" s="89"/>
      <c r="AH743" s="89"/>
      <c r="AI743" s="89"/>
      <c r="AJ743" s="89"/>
      <c r="AK743" s="89"/>
      <c r="AL743" s="89"/>
      <c r="AM743" s="89"/>
      <c r="AN743" s="89"/>
      <c r="AO743" s="89"/>
      <c r="AP743" s="89"/>
      <c r="AQ743" s="89"/>
      <c r="AR743" s="89"/>
      <c r="AS743" s="89"/>
      <c r="AT743" s="89"/>
      <c r="AU743" s="89"/>
      <c r="AV743" s="89"/>
      <c r="AW743" s="89"/>
      <c r="AX743" s="89"/>
      <c r="AY743" s="89"/>
      <c r="AZ743" s="89"/>
      <c r="BA743" s="89"/>
      <c r="BB743" s="89"/>
      <c r="BC743" s="89"/>
      <c r="BD743" s="89"/>
      <c r="BE743" s="89"/>
      <c r="BF743" s="89"/>
      <c r="BG743" s="89"/>
      <c r="BH743" s="89"/>
      <c r="BI743" s="89"/>
      <c r="BJ743" s="89"/>
      <c r="BK743" s="89"/>
      <c r="BL743" s="89"/>
      <c r="BM743" s="89"/>
      <c r="BN743" s="89"/>
      <c r="BO743" s="89"/>
      <c r="BP743" s="89"/>
      <c r="BQ743" s="89"/>
      <c r="BR743" s="89"/>
      <c r="BS743" s="89"/>
      <c r="BT743" s="89"/>
      <c r="BU743" s="89"/>
      <c r="BV743" s="89"/>
      <c r="BW743" s="89"/>
      <c r="BX743" s="89"/>
      <c r="BY743" s="89"/>
      <c r="BZ743" s="89"/>
      <c r="CA743" s="89"/>
      <c r="CB743" s="89"/>
      <c r="CC743" s="89"/>
      <c r="CD743" s="89"/>
      <c r="CE743" s="89"/>
      <c r="CF743" s="89"/>
      <c r="CG743" s="89"/>
      <c r="CH743" s="89"/>
      <c r="CI743" s="89"/>
      <c r="CJ743" s="89"/>
      <c r="CK743" s="89"/>
      <c r="CL743" s="89"/>
      <c r="CM743" s="89"/>
      <c r="CN743" s="89"/>
      <c r="CO743" s="89"/>
      <c r="CP743" s="89"/>
      <c r="CQ743" s="89"/>
      <c r="CR743" s="89"/>
      <c r="CS743" s="89"/>
      <c r="CT743" s="89"/>
      <c r="CU743" s="89"/>
      <c r="CV743" s="89"/>
      <c r="CW743" s="89"/>
      <c r="CX743" s="89"/>
      <c r="CY743" s="89"/>
      <c r="CZ743" s="89"/>
      <c r="DA743" s="89"/>
      <c r="DB743" s="89"/>
      <c r="DC743" s="89"/>
      <c r="DD743" s="89"/>
      <c r="DE743" s="89"/>
      <c r="DF743" s="89"/>
      <c r="DG743" s="89"/>
      <c r="DH743" s="89"/>
      <c r="DI743" s="89"/>
      <c r="DJ743" s="89"/>
      <c r="DK743" s="89"/>
      <c r="DL743" s="89"/>
      <c r="DM743" s="89"/>
      <c r="DN743" s="89"/>
      <c r="DO743" s="89"/>
      <c r="DP743" s="89"/>
      <c r="DQ743" s="89"/>
      <c r="DR743" s="89"/>
      <c r="DS743" s="89"/>
      <c r="DT743" s="89"/>
      <c r="DU743" s="89"/>
      <c r="DV743" s="89"/>
      <c r="DW743" s="89"/>
      <c r="DX743" s="89"/>
      <c r="DY743" s="89"/>
      <c r="DZ743" s="89"/>
      <c r="EA743" s="89"/>
      <c r="EB743" s="89"/>
      <c r="EC743" s="89"/>
      <c r="ED743" s="89"/>
      <c r="EE743" s="89"/>
      <c r="EF743" s="89"/>
      <c r="EG743" s="89"/>
      <c r="EH743" s="89"/>
      <c r="EI743" s="89"/>
      <c r="EJ743" s="89"/>
      <c r="EK743" s="89"/>
      <c r="EL743" s="89"/>
      <c r="EM743" s="89"/>
      <c r="EN743" s="89"/>
      <c r="EO743" s="89"/>
      <c r="EP743" s="89"/>
      <c r="EQ743" s="89"/>
      <c r="ER743" s="89"/>
      <c r="ES743" s="89"/>
      <c r="ET743" s="89"/>
      <c r="EU743" s="89"/>
      <c r="EV743" s="89"/>
      <c r="EW743" s="89"/>
      <c r="EX743" s="89"/>
      <c r="EY743" s="89"/>
      <c r="EZ743" s="89"/>
      <c r="FA743" s="89"/>
      <c r="FB743" s="89"/>
      <c r="FC743" s="89"/>
      <c r="FD743" s="89"/>
      <c r="FE743" s="89"/>
      <c r="FF743" s="89"/>
      <c r="FG743" s="89"/>
      <c r="FH743" s="89"/>
      <c r="FI743" s="89"/>
      <c r="FJ743" s="89"/>
      <c r="FK743" s="89"/>
      <c r="FL743" s="89"/>
      <c r="FM743" s="89"/>
      <c r="FN743" s="89"/>
      <c r="FO743" s="89"/>
      <c r="FP743" s="89"/>
      <c r="FQ743" s="89"/>
      <c r="FR743" s="89"/>
      <c r="FS743" s="89"/>
      <c r="FT743" s="89"/>
      <c r="FU743" s="89"/>
      <c r="FV743" s="89"/>
      <c r="FW743" s="89"/>
      <c r="FX743" s="89"/>
      <c r="FY743" s="89"/>
      <c r="FZ743" s="89"/>
      <c r="GA743" s="89"/>
      <c r="GB743" s="89"/>
      <c r="GC743" s="89"/>
      <c r="GD743" s="89"/>
      <c r="GE743" s="89"/>
      <c r="GF743" s="89"/>
      <c r="GG743" s="89"/>
      <c r="GH743" s="89"/>
      <c r="GI743" s="89"/>
      <c r="GJ743" s="89"/>
      <c r="GK743" s="89"/>
      <c r="GL743" s="89"/>
      <c r="GM743" s="89"/>
      <c r="GN743" s="89"/>
      <c r="GO743" s="89"/>
      <c r="GP743" s="89"/>
      <c r="GQ743" s="89"/>
      <c r="GR743" s="89"/>
      <c r="GS743" s="89"/>
      <c r="GT743" s="89"/>
      <c r="GU743" s="89"/>
      <c r="GV743" s="89"/>
      <c r="GW743" s="89"/>
      <c r="GX743" s="89"/>
      <c r="GY743" s="89"/>
      <c r="GZ743" s="89"/>
      <c r="HA743" s="89"/>
      <c r="HB743" s="89"/>
      <c r="HC743" s="89"/>
      <c r="HD743" s="89"/>
      <c r="HE743" s="89"/>
      <c r="HF743" s="89"/>
      <c r="HG743" s="89"/>
      <c r="HH743" s="89"/>
      <c r="HI743" s="89"/>
      <c r="HJ743" s="89"/>
      <c r="HK743" s="89"/>
      <c r="HL743" s="89"/>
      <c r="HM743" s="89"/>
    </row>
    <row r="744" spans="1:221" s="191" customFormat="1" ht="30" customHeight="1" x14ac:dyDescent="0.25">
      <c r="A744" s="193">
        <v>41455</v>
      </c>
      <c r="B744" s="194">
        <v>41457</v>
      </c>
      <c r="C744" s="189" t="s">
        <v>282</v>
      </c>
      <c r="D744" s="140" t="s">
        <v>3719</v>
      </c>
      <c r="E744" s="140" t="s">
        <v>279</v>
      </c>
      <c r="F744" s="5" t="s">
        <v>631</v>
      </c>
      <c r="G744" s="5" t="s">
        <v>632</v>
      </c>
      <c r="H744" s="140" t="s">
        <v>4144</v>
      </c>
      <c r="I744" s="30" t="s">
        <v>4145</v>
      </c>
      <c r="J744" s="140" t="s">
        <v>4146</v>
      </c>
      <c r="K744" s="119">
        <v>40458</v>
      </c>
      <c r="L744" s="119">
        <v>40620</v>
      </c>
      <c r="M744" s="140" t="s">
        <v>4147</v>
      </c>
      <c r="N744" s="287">
        <v>3643</v>
      </c>
      <c r="O744" s="287">
        <v>3406</v>
      </c>
      <c r="P744" s="119">
        <v>40634</v>
      </c>
      <c r="Q744" s="119">
        <v>41078</v>
      </c>
      <c r="R744" s="119">
        <v>40984</v>
      </c>
      <c r="S744" s="119">
        <v>41078</v>
      </c>
      <c r="T744" s="190">
        <v>99.564913084942191</v>
      </c>
      <c r="U744" s="287"/>
      <c r="V744" s="140"/>
      <c r="W744" s="87"/>
      <c r="X744" s="96"/>
      <c r="Y744" s="89"/>
      <c r="Z744" s="89"/>
      <c r="AA744" s="89"/>
      <c r="AB744" s="89"/>
      <c r="AC744" s="89"/>
      <c r="AD744" s="89"/>
      <c r="AE744" s="89"/>
      <c r="AF744" s="89"/>
      <c r="AG744" s="89"/>
      <c r="AH744" s="89"/>
      <c r="AI744" s="89"/>
      <c r="AJ744" s="89"/>
      <c r="AK744" s="89"/>
      <c r="AL744" s="89"/>
      <c r="AM744" s="89"/>
      <c r="AN744" s="89"/>
      <c r="AO744" s="89"/>
      <c r="AP744" s="89"/>
      <c r="AQ744" s="89"/>
      <c r="AR744" s="89"/>
      <c r="AS744" s="89"/>
      <c r="AT744" s="89"/>
      <c r="AU744" s="89"/>
      <c r="AV744" s="89"/>
      <c r="AW744" s="89"/>
      <c r="AX744" s="89"/>
      <c r="AY744" s="89"/>
      <c r="AZ744" s="89"/>
      <c r="BA744" s="89"/>
      <c r="BB744" s="89"/>
      <c r="BC744" s="89"/>
      <c r="BD744" s="89"/>
      <c r="BE744" s="89"/>
      <c r="BF744" s="89"/>
      <c r="BG744" s="89"/>
      <c r="BH744" s="89"/>
      <c r="BI744" s="89"/>
      <c r="BJ744" s="89"/>
      <c r="BK744" s="89"/>
      <c r="BL744" s="89"/>
      <c r="BM744" s="89"/>
      <c r="BN744" s="89"/>
      <c r="BO744" s="89"/>
      <c r="BP744" s="89"/>
      <c r="BQ744" s="89"/>
      <c r="BR744" s="89"/>
      <c r="BS744" s="89"/>
      <c r="BT744" s="89"/>
      <c r="BU744" s="89"/>
      <c r="BV744" s="89"/>
      <c r="BW744" s="89"/>
      <c r="BX744" s="89"/>
      <c r="BY744" s="89"/>
      <c r="BZ744" s="89"/>
      <c r="CA744" s="89"/>
      <c r="CB744" s="89"/>
      <c r="CC744" s="89"/>
      <c r="CD744" s="89"/>
      <c r="CE744" s="89"/>
      <c r="CF744" s="89"/>
      <c r="CG744" s="89"/>
      <c r="CH744" s="89"/>
      <c r="CI744" s="89"/>
      <c r="CJ744" s="89"/>
      <c r="CK744" s="89"/>
      <c r="CL744" s="89"/>
      <c r="CM744" s="89"/>
      <c r="CN744" s="89"/>
      <c r="CO744" s="89"/>
      <c r="CP744" s="89"/>
      <c r="CQ744" s="89"/>
      <c r="CR744" s="89"/>
      <c r="CS744" s="89"/>
      <c r="CT744" s="89"/>
      <c r="CU744" s="89"/>
      <c r="CV744" s="89"/>
      <c r="CW744" s="89"/>
      <c r="CX744" s="89"/>
      <c r="CY744" s="89"/>
      <c r="CZ744" s="89"/>
      <c r="DA744" s="89"/>
      <c r="DB744" s="89"/>
      <c r="DC744" s="89"/>
      <c r="DD744" s="89"/>
      <c r="DE744" s="89"/>
      <c r="DF744" s="89"/>
      <c r="DG744" s="89"/>
      <c r="DH744" s="89"/>
      <c r="DI744" s="89"/>
      <c r="DJ744" s="89"/>
      <c r="DK744" s="89"/>
      <c r="DL744" s="89"/>
      <c r="DM744" s="89"/>
      <c r="DN744" s="89"/>
      <c r="DO744" s="89"/>
      <c r="DP744" s="89"/>
      <c r="DQ744" s="89"/>
      <c r="DR744" s="89"/>
      <c r="DS744" s="89"/>
      <c r="DT744" s="89"/>
      <c r="DU744" s="89"/>
      <c r="DV744" s="89"/>
      <c r="DW744" s="89"/>
      <c r="DX744" s="89"/>
      <c r="DY744" s="89"/>
      <c r="DZ744" s="89"/>
      <c r="EA744" s="89"/>
      <c r="EB744" s="89"/>
      <c r="EC744" s="89"/>
      <c r="ED744" s="89"/>
      <c r="EE744" s="89"/>
      <c r="EF744" s="89"/>
      <c r="EG744" s="89"/>
      <c r="EH744" s="89"/>
      <c r="EI744" s="89"/>
      <c r="EJ744" s="89"/>
      <c r="EK744" s="89"/>
      <c r="EL744" s="89"/>
      <c r="EM744" s="89"/>
      <c r="EN744" s="89"/>
      <c r="EO744" s="89"/>
      <c r="EP744" s="89"/>
      <c r="EQ744" s="89"/>
      <c r="ER744" s="89"/>
      <c r="ES744" s="89"/>
      <c r="ET744" s="89"/>
      <c r="EU744" s="89"/>
      <c r="EV744" s="89"/>
      <c r="EW744" s="89"/>
      <c r="EX744" s="89"/>
      <c r="EY744" s="89"/>
      <c r="EZ744" s="89"/>
      <c r="FA744" s="89"/>
      <c r="FB744" s="89"/>
      <c r="FC744" s="89"/>
      <c r="FD744" s="89"/>
      <c r="FE744" s="89"/>
      <c r="FF744" s="89"/>
      <c r="FG744" s="89"/>
      <c r="FH744" s="89"/>
      <c r="FI744" s="89"/>
      <c r="FJ744" s="89"/>
      <c r="FK744" s="89"/>
      <c r="FL744" s="89"/>
      <c r="FM744" s="89"/>
      <c r="FN744" s="89"/>
      <c r="FO744" s="89"/>
      <c r="FP744" s="89"/>
      <c r="FQ744" s="89"/>
      <c r="FR744" s="89"/>
      <c r="FS744" s="89"/>
      <c r="FT744" s="89"/>
      <c r="FU744" s="89"/>
      <c r="FV744" s="89"/>
      <c r="FW744" s="89"/>
      <c r="FX744" s="89"/>
      <c r="FY744" s="89"/>
      <c r="FZ744" s="89"/>
      <c r="GA744" s="89"/>
      <c r="GB744" s="89"/>
      <c r="GC744" s="89"/>
      <c r="GD744" s="89"/>
      <c r="GE744" s="89"/>
      <c r="GF744" s="89"/>
      <c r="GG744" s="89"/>
      <c r="GH744" s="89"/>
      <c r="GI744" s="89"/>
      <c r="GJ744" s="89"/>
      <c r="GK744" s="89"/>
      <c r="GL744" s="89"/>
      <c r="GM744" s="89"/>
      <c r="GN744" s="89"/>
      <c r="GO744" s="89"/>
      <c r="GP744" s="89"/>
      <c r="GQ744" s="89"/>
      <c r="GR744" s="89"/>
      <c r="GS744" s="89"/>
      <c r="GT744" s="89"/>
      <c r="GU744" s="89"/>
      <c r="GV744" s="89"/>
      <c r="GW744" s="89"/>
      <c r="GX744" s="89"/>
      <c r="GY744" s="89"/>
      <c r="GZ744" s="89"/>
      <c r="HA744" s="89"/>
      <c r="HB744" s="89"/>
      <c r="HC744" s="89"/>
      <c r="HD744" s="89"/>
      <c r="HE744" s="89"/>
      <c r="HF744" s="89"/>
      <c r="HG744" s="89"/>
      <c r="HH744" s="89"/>
      <c r="HI744" s="89"/>
      <c r="HJ744" s="89"/>
      <c r="HK744" s="89"/>
      <c r="HL744" s="89"/>
      <c r="HM744" s="89"/>
    </row>
    <row r="745" spans="1:221" s="191" customFormat="1" ht="30" customHeight="1" x14ac:dyDescent="0.25">
      <c r="A745" s="193">
        <v>41455</v>
      </c>
      <c r="B745" s="194">
        <v>41457</v>
      </c>
      <c r="C745" s="189" t="s">
        <v>282</v>
      </c>
      <c r="D745" s="140" t="s">
        <v>3719</v>
      </c>
      <c r="E745" s="140" t="s">
        <v>279</v>
      </c>
      <c r="F745" s="5" t="s">
        <v>631</v>
      </c>
      <c r="G745" s="5" t="s">
        <v>632</v>
      </c>
      <c r="H745" s="140" t="s">
        <v>4144</v>
      </c>
      <c r="I745" s="30" t="s">
        <v>4148</v>
      </c>
      <c r="J745" s="140" t="s">
        <v>4149</v>
      </c>
      <c r="K745" s="119">
        <v>39888</v>
      </c>
      <c r="L745" s="119">
        <v>39995</v>
      </c>
      <c r="M745" s="140" t="s">
        <v>4150</v>
      </c>
      <c r="N745" s="287">
        <v>46217</v>
      </c>
      <c r="O745" s="287">
        <v>42262</v>
      </c>
      <c r="P745" s="119">
        <v>40009</v>
      </c>
      <c r="Q745" s="119">
        <v>40967</v>
      </c>
      <c r="R745" s="119">
        <v>40750</v>
      </c>
      <c r="S745" s="119">
        <v>40968</v>
      </c>
      <c r="T745" s="190">
        <v>97.880118906432301</v>
      </c>
      <c r="U745" s="287"/>
      <c r="V745" s="140"/>
      <c r="W745" s="87"/>
      <c r="X745" s="96"/>
      <c r="Y745" s="89"/>
      <c r="Z745" s="89"/>
      <c r="AA745" s="89"/>
      <c r="AB745" s="89"/>
      <c r="AC745" s="89"/>
      <c r="AD745" s="89"/>
      <c r="AE745" s="89"/>
      <c r="AF745" s="89"/>
      <c r="AG745" s="89"/>
      <c r="AH745" s="89"/>
      <c r="AI745" s="89"/>
      <c r="AJ745" s="89"/>
      <c r="AK745" s="89"/>
      <c r="AL745" s="89"/>
      <c r="AM745" s="89"/>
      <c r="AN745" s="89"/>
      <c r="AO745" s="89"/>
      <c r="AP745" s="89"/>
      <c r="AQ745" s="89"/>
      <c r="AR745" s="89"/>
      <c r="AS745" s="89"/>
      <c r="AT745" s="89"/>
      <c r="AU745" s="89"/>
      <c r="AV745" s="89"/>
      <c r="AW745" s="89"/>
      <c r="AX745" s="89"/>
      <c r="AY745" s="89"/>
      <c r="AZ745" s="89"/>
      <c r="BA745" s="89"/>
      <c r="BB745" s="89"/>
      <c r="BC745" s="89"/>
      <c r="BD745" s="89"/>
      <c r="BE745" s="89"/>
      <c r="BF745" s="89"/>
      <c r="BG745" s="89"/>
      <c r="BH745" s="89"/>
      <c r="BI745" s="89"/>
      <c r="BJ745" s="89"/>
      <c r="BK745" s="89"/>
      <c r="BL745" s="89"/>
      <c r="BM745" s="89"/>
      <c r="BN745" s="89"/>
      <c r="BO745" s="89"/>
      <c r="BP745" s="89"/>
      <c r="BQ745" s="89"/>
      <c r="BR745" s="89"/>
      <c r="BS745" s="89"/>
      <c r="BT745" s="89"/>
      <c r="BU745" s="89"/>
      <c r="BV745" s="89"/>
      <c r="BW745" s="89"/>
      <c r="BX745" s="89"/>
      <c r="BY745" s="89"/>
      <c r="BZ745" s="89"/>
      <c r="CA745" s="89"/>
      <c r="CB745" s="89"/>
      <c r="CC745" s="89"/>
      <c r="CD745" s="89"/>
      <c r="CE745" s="89"/>
      <c r="CF745" s="89"/>
      <c r="CG745" s="89"/>
      <c r="CH745" s="89"/>
      <c r="CI745" s="89"/>
      <c r="CJ745" s="89"/>
      <c r="CK745" s="89"/>
      <c r="CL745" s="89"/>
      <c r="CM745" s="89"/>
      <c r="CN745" s="89"/>
      <c r="CO745" s="89"/>
      <c r="CP745" s="89"/>
      <c r="CQ745" s="89"/>
      <c r="CR745" s="89"/>
      <c r="CS745" s="89"/>
      <c r="CT745" s="89"/>
      <c r="CU745" s="89"/>
      <c r="CV745" s="89"/>
      <c r="CW745" s="89"/>
      <c r="CX745" s="89"/>
      <c r="CY745" s="89"/>
      <c r="CZ745" s="89"/>
      <c r="DA745" s="89"/>
      <c r="DB745" s="89"/>
      <c r="DC745" s="89"/>
      <c r="DD745" s="89"/>
      <c r="DE745" s="89"/>
      <c r="DF745" s="89"/>
      <c r="DG745" s="89"/>
      <c r="DH745" s="89"/>
      <c r="DI745" s="89"/>
      <c r="DJ745" s="89"/>
      <c r="DK745" s="89"/>
      <c r="DL745" s="89"/>
      <c r="DM745" s="89"/>
      <c r="DN745" s="89"/>
      <c r="DO745" s="89"/>
      <c r="DP745" s="89"/>
      <c r="DQ745" s="89"/>
      <c r="DR745" s="89"/>
      <c r="DS745" s="89"/>
      <c r="DT745" s="89"/>
      <c r="DU745" s="89"/>
      <c r="DV745" s="89"/>
      <c r="DW745" s="89"/>
      <c r="DX745" s="89"/>
      <c r="DY745" s="89"/>
      <c r="DZ745" s="89"/>
      <c r="EA745" s="89"/>
      <c r="EB745" s="89"/>
      <c r="EC745" s="89"/>
      <c r="ED745" s="89"/>
      <c r="EE745" s="89"/>
      <c r="EF745" s="89"/>
      <c r="EG745" s="89"/>
      <c r="EH745" s="89"/>
      <c r="EI745" s="89"/>
      <c r="EJ745" s="89"/>
      <c r="EK745" s="89"/>
      <c r="EL745" s="89"/>
      <c r="EM745" s="89"/>
      <c r="EN745" s="89"/>
      <c r="EO745" s="89"/>
      <c r="EP745" s="89"/>
      <c r="EQ745" s="89"/>
      <c r="ER745" s="89"/>
      <c r="ES745" s="89"/>
      <c r="ET745" s="89"/>
      <c r="EU745" s="89"/>
      <c r="EV745" s="89"/>
      <c r="EW745" s="89"/>
      <c r="EX745" s="89"/>
      <c r="EY745" s="89"/>
      <c r="EZ745" s="89"/>
      <c r="FA745" s="89"/>
      <c r="FB745" s="89"/>
      <c r="FC745" s="89"/>
      <c r="FD745" s="89"/>
      <c r="FE745" s="89"/>
      <c r="FF745" s="89"/>
      <c r="FG745" s="89"/>
      <c r="FH745" s="89"/>
      <c r="FI745" s="89"/>
      <c r="FJ745" s="89"/>
      <c r="FK745" s="89"/>
      <c r="FL745" s="89"/>
      <c r="FM745" s="89"/>
      <c r="FN745" s="89"/>
      <c r="FO745" s="89"/>
      <c r="FP745" s="89"/>
      <c r="FQ745" s="89"/>
      <c r="FR745" s="89"/>
      <c r="FS745" s="89"/>
      <c r="FT745" s="89"/>
      <c r="FU745" s="89"/>
      <c r="FV745" s="89"/>
      <c r="FW745" s="89"/>
      <c r="FX745" s="89"/>
      <c r="FY745" s="89"/>
      <c r="FZ745" s="89"/>
      <c r="GA745" s="89"/>
      <c r="GB745" s="89"/>
      <c r="GC745" s="89"/>
      <c r="GD745" s="89"/>
      <c r="GE745" s="89"/>
      <c r="GF745" s="89"/>
      <c r="GG745" s="89"/>
      <c r="GH745" s="89"/>
      <c r="GI745" s="89"/>
      <c r="GJ745" s="89"/>
      <c r="GK745" s="89"/>
      <c r="GL745" s="89"/>
      <c r="GM745" s="89"/>
      <c r="GN745" s="89"/>
      <c r="GO745" s="89"/>
      <c r="GP745" s="89"/>
      <c r="GQ745" s="89"/>
      <c r="GR745" s="89"/>
      <c r="GS745" s="89"/>
      <c r="GT745" s="89"/>
      <c r="GU745" s="89"/>
      <c r="GV745" s="89"/>
      <c r="GW745" s="89"/>
      <c r="GX745" s="89"/>
      <c r="GY745" s="89"/>
      <c r="GZ745" s="89"/>
      <c r="HA745" s="89"/>
      <c r="HB745" s="89"/>
      <c r="HC745" s="89"/>
      <c r="HD745" s="89"/>
      <c r="HE745" s="89"/>
      <c r="HF745" s="89"/>
      <c r="HG745" s="89"/>
      <c r="HH745" s="89"/>
      <c r="HI745" s="89"/>
      <c r="HJ745" s="89"/>
      <c r="HK745" s="89"/>
      <c r="HL745" s="89"/>
      <c r="HM745" s="89"/>
    </row>
    <row r="746" spans="1:221" s="191" customFormat="1" ht="30" customHeight="1" x14ac:dyDescent="0.25">
      <c r="A746" s="193">
        <v>41455</v>
      </c>
      <c r="B746" s="194">
        <v>41457</v>
      </c>
      <c r="C746" s="189" t="s">
        <v>282</v>
      </c>
      <c r="D746" s="140" t="s">
        <v>3719</v>
      </c>
      <c r="E746" s="140" t="s">
        <v>279</v>
      </c>
      <c r="F746" s="5" t="s">
        <v>631</v>
      </c>
      <c r="G746" s="5" t="s">
        <v>632</v>
      </c>
      <c r="H746" s="140" t="s">
        <v>4144</v>
      </c>
      <c r="I746" s="30" t="s">
        <v>4151</v>
      </c>
      <c r="J746" s="140" t="s">
        <v>4152</v>
      </c>
      <c r="K746" s="119">
        <v>40228</v>
      </c>
      <c r="L746" s="119">
        <v>40381</v>
      </c>
      <c r="M746" s="140" t="s">
        <v>4153</v>
      </c>
      <c r="N746" s="287">
        <v>10940</v>
      </c>
      <c r="O746" s="287">
        <v>10396</v>
      </c>
      <c r="P746" s="119">
        <v>40395</v>
      </c>
      <c r="Q746" s="119">
        <v>41166</v>
      </c>
      <c r="R746" s="119">
        <v>40945</v>
      </c>
      <c r="S746" s="119">
        <v>41424</v>
      </c>
      <c r="T746" s="190">
        <v>95.381902429935607</v>
      </c>
      <c r="U746" s="287"/>
      <c r="V746" s="140"/>
      <c r="W746" s="87"/>
      <c r="X746" s="96"/>
      <c r="Y746" s="89"/>
      <c r="Z746" s="89"/>
      <c r="AA746" s="89"/>
      <c r="AB746" s="89"/>
      <c r="AC746" s="89"/>
      <c r="AD746" s="89"/>
      <c r="AE746" s="89"/>
      <c r="AF746" s="89"/>
      <c r="AG746" s="89"/>
      <c r="AH746" s="89"/>
      <c r="AI746" s="89"/>
      <c r="AJ746" s="89"/>
      <c r="AK746" s="89"/>
      <c r="AL746" s="89"/>
      <c r="AM746" s="89"/>
      <c r="AN746" s="89"/>
      <c r="AO746" s="89"/>
      <c r="AP746" s="89"/>
      <c r="AQ746" s="89"/>
      <c r="AR746" s="89"/>
      <c r="AS746" s="89"/>
      <c r="AT746" s="89"/>
      <c r="AU746" s="89"/>
      <c r="AV746" s="89"/>
      <c r="AW746" s="89"/>
      <c r="AX746" s="89"/>
      <c r="AY746" s="89"/>
      <c r="AZ746" s="89"/>
      <c r="BA746" s="89"/>
      <c r="BB746" s="89"/>
      <c r="BC746" s="89"/>
      <c r="BD746" s="89"/>
      <c r="BE746" s="89"/>
      <c r="BF746" s="89"/>
      <c r="BG746" s="89"/>
      <c r="BH746" s="89"/>
      <c r="BI746" s="89"/>
      <c r="BJ746" s="89"/>
      <c r="BK746" s="89"/>
      <c r="BL746" s="89"/>
      <c r="BM746" s="89"/>
      <c r="BN746" s="89"/>
      <c r="BO746" s="89"/>
      <c r="BP746" s="89"/>
      <c r="BQ746" s="89"/>
      <c r="BR746" s="89"/>
      <c r="BS746" s="89"/>
      <c r="BT746" s="89"/>
      <c r="BU746" s="89"/>
      <c r="BV746" s="89"/>
      <c r="BW746" s="89"/>
      <c r="BX746" s="89"/>
      <c r="BY746" s="89"/>
      <c r="BZ746" s="89"/>
      <c r="CA746" s="89"/>
      <c r="CB746" s="89"/>
      <c r="CC746" s="89"/>
      <c r="CD746" s="89"/>
      <c r="CE746" s="89"/>
      <c r="CF746" s="89"/>
      <c r="CG746" s="89"/>
      <c r="CH746" s="89"/>
      <c r="CI746" s="89"/>
      <c r="CJ746" s="89"/>
      <c r="CK746" s="89"/>
      <c r="CL746" s="89"/>
      <c r="CM746" s="89"/>
      <c r="CN746" s="89"/>
      <c r="CO746" s="89"/>
      <c r="CP746" s="89"/>
      <c r="CQ746" s="89"/>
      <c r="CR746" s="89"/>
      <c r="CS746" s="89"/>
      <c r="CT746" s="89"/>
      <c r="CU746" s="89"/>
      <c r="CV746" s="89"/>
      <c r="CW746" s="89"/>
      <c r="CX746" s="89"/>
      <c r="CY746" s="89"/>
      <c r="CZ746" s="89"/>
      <c r="DA746" s="89"/>
      <c r="DB746" s="89"/>
      <c r="DC746" s="89"/>
      <c r="DD746" s="89"/>
      <c r="DE746" s="89"/>
      <c r="DF746" s="89"/>
      <c r="DG746" s="89"/>
      <c r="DH746" s="89"/>
      <c r="DI746" s="89"/>
      <c r="DJ746" s="89"/>
      <c r="DK746" s="89"/>
      <c r="DL746" s="89"/>
      <c r="DM746" s="89"/>
      <c r="DN746" s="89"/>
      <c r="DO746" s="89"/>
      <c r="DP746" s="89"/>
      <c r="DQ746" s="89"/>
      <c r="DR746" s="89"/>
      <c r="DS746" s="89"/>
      <c r="DT746" s="89"/>
      <c r="DU746" s="89"/>
      <c r="DV746" s="89"/>
      <c r="DW746" s="89"/>
      <c r="DX746" s="89"/>
      <c r="DY746" s="89"/>
      <c r="DZ746" s="89"/>
      <c r="EA746" s="89"/>
      <c r="EB746" s="89"/>
      <c r="EC746" s="89"/>
      <c r="ED746" s="89"/>
      <c r="EE746" s="89"/>
      <c r="EF746" s="89"/>
      <c r="EG746" s="89"/>
      <c r="EH746" s="89"/>
      <c r="EI746" s="89"/>
      <c r="EJ746" s="89"/>
      <c r="EK746" s="89"/>
      <c r="EL746" s="89"/>
      <c r="EM746" s="89"/>
      <c r="EN746" s="89"/>
      <c r="EO746" s="89"/>
      <c r="EP746" s="89"/>
      <c r="EQ746" s="89"/>
      <c r="ER746" s="89"/>
      <c r="ES746" s="89"/>
      <c r="ET746" s="89"/>
      <c r="EU746" s="89"/>
      <c r="EV746" s="89"/>
      <c r="EW746" s="89"/>
      <c r="EX746" s="89"/>
      <c r="EY746" s="89"/>
      <c r="EZ746" s="89"/>
      <c r="FA746" s="89"/>
      <c r="FB746" s="89"/>
      <c r="FC746" s="89"/>
      <c r="FD746" s="89"/>
      <c r="FE746" s="89"/>
      <c r="FF746" s="89"/>
      <c r="FG746" s="89"/>
      <c r="FH746" s="89"/>
      <c r="FI746" s="89"/>
      <c r="FJ746" s="89"/>
      <c r="FK746" s="89"/>
      <c r="FL746" s="89"/>
      <c r="FM746" s="89"/>
      <c r="FN746" s="89"/>
      <c r="FO746" s="89"/>
      <c r="FP746" s="89"/>
      <c r="FQ746" s="89"/>
      <c r="FR746" s="89"/>
      <c r="FS746" s="89"/>
      <c r="FT746" s="89"/>
      <c r="FU746" s="89"/>
      <c r="FV746" s="89"/>
      <c r="FW746" s="89"/>
      <c r="FX746" s="89"/>
      <c r="FY746" s="89"/>
      <c r="FZ746" s="89"/>
      <c r="GA746" s="89"/>
      <c r="GB746" s="89"/>
      <c r="GC746" s="89"/>
      <c r="GD746" s="89"/>
      <c r="GE746" s="89"/>
      <c r="GF746" s="89"/>
      <c r="GG746" s="89"/>
      <c r="GH746" s="89"/>
      <c r="GI746" s="89"/>
      <c r="GJ746" s="89"/>
      <c r="GK746" s="89"/>
      <c r="GL746" s="89"/>
      <c r="GM746" s="89"/>
      <c r="GN746" s="89"/>
      <c r="GO746" s="89"/>
      <c r="GP746" s="89"/>
      <c r="GQ746" s="89"/>
      <c r="GR746" s="89"/>
      <c r="GS746" s="89"/>
      <c r="GT746" s="89"/>
      <c r="GU746" s="89"/>
      <c r="GV746" s="89"/>
      <c r="GW746" s="89"/>
      <c r="GX746" s="89"/>
      <c r="GY746" s="89"/>
      <c r="GZ746" s="89"/>
      <c r="HA746" s="89"/>
      <c r="HB746" s="89"/>
      <c r="HC746" s="89"/>
      <c r="HD746" s="89"/>
      <c r="HE746" s="89"/>
      <c r="HF746" s="89"/>
      <c r="HG746" s="89"/>
      <c r="HH746" s="89"/>
      <c r="HI746" s="89"/>
      <c r="HJ746" s="89"/>
      <c r="HK746" s="89"/>
      <c r="HL746" s="89"/>
      <c r="HM746" s="89"/>
    </row>
    <row r="747" spans="1:221" s="191" customFormat="1" ht="30" customHeight="1" x14ac:dyDescent="0.25">
      <c r="A747" s="193">
        <v>41455</v>
      </c>
      <c r="B747" s="194">
        <v>41457</v>
      </c>
      <c r="C747" s="189" t="s">
        <v>282</v>
      </c>
      <c r="D747" s="140" t="s">
        <v>3719</v>
      </c>
      <c r="E747" s="140" t="s">
        <v>279</v>
      </c>
      <c r="F747" s="5" t="s">
        <v>288</v>
      </c>
      <c r="G747" s="5" t="s">
        <v>641</v>
      </c>
      <c r="H747" s="140" t="s">
        <v>4154</v>
      </c>
      <c r="I747" s="30" t="s">
        <v>4155</v>
      </c>
      <c r="J747" s="140" t="s">
        <v>3743</v>
      </c>
      <c r="K747" s="119">
        <v>39996</v>
      </c>
      <c r="L747" s="119">
        <v>40164</v>
      </c>
      <c r="M747" s="140" t="s">
        <v>4156</v>
      </c>
      <c r="N747" s="287">
        <v>8923</v>
      </c>
      <c r="O747" s="287">
        <v>9180</v>
      </c>
      <c r="P747" s="119">
        <v>40178</v>
      </c>
      <c r="Q747" s="119">
        <v>40898</v>
      </c>
      <c r="R747" s="119">
        <v>40746</v>
      </c>
      <c r="S747" s="119">
        <v>40898</v>
      </c>
      <c r="T747" s="190">
        <v>99.923986961225694</v>
      </c>
      <c r="U747" s="287"/>
      <c r="V747" s="140"/>
      <c r="W747" s="87"/>
      <c r="X747" s="96"/>
      <c r="Y747" s="89"/>
      <c r="Z747" s="89"/>
      <c r="AA747" s="89"/>
      <c r="AB747" s="89"/>
      <c r="AC747" s="89"/>
      <c r="AD747" s="89"/>
      <c r="AE747" s="89"/>
      <c r="AF747" s="89"/>
      <c r="AG747" s="89"/>
      <c r="AH747" s="89"/>
      <c r="AI747" s="89"/>
      <c r="AJ747" s="89"/>
      <c r="AK747" s="89"/>
      <c r="AL747" s="89"/>
      <c r="AM747" s="89"/>
      <c r="AN747" s="89"/>
      <c r="AO747" s="89"/>
      <c r="AP747" s="89"/>
      <c r="AQ747" s="89"/>
      <c r="AR747" s="89"/>
      <c r="AS747" s="89"/>
      <c r="AT747" s="89"/>
      <c r="AU747" s="89"/>
      <c r="AV747" s="89"/>
      <c r="AW747" s="89"/>
      <c r="AX747" s="89"/>
      <c r="AY747" s="89"/>
      <c r="AZ747" s="89"/>
      <c r="BA747" s="89"/>
      <c r="BB747" s="89"/>
      <c r="BC747" s="89"/>
      <c r="BD747" s="89"/>
      <c r="BE747" s="89"/>
      <c r="BF747" s="89"/>
      <c r="BG747" s="89"/>
      <c r="BH747" s="89"/>
      <c r="BI747" s="89"/>
      <c r="BJ747" s="89"/>
      <c r="BK747" s="89"/>
      <c r="BL747" s="89"/>
      <c r="BM747" s="89"/>
      <c r="BN747" s="89"/>
      <c r="BO747" s="89"/>
      <c r="BP747" s="89"/>
      <c r="BQ747" s="89"/>
      <c r="BR747" s="89"/>
      <c r="BS747" s="89"/>
      <c r="BT747" s="89"/>
      <c r="BU747" s="89"/>
      <c r="BV747" s="89"/>
      <c r="BW747" s="89"/>
      <c r="BX747" s="89"/>
      <c r="BY747" s="89"/>
      <c r="BZ747" s="89"/>
      <c r="CA747" s="89"/>
      <c r="CB747" s="89"/>
      <c r="CC747" s="89"/>
      <c r="CD747" s="89"/>
      <c r="CE747" s="89"/>
      <c r="CF747" s="89"/>
      <c r="CG747" s="89"/>
      <c r="CH747" s="89"/>
      <c r="CI747" s="89"/>
      <c r="CJ747" s="89"/>
      <c r="CK747" s="89"/>
      <c r="CL747" s="89"/>
      <c r="CM747" s="89"/>
      <c r="CN747" s="89"/>
      <c r="CO747" s="89"/>
      <c r="CP747" s="89"/>
      <c r="CQ747" s="89"/>
      <c r="CR747" s="89"/>
      <c r="CS747" s="89"/>
      <c r="CT747" s="89"/>
      <c r="CU747" s="89"/>
      <c r="CV747" s="89"/>
      <c r="CW747" s="89"/>
      <c r="CX747" s="89"/>
      <c r="CY747" s="89"/>
      <c r="CZ747" s="89"/>
      <c r="DA747" s="89"/>
      <c r="DB747" s="89"/>
      <c r="DC747" s="89"/>
      <c r="DD747" s="89"/>
      <c r="DE747" s="89"/>
      <c r="DF747" s="89"/>
      <c r="DG747" s="89"/>
      <c r="DH747" s="89"/>
      <c r="DI747" s="89"/>
      <c r="DJ747" s="89"/>
      <c r="DK747" s="89"/>
      <c r="DL747" s="89"/>
      <c r="DM747" s="89"/>
      <c r="DN747" s="89"/>
      <c r="DO747" s="89"/>
      <c r="DP747" s="89"/>
      <c r="DQ747" s="89"/>
      <c r="DR747" s="89"/>
      <c r="DS747" s="89"/>
      <c r="DT747" s="89"/>
      <c r="DU747" s="89"/>
      <c r="DV747" s="89"/>
      <c r="DW747" s="89"/>
      <c r="DX747" s="89"/>
      <c r="DY747" s="89"/>
      <c r="DZ747" s="89"/>
      <c r="EA747" s="89"/>
      <c r="EB747" s="89"/>
      <c r="EC747" s="89"/>
      <c r="ED747" s="89"/>
      <c r="EE747" s="89"/>
      <c r="EF747" s="89"/>
      <c r="EG747" s="89"/>
      <c r="EH747" s="89"/>
      <c r="EI747" s="89"/>
      <c r="EJ747" s="89"/>
      <c r="EK747" s="89"/>
      <c r="EL747" s="89"/>
      <c r="EM747" s="89"/>
      <c r="EN747" s="89"/>
      <c r="EO747" s="89"/>
      <c r="EP747" s="89"/>
      <c r="EQ747" s="89"/>
      <c r="ER747" s="89"/>
      <c r="ES747" s="89"/>
      <c r="ET747" s="89"/>
      <c r="EU747" s="89"/>
      <c r="EV747" s="89"/>
      <c r="EW747" s="89"/>
      <c r="EX747" s="89"/>
      <c r="EY747" s="89"/>
      <c r="EZ747" s="89"/>
      <c r="FA747" s="89"/>
      <c r="FB747" s="89"/>
      <c r="FC747" s="89"/>
      <c r="FD747" s="89"/>
      <c r="FE747" s="89"/>
      <c r="FF747" s="89"/>
      <c r="FG747" s="89"/>
      <c r="FH747" s="89"/>
      <c r="FI747" s="89"/>
      <c r="FJ747" s="89"/>
      <c r="FK747" s="89"/>
      <c r="FL747" s="89"/>
      <c r="FM747" s="89"/>
      <c r="FN747" s="89"/>
      <c r="FO747" s="89"/>
      <c r="FP747" s="89"/>
      <c r="FQ747" s="89"/>
      <c r="FR747" s="89"/>
      <c r="FS747" s="89"/>
      <c r="FT747" s="89"/>
      <c r="FU747" s="89"/>
      <c r="FV747" s="89"/>
      <c r="FW747" s="89"/>
      <c r="FX747" s="89"/>
      <c r="FY747" s="89"/>
      <c r="FZ747" s="89"/>
      <c r="GA747" s="89"/>
      <c r="GB747" s="89"/>
      <c r="GC747" s="89"/>
      <c r="GD747" s="89"/>
      <c r="GE747" s="89"/>
      <c r="GF747" s="89"/>
      <c r="GG747" s="89"/>
      <c r="GH747" s="89"/>
      <c r="GI747" s="89"/>
      <c r="GJ747" s="89"/>
      <c r="GK747" s="89"/>
      <c r="GL747" s="89"/>
      <c r="GM747" s="89"/>
      <c r="GN747" s="89"/>
      <c r="GO747" s="89"/>
      <c r="GP747" s="89"/>
      <c r="GQ747" s="89"/>
      <c r="GR747" s="89"/>
      <c r="GS747" s="89"/>
      <c r="GT747" s="89"/>
      <c r="GU747" s="89"/>
      <c r="GV747" s="89"/>
      <c r="GW747" s="89"/>
      <c r="GX747" s="89"/>
      <c r="GY747" s="89"/>
      <c r="GZ747" s="89"/>
      <c r="HA747" s="89"/>
      <c r="HB747" s="89"/>
      <c r="HC747" s="89"/>
      <c r="HD747" s="89"/>
      <c r="HE747" s="89"/>
      <c r="HF747" s="89"/>
      <c r="HG747" s="89"/>
      <c r="HH747" s="89"/>
      <c r="HI747" s="89"/>
      <c r="HJ747" s="89"/>
      <c r="HK747" s="89"/>
      <c r="HL747" s="89"/>
      <c r="HM747" s="89"/>
    </row>
    <row r="748" spans="1:221" s="191" customFormat="1" ht="30" customHeight="1" x14ac:dyDescent="0.25">
      <c r="A748" s="193">
        <v>41455</v>
      </c>
      <c r="B748" s="194">
        <v>41457</v>
      </c>
      <c r="C748" s="189" t="s">
        <v>282</v>
      </c>
      <c r="D748" s="140" t="s">
        <v>3719</v>
      </c>
      <c r="E748" s="140" t="s">
        <v>279</v>
      </c>
      <c r="F748" s="5" t="s">
        <v>288</v>
      </c>
      <c r="G748" s="5" t="s">
        <v>641</v>
      </c>
      <c r="H748" s="140" t="s">
        <v>4154</v>
      </c>
      <c r="I748" s="30" t="s">
        <v>4157</v>
      </c>
      <c r="J748" s="140" t="s">
        <v>4158</v>
      </c>
      <c r="K748" s="119">
        <v>39968</v>
      </c>
      <c r="L748" s="119">
        <v>40009</v>
      </c>
      <c r="M748" s="140" t="s">
        <v>3777</v>
      </c>
      <c r="N748" s="287">
        <v>2421</v>
      </c>
      <c r="O748" s="287">
        <v>2544</v>
      </c>
      <c r="P748" s="119">
        <v>40023</v>
      </c>
      <c r="Q748" s="119">
        <v>40512</v>
      </c>
      <c r="R748" s="119">
        <v>40451</v>
      </c>
      <c r="S748" s="119">
        <v>40512</v>
      </c>
      <c r="T748" s="190">
        <v>98.767655084869304</v>
      </c>
      <c r="U748" s="287"/>
      <c r="V748" s="140"/>
      <c r="W748" s="87"/>
      <c r="X748" s="96"/>
      <c r="Y748" s="89"/>
      <c r="Z748" s="89"/>
      <c r="AA748" s="89"/>
      <c r="AB748" s="89"/>
      <c r="AC748" s="89"/>
      <c r="AD748" s="89"/>
      <c r="AE748" s="89"/>
      <c r="AF748" s="89"/>
      <c r="AG748" s="89"/>
      <c r="AH748" s="89"/>
      <c r="AI748" s="89"/>
      <c r="AJ748" s="89"/>
      <c r="AK748" s="89"/>
      <c r="AL748" s="89"/>
      <c r="AM748" s="89"/>
      <c r="AN748" s="89"/>
      <c r="AO748" s="89"/>
      <c r="AP748" s="89"/>
      <c r="AQ748" s="89"/>
      <c r="AR748" s="89"/>
      <c r="AS748" s="89"/>
      <c r="AT748" s="89"/>
      <c r="AU748" s="89"/>
      <c r="AV748" s="89"/>
      <c r="AW748" s="89"/>
      <c r="AX748" s="89"/>
      <c r="AY748" s="89"/>
      <c r="AZ748" s="89"/>
      <c r="BA748" s="89"/>
      <c r="BB748" s="89"/>
      <c r="BC748" s="89"/>
      <c r="BD748" s="89"/>
      <c r="BE748" s="89"/>
      <c r="BF748" s="89"/>
      <c r="BG748" s="89"/>
      <c r="BH748" s="89"/>
      <c r="BI748" s="89"/>
      <c r="BJ748" s="89"/>
      <c r="BK748" s="89"/>
      <c r="BL748" s="89"/>
      <c r="BM748" s="89"/>
      <c r="BN748" s="89"/>
      <c r="BO748" s="89"/>
      <c r="BP748" s="89"/>
      <c r="BQ748" s="89"/>
      <c r="BR748" s="89"/>
      <c r="BS748" s="89"/>
      <c r="BT748" s="89"/>
      <c r="BU748" s="89"/>
      <c r="BV748" s="89"/>
      <c r="BW748" s="89"/>
      <c r="BX748" s="89"/>
      <c r="BY748" s="89"/>
      <c r="BZ748" s="89"/>
      <c r="CA748" s="89"/>
      <c r="CB748" s="89"/>
      <c r="CC748" s="89"/>
      <c r="CD748" s="89"/>
      <c r="CE748" s="89"/>
      <c r="CF748" s="89"/>
      <c r="CG748" s="89"/>
      <c r="CH748" s="89"/>
      <c r="CI748" s="89"/>
      <c r="CJ748" s="89"/>
      <c r="CK748" s="89"/>
      <c r="CL748" s="89"/>
      <c r="CM748" s="89"/>
      <c r="CN748" s="89"/>
      <c r="CO748" s="89"/>
      <c r="CP748" s="89"/>
      <c r="CQ748" s="89"/>
      <c r="CR748" s="89"/>
      <c r="CS748" s="89"/>
      <c r="CT748" s="89"/>
      <c r="CU748" s="89"/>
      <c r="CV748" s="89"/>
      <c r="CW748" s="89"/>
      <c r="CX748" s="89"/>
      <c r="CY748" s="89"/>
      <c r="CZ748" s="89"/>
      <c r="DA748" s="89"/>
      <c r="DB748" s="89"/>
      <c r="DC748" s="89"/>
      <c r="DD748" s="89"/>
      <c r="DE748" s="89"/>
      <c r="DF748" s="89"/>
      <c r="DG748" s="89"/>
      <c r="DH748" s="89"/>
      <c r="DI748" s="89"/>
      <c r="DJ748" s="89"/>
      <c r="DK748" s="89"/>
      <c r="DL748" s="89"/>
      <c r="DM748" s="89"/>
      <c r="DN748" s="89"/>
      <c r="DO748" s="89"/>
      <c r="DP748" s="89"/>
      <c r="DQ748" s="89"/>
      <c r="DR748" s="89"/>
      <c r="DS748" s="89"/>
      <c r="DT748" s="89"/>
      <c r="DU748" s="89"/>
      <c r="DV748" s="89"/>
      <c r="DW748" s="89"/>
      <c r="DX748" s="89"/>
      <c r="DY748" s="89"/>
      <c r="DZ748" s="89"/>
      <c r="EA748" s="89"/>
      <c r="EB748" s="89"/>
      <c r="EC748" s="89"/>
      <c r="ED748" s="89"/>
      <c r="EE748" s="89"/>
      <c r="EF748" s="89"/>
      <c r="EG748" s="89"/>
      <c r="EH748" s="89"/>
      <c r="EI748" s="89"/>
      <c r="EJ748" s="89"/>
      <c r="EK748" s="89"/>
      <c r="EL748" s="89"/>
      <c r="EM748" s="89"/>
      <c r="EN748" s="89"/>
      <c r="EO748" s="89"/>
      <c r="EP748" s="89"/>
      <c r="EQ748" s="89"/>
      <c r="ER748" s="89"/>
      <c r="ES748" s="89"/>
      <c r="ET748" s="89"/>
      <c r="EU748" s="89"/>
      <c r="EV748" s="89"/>
      <c r="EW748" s="89"/>
      <c r="EX748" s="89"/>
      <c r="EY748" s="89"/>
      <c r="EZ748" s="89"/>
      <c r="FA748" s="89"/>
      <c r="FB748" s="89"/>
      <c r="FC748" s="89"/>
      <c r="FD748" s="89"/>
      <c r="FE748" s="89"/>
      <c r="FF748" s="89"/>
      <c r="FG748" s="89"/>
      <c r="FH748" s="89"/>
      <c r="FI748" s="89"/>
      <c r="FJ748" s="89"/>
      <c r="FK748" s="89"/>
      <c r="FL748" s="89"/>
      <c r="FM748" s="89"/>
      <c r="FN748" s="89"/>
      <c r="FO748" s="89"/>
      <c r="FP748" s="89"/>
      <c r="FQ748" s="89"/>
      <c r="FR748" s="89"/>
      <c r="FS748" s="89"/>
      <c r="FT748" s="89"/>
      <c r="FU748" s="89"/>
      <c r="FV748" s="89"/>
      <c r="FW748" s="89"/>
      <c r="FX748" s="89"/>
      <c r="FY748" s="89"/>
      <c r="FZ748" s="89"/>
      <c r="GA748" s="89"/>
      <c r="GB748" s="89"/>
      <c r="GC748" s="89"/>
      <c r="GD748" s="89"/>
      <c r="GE748" s="89"/>
      <c r="GF748" s="89"/>
      <c r="GG748" s="89"/>
      <c r="GH748" s="89"/>
      <c r="GI748" s="89"/>
      <c r="GJ748" s="89"/>
      <c r="GK748" s="89"/>
      <c r="GL748" s="89"/>
      <c r="GM748" s="89"/>
      <c r="GN748" s="89"/>
      <c r="GO748" s="89"/>
      <c r="GP748" s="89"/>
      <c r="GQ748" s="89"/>
      <c r="GR748" s="89"/>
      <c r="GS748" s="89"/>
      <c r="GT748" s="89"/>
      <c r="GU748" s="89"/>
      <c r="GV748" s="89"/>
      <c r="GW748" s="89"/>
      <c r="GX748" s="89"/>
      <c r="GY748" s="89"/>
      <c r="GZ748" s="89"/>
      <c r="HA748" s="89"/>
      <c r="HB748" s="89"/>
      <c r="HC748" s="89"/>
      <c r="HD748" s="89"/>
      <c r="HE748" s="89"/>
      <c r="HF748" s="89"/>
      <c r="HG748" s="89"/>
      <c r="HH748" s="89"/>
      <c r="HI748" s="89"/>
      <c r="HJ748" s="89"/>
      <c r="HK748" s="89"/>
      <c r="HL748" s="89"/>
      <c r="HM748" s="89"/>
    </row>
    <row r="749" spans="1:221" s="191" customFormat="1" ht="30" customHeight="1" x14ac:dyDescent="0.25">
      <c r="A749" s="193">
        <v>41455</v>
      </c>
      <c r="B749" s="194">
        <v>41457</v>
      </c>
      <c r="C749" s="189" t="s">
        <v>282</v>
      </c>
      <c r="D749" s="140" t="s">
        <v>3719</v>
      </c>
      <c r="E749" s="140" t="s">
        <v>279</v>
      </c>
      <c r="F749" s="5" t="s">
        <v>36</v>
      </c>
      <c r="G749" s="5" t="s">
        <v>1000</v>
      </c>
      <c r="H749" s="140" t="s">
        <v>4159</v>
      </c>
      <c r="I749" s="30" t="s">
        <v>4160</v>
      </c>
      <c r="J749" s="140" t="s">
        <v>4161</v>
      </c>
      <c r="K749" s="119">
        <v>39850</v>
      </c>
      <c r="L749" s="119">
        <v>40046</v>
      </c>
      <c r="M749" s="140" t="s">
        <v>4162</v>
      </c>
      <c r="N749" s="287">
        <v>30499</v>
      </c>
      <c r="O749" s="287">
        <v>29624</v>
      </c>
      <c r="P749" s="119">
        <v>40060</v>
      </c>
      <c r="Q749" s="119">
        <v>40709</v>
      </c>
      <c r="R749" s="119">
        <v>40664</v>
      </c>
      <c r="S749" s="119">
        <v>40709</v>
      </c>
      <c r="T749" s="190">
        <v>97.915837377082298</v>
      </c>
      <c r="U749" s="287"/>
      <c r="V749" s="140"/>
      <c r="W749" s="87"/>
      <c r="X749" s="96"/>
      <c r="Y749" s="89"/>
      <c r="Z749" s="89"/>
      <c r="AA749" s="89"/>
      <c r="AB749" s="89"/>
      <c r="AC749" s="89"/>
      <c r="AD749" s="89"/>
      <c r="AE749" s="89"/>
      <c r="AF749" s="89"/>
      <c r="AG749" s="89"/>
      <c r="AH749" s="89"/>
      <c r="AI749" s="89"/>
      <c r="AJ749" s="89"/>
      <c r="AK749" s="89"/>
      <c r="AL749" s="89"/>
      <c r="AM749" s="89"/>
      <c r="AN749" s="89"/>
      <c r="AO749" s="89"/>
      <c r="AP749" s="89"/>
      <c r="AQ749" s="89"/>
      <c r="AR749" s="89"/>
      <c r="AS749" s="89"/>
      <c r="AT749" s="89"/>
      <c r="AU749" s="89"/>
      <c r="AV749" s="89"/>
      <c r="AW749" s="89"/>
      <c r="AX749" s="89"/>
      <c r="AY749" s="89"/>
      <c r="AZ749" s="89"/>
      <c r="BA749" s="89"/>
      <c r="BB749" s="89"/>
      <c r="BC749" s="89"/>
      <c r="BD749" s="89"/>
      <c r="BE749" s="89"/>
      <c r="BF749" s="89"/>
      <c r="BG749" s="89"/>
      <c r="BH749" s="89"/>
      <c r="BI749" s="89"/>
      <c r="BJ749" s="89"/>
      <c r="BK749" s="89"/>
      <c r="BL749" s="89"/>
      <c r="BM749" s="89"/>
      <c r="BN749" s="89"/>
      <c r="BO749" s="89"/>
      <c r="BP749" s="89"/>
      <c r="BQ749" s="89"/>
      <c r="BR749" s="89"/>
      <c r="BS749" s="89"/>
      <c r="BT749" s="89"/>
      <c r="BU749" s="89"/>
      <c r="BV749" s="89"/>
      <c r="BW749" s="89"/>
      <c r="BX749" s="89"/>
      <c r="BY749" s="89"/>
      <c r="BZ749" s="89"/>
      <c r="CA749" s="89"/>
      <c r="CB749" s="89"/>
      <c r="CC749" s="89"/>
      <c r="CD749" s="89"/>
      <c r="CE749" s="89"/>
      <c r="CF749" s="89"/>
      <c r="CG749" s="89"/>
      <c r="CH749" s="89"/>
      <c r="CI749" s="89"/>
      <c r="CJ749" s="89"/>
      <c r="CK749" s="89"/>
      <c r="CL749" s="89"/>
      <c r="CM749" s="89"/>
      <c r="CN749" s="89"/>
      <c r="CO749" s="89"/>
      <c r="CP749" s="89"/>
      <c r="CQ749" s="89"/>
      <c r="CR749" s="89"/>
      <c r="CS749" s="89"/>
      <c r="CT749" s="89"/>
      <c r="CU749" s="89"/>
      <c r="CV749" s="89"/>
      <c r="CW749" s="89"/>
      <c r="CX749" s="89"/>
      <c r="CY749" s="89"/>
      <c r="CZ749" s="89"/>
      <c r="DA749" s="89"/>
      <c r="DB749" s="89"/>
      <c r="DC749" s="89"/>
      <c r="DD749" s="89"/>
      <c r="DE749" s="89"/>
      <c r="DF749" s="89"/>
      <c r="DG749" s="89"/>
      <c r="DH749" s="89"/>
      <c r="DI749" s="89"/>
      <c r="DJ749" s="89"/>
      <c r="DK749" s="89"/>
      <c r="DL749" s="89"/>
      <c r="DM749" s="89"/>
      <c r="DN749" s="89"/>
      <c r="DO749" s="89"/>
      <c r="DP749" s="89"/>
      <c r="DQ749" s="89"/>
      <c r="DR749" s="89"/>
      <c r="DS749" s="89"/>
      <c r="DT749" s="89"/>
      <c r="DU749" s="89"/>
      <c r="DV749" s="89"/>
      <c r="DW749" s="89"/>
      <c r="DX749" s="89"/>
      <c r="DY749" s="89"/>
      <c r="DZ749" s="89"/>
      <c r="EA749" s="89"/>
      <c r="EB749" s="89"/>
      <c r="EC749" s="89"/>
      <c r="ED749" s="89"/>
      <c r="EE749" s="89"/>
      <c r="EF749" s="89"/>
      <c r="EG749" s="89"/>
      <c r="EH749" s="89"/>
      <c r="EI749" s="89"/>
      <c r="EJ749" s="89"/>
      <c r="EK749" s="89"/>
      <c r="EL749" s="89"/>
      <c r="EM749" s="89"/>
      <c r="EN749" s="89"/>
      <c r="EO749" s="89"/>
      <c r="EP749" s="89"/>
      <c r="EQ749" s="89"/>
      <c r="ER749" s="89"/>
      <c r="ES749" s="89"/>
      <c r="ET749" s="89"/>
      <c r="EU749" s="89"/>
      <c r="EV749" s="89"/>
      <c r="EW749" s="89"/>
      <c r="EX749" s="89"/>
      <c r="EY749" s="89"/>
      <c r="EZ749" s="89"/>
      <c r="FA749" s="89"/>
      <c r="FB749" s="89"/>
      <c r="FC749" s="89"/>
      <c r="FD749" s="89"/>
      <c r="FE749" s="89"/>
      <c r="FF749" s="89"/>
      <c r="FG749" s="89"/>
      <c r="FH749" s="89"/>
      <c r="FI749" s="89"/>
      <c r="FJ749" s="89"/>
      <c r="FK749" s="89"/>
      <c r="FL749" s="89"/>
      <c r="FM749" s="89"/>
      <c r="FN749" s="89"/>
      <c r="FO749" s="89"/>
      <c r="FP749" s="89"/>
      <c r="FQ749" s="89"/>
      <c r="FR749" s="89"/>
      <c r="FS749" s="89"/>
      <c r="FT749" s="89"/>
      <c r="FU749" s="89"/>
      <c r="FV749" s="89"/>
      <c r="FW749" s="89"/>
      <c r="FX749" s="89"/>
      <c r="FY749" s="89"/>
      <c r="FZ749" s="89"/>
      <c r="GA749" s="89"/>
      <c r="GB749" s="89"/>
      <c r="GC749" s="89"/>
      <c r="GD749" s="89"/>
      <c r="GE749" s="89"/>
      <c r="GF749" s="89"/>
      <c r="GG749" s="89"/>
      <c r="GH749" s="89"/>
      <c r="GI749" s="89"/>
      <c r="GJ749" s="89"/>
      <c r="GK749" s="89"/>
      <c r="GL749" s="89"/>
      <c r="GM749" s="89"/>
      <c r="GN749" s="89"/>
      <c r="GO749" s="89"/>
      <c r="GP749" s="89"/>
      <c r="GQ749" s="89"/>
      <c r="GR749" s="89"/>
      <c r="GS749" s="89"/>
      <c r="GT749" s="89"/>
      <c r="GU749" s="89"/>
      <c r="GV749" s="89"/>
      <c r="GW749" s="89"/>
      <c r="GX749" s="89"/>
      <c r="GY749" s="89"/>
      <c r="GZ749" s="89"/>
      <c r="HA749" s="89"/>
      <c r="HB749" s="89"/>
      <c r="HC749" s="89"/>
      <c r="HD749" s="89"/>
      <c r="HE749" s="89"/>
      <c r="HF749" s="89"/>
      <c r="HG749" s="89"/>
      <c r="HH749" s="89"/>
      <c r="HI749" s="89"/>
      <c r="HJ749" s="89"/>
      <c r="HK749" s="89"/>
      <c r="HL749" s="89"/>
      <c r="HM749" s="89"/>
    </row>
    <row r="750" spans="1:221" s="191" customFormat="1" ht="30" customHeight="1" x14ac:dyDescent="0.25">
      <c r="A750" s="193">
        <v>41455</v>
      </c>
      <c r="B750" s="194">
        <v>41457</v>
      </c>
      <c r="C750" s="189" t="s">
        <v>282</v>
      </c>
      <c r="D750" s="140" t="s">
        <v>3719</v>
      </c>
      <c r="E750" s="140" t="s">
        <v>279</v>
      </c>
      <c r="F750" s="5" t="s">
        <v>611</v>
      </c>
      <c r="G750" s="5" t="s">
        <v>612</v>
      </c>
      <c r="H750" s="140" t="s">
        <v>4163</v>
      </c>
      <c r="I750" s="30" t="s">
        <v>4164</v>
      </c>
      <c r="J750" s="140" t="s">
        <v>4165</v>
      </c>
      <c r="K750" s="119">
        <v>39863</v>
      </c>
      <c r="L750" s="119">
        <v>39982</v>
      </c>
      <c r="M750" s="140" t="s">
        <v>4166</v>
      </c>
      <c r="N750" s="287">
        <v>20322</v>
      </c>
      <c r="O750" s="287">
        <v>21271</v>
      </c>
      <c r="P750" s="119">
        <v>39996</v>
      </c>
      <c r="Q750" s="119">
        <v>41416</v>
      </c>
      <c r="R750" s="119">
        <v>40552</v>
      </c>
      <c r="S750" s="119">
        <v>41516</v>
      </c>
      <c r="T750" s="190">
        <v>88.950024539745101</v>
      </c>
      <c r="U750" s="287"/>
      <c r="V750" s="140"/>
      <c r="W750" s="87"/>
      <c r="X750" s="96"/>
      <c r="Y750" s="89"/>
      <c r="Z750" s="89"/>
      <c r="AA750" s="89"/>
      <c r="AB750" s="89"/>
      <c r="AC750" s="89"/>
      <c r="AD750" s="89"/>
      <c r="AE750" s="89"/>
      <c r="AF750" s="89"/>
      <c r="AG750" s="89"/>
      <c r="AH750" s="89"/>
      <c r="AI750" s="89"/>
      <c r="AJ750" s="89"/>
      <c r="AK750" s="89"/>
      <c r="AL750" s="89"/>
      <c r="AM750" s="89"/>
      <c r="AN750" s="89"/>
      <c r="AO750" s="89"/>
      <c r="AP750" s="89"/>
      <c r="AQ750" s="89"/>
      <c r="AR750" s="89"/>
      <c r="AS750" s="89"/>
      <c r="AT750" s="89"/>
      <c r="AU750" s="89"/>
      <c r="AV750" s="89"/>
      <c r="AW750" s="89"/>
      <c r="AX750" s="89"/>
      <c r="AY750" s="89"/>
      <c r="AZ750" s="89"/>
      <c r="BA750" s="89"/>
      <c r="BB750" s="89"/>
      <c r="BC750" s="89"/>
      <c r="BD750" s="89"/>
      <c r="BE750" s="89"/>
      <c r="BF750" s="89"/>
      <c r="BG750" s="89"/>
      <c r="BH750" s="89"/>
      <c r="BI750" s="89"/>
      <c r="BJ750" s="89"/>
      <c r="BK750" s="89"/>
      <c r="BL750" s="89"/>
      <c r="BM750" s="89"/>
      <c r="BN750" s="89"/>
      <c r="BO750" s="89"/>
      <c r="BP750" s="89"/>
      <c r="BQ750" s="89"/>
      <c r="BR750" s="89"/>
      <c r="BS750" s="89"/>
      <c r="BT750" s="89"/>
      <c r="BU750" s="89"/>
      <c r="BV750" s="89"/>
      <c r="BW750" s="89"/>
      <c r="BX750" s="89"/>
      <c r="BY750" s="89"/>
      <c r="BZ750" s="89"/>
      <c r="CA750" s="89"/>
      <c r="CB750" s="89"/>
      <c r="CC750" s="89"/>
      <c r="CD750" s="89"/>
      <c r="CE750" s="89"/>
      <c r="CF750" s="89"/>
      <c r="CG750" s="89"/>
      <c r="CH750" s="89"/>
      <c r="CI750" s="89"/>
      <c r="CJ750" s="89"/>
      <c r="CK750" s="89"/>
      <c r="CL750" s="89"/>
      <c r="CM750" s="89"/>
      <c r="CN750" s="89"/>
      <c r="CO750" s="89"/>
      <c r="CP750" s="89"/>
      <c r="CQ750" s="89"/>
      <c r="CR750" s="89"/>
      <c r="CS750" s="89"/>
      <c r="CT750" s="89"/>
      <c r="CU750" s="89"/>
      <c r="CV750" s="89"/>
      <c r="CW750" s="89"/>
      <c r="CX750" s="89"/>
      <c r="CY750" s="89"/>
      <c r="CZ750" s="89"/>
      <c r="DA750" s="89"/>
      <c r="DB750" s="89"/>
      <c r="DC750" s="89"/>
      <c r="DD750" s="89"/>
      <c r="DE750" s="89"/>
      <c r="DF750" s="89"/>
      <c r="DG750" s="89"/>
      <c r="DH750" s="89"/>
      <c r="DI750" s="89"/>
      <c r="DJ750" s="89"/>
      <c r="DK750" s="89"/>
      <c r="DL750" s="89"/>
      <c r="DM750" s="89"/>
      <c r="DN750" s="89"/>
      <c r="DO750" s="89"/>
      <c r="DP750" s="89"/>
      <c r="DQ750" s="89"/>
      <c r="DR750" s="89"/>
      <c r="DS750" s="89"/>
      <c r="DT750" s="89"/>
      <c r="DU750" s="89"/>
      <c r="DV750" s="89"/>
      <c r="DW750" s="89"/>
      <c r="DX750" s="89"/>
      <c r="DY750" s="89"/>
      <c r="DZ750" s="89"/>
      <c r="EA750" s="89"/>
      <c r="EB750" s="89"/>
      <c r="EC750" s="89"/>
      <c r="ED750" s="89"/>
      <c r="EE750" s="89"/>
      <c r="EF750" s="89"/>
      <c r="EG750" s="89"/>
      <c r="EH750" s="89"/>
      <c r="EI750" s="89"/>
      <c r="EJ750" s="89"/>
      <c r="EK750" s="89"/>
      <c r="EL750" s="89"/>
      <c r="EM750" s="89"/>
      <c r="EN750" s="89"/>
      <c r="EO750" s="89"/>
      <c r="EP750" s="89"/>
      <c r="EQ750" s="89"/>
      <c r="ER750" s="89"/>
      <c r="ES750" s="89"/>
      <c r="ET750" s="89"/>
      <c r="EU750" s="89"/>
      <c r="EV750" s="89"/>
      <c r="EW750" s="89"/>
      <c r="EX750" s="89"/>
      <c r="EY750" s="89"/>
      <c r="EZ750" s="89"/>
      <c r="FA750" s="89"/>
      <c r="FB750" s="89"/>
      <c r="FC750" s="89"/>
      <c r="FD750" s="89"/>
      <c r="FE750" s="89"/>
      <c r="FF750" s="89"/>
      <c r="FG750" s="89"/>
      <c r="FH750" s="89"/>
      <c r="FI750" s="89"/>
      <c r="FJ750" s="89"/>
      <c r="FK750" s="89"/>
      <c r="FL750" s="89"/>
      <c r="FM750" s="89"/>
      <c r="FN750" s="89"/>
      <c r="FO750" s="89"/>
      <c r="FP750" s="89"/>
      <c r="FQ750" s="89"/>
      <c r="FR750" s="89"/>
      <c r="FS750" s="89"/>
      <c r="FT750" s="89"/>
      <c r="FU750" s="89"/>
      <c r="FV750" s="89"/>
      <c r="FW750" s="89"/>
      <c r="FX750" s="89"/>
      <c r="FY750" s="89"/>
      <c r="FZ750" s="89"/>
      <c r="GA750" s="89"/>
      <c r="GB750" s="89"/>
      <c r="GC750" s="89"/>
      <c r="GD750" s="89"/>
      <c r="GE750" s="89"/>
      <c r="GF750" s="89"/>
      <c r="GG750" s="89"/>
      <c r="GH750" s="89"/>
      <c r="GI750" s="89"/>
      <c r="GJ750" s="89"/>
      <c r="GK750" s="89"/>
      <c r="GL750" s="89"/>
      <c r="GM750" s="89"/>
      <c r="GN750" s="89"/>
      <c r="GO750" s="89"/>
      <c r="GP750" s="89"/>
      <c r="GQ750" s="89"/>
      <c r="GR750" s="89"/>
      <c r="GS750" s="89"/>
      <c r="GT750" s="89"/>
      <c r="GU750" s="89"/>
      <c r="GV750" s="89"/>
      <c r="GW750" s="89"/>
      <c r="GX750" s="89"/>
      <c r="GY750" s="89"/>
      <c r="GZ750" s="89"/>
      <c r="HA750" s="89"/>
      <c r="HB750" s="89"/>
      <c r="HC750" s="89"/>
      <c r="HD750" s="89"/>
      <c r="HE750" s="89"/>
      <c r="HF750" s="89"/>
      <c r="HG750" s="89"/>
      <c r="HH750" s="89"/>
      <c r="HI750" s="89"/>
      <c r="HJ750" s="89"/>
      <c r="HK750" s="89"/>
      <c r="HL750" s="89"/>
      <c r="HM750" s="89"/>
    </row>
    <row r="751" spans="1:221" s="191" customFormat="1" ht="30" customHeight="1" x14ac:dyDescent="0.25">
      <c r="A751" s="193">
        <v>41455</v>
      </c>
      <c r="B751" s="194">
        <v>41457</v>
      </c>
      <c r="C751" s="189" t="s">
        <v>282</v>
      </c>
      <c r="D751" s="140" t="s">
        <v>3756</v>
      </c>
      <c r="E751" s="140" t="s">
        <v>279</v>
      </c>
      <c r="F751" s="5" t="s">
        <v>611</v>
      </c>
      <c r="G751" s="5" t="s">
        <v>612</v>
      </c>
      <c r="H751" s="140" t="s">
        <v>4163</v>
      </c>
      <c r="I751" s="30" t="s">
        <v>4167</v>
      </c>
      <c r="J751" s="140" t="s">
        <v>4168</v>
      </c>
      <c r="K751" s="119">
        <v>40724</v>
      </c>
      <c r="L751" s="119">
        <v>40802</v>
      </c>
      <c r="M751" s="140" t="s">
        <v>4063</v>
      </c>
      <c r="N751" s="287">
        <v>11400</v>
      </c>
      <c r="O751" s="287">
        <v>10204</v>
      </c>
      <c r="P751" s="119">
        <v>40816</v>
      </c>
      <c r="Q751" s="119"/>
      <c r="R751" s="119"/>
      <c r="S751" s="119"/>
      <c r="T751" s="190">
        <v>65.292975463064693</v>
      </c>
      <c r="U751" s="287"/>
      <c r="V751" s="140"/>
      <c r="W751" s="87"/>
      <c r="X751" s="96"/>
      <c r="Y751" s="89"/>
      <c r="Z751" s="89"/>
      <c r="AA751" s="89"/>
      <c r="AB751" s="89"/>
      <c r="AC751" s="89"/>
      <c r="AD751" s="89"/>
      <c r="AE751" s="89"/>
      <c r="AF751" s="89"/>
      <c r="AG751" s="89"/>
      <c r="AH751" s="89"/>
      <c r="AI751" s="89"/>
      <c r="AJ751" s="89"/>
      <c r="AK751" s="89"/>
      <c r="AL751" s="89"/>
      <c r="AM751" s="89"/>
      <c r="AN751" s="89"/>
      <c r="AO751" s="89"/>
      <c r="AP751" s="89"/>
      <c r="AQ751" s="89"/>
      <c r="AR751" s="89"/>
      <c r="AS751" s="89"/>
      <c r="AT751" s="89"/>
      <c r="AU751" s="89"/>
      <c r="AV751" s="89"/>
      <c r="AW751" s="89"/>
      <c r="AX751" s="89"/>
      <c r="AY751" s="89"/>
      <c r="AZ751" s="89"/>
      <c r="BA751" s="89"/>
      <c r="BB751" s="89"/>
      <c r="BC751" s="89"/>
      <c r="BD751" s="89"/>
      <c r="BE751" s="89"/>
      <c r="BF751" s="89"/>
      <c r="BG751" s="89"/>
      <c r="BH751" s="89"/>
      <c r="BI751" s="89"/>
      <c r="BJ751" s="89"/>
      <c r="BK751" s="89"/>
      <c r="BL751" s="89"/>
      <c r="BM751" s="89"/>
      <c r="BN751" s="89"/>
      <c r="BO751" s="89"/>
      <c r="BP751" s="89"/>
      <c r="BQ751" s="89"/>
      <c r="BR751" s="89"/>
      <c r="BS751" s="89"/>
      <c r="BT751" s="89"/>
      <c r="BU751" s="89"/>
      <c r="BV751" s="89"/>
      <c r="BW751" s="89"/>
      <c r="BX751" s="89"/>
      <c r="BY751" s="89"/>
      <c r="BZ751" s="89"/>
      <c r="CA751" s="89"/>
      <c r="CB751" s="89"/>
      <c r="CC751" s="89"/>
      <c r="CD751" s="89"/>
      <c r="CE751" s="89"/>
      <c r="CF751" s="89"/>
      <c r="CG751" s="89"/>
      <c r="CH751" s="89"/>
      <c r="CI751" s="89"/>
      <c r="CJ751" s="89"/>
      <c r="CK751" s="89"/>
      <c r="CL751" s="89"/>
      <c r="CM751" s="89"/>
      <c r="CN751" s="89"/>
      <c r="CO751" s="89"/>
      <c r="CP751" s="89"/>
      <c r="CQ751" s="89"/>
      <c r="CR751" s="89"/>
      <c r="CS751" s="89"/>
      <c r="CT751" s="89"/>
      <c r="CU751" s="89"/>
      <c r="CV751" s="89"/>
      <c r="CW751" s="89"/>
      <c r="CX751" s="89"/>
      <c r="CY751" s="89"/>
      <c r="CZ751" s="89"/>
      <c r="DA751" s="89"/>
      <c r="DB751" s="89"/>
      <c r="DC751" s="89"/>
      <c r="DD751" s="89"/>
      <c r="DE751" s="89"/>
      <c r="DF751" s="89"/>
      <c r="DG751" s="89"/>
      <c r="DH751" s="89"/>
      <c r="DI751" s="89"/>
      <c r="DJ751" s="89"/>
      <c r="DK751" s="89"/>
      <c r="DL751" s="89"/>
      <c r="DM751" s="89"/>
      <c r="DN751" s="89"/>
      <c r="DO751" s="89"/>
      <c r="DP751" s="89"/>
      <c r="DQ751" s="89"/>
      <c r="DR751" s="89"/>
      <c r="DS751" s="89"/>
      <c r="DT751" s="89"/>
      <c r="DU751" s="89"/>
      <c r="DV751" s="89"/>
      <c r="DW751" s="89"/>
      <c r="DX751" s="89"/>
      <c r="DY751" s="89"/>
      <c r="DZ751" s="89"/>
      <c r="EA751" s="89"/>
      <c r="EB751" s="89"/>
      <c r="EC751" s="89"/>
      <c r="ED751" s="89"/>
      <c r="EE751" s="89"/>
      <c r="EF751" s="89"/>
      <c r="EG751" s="89"/>
      <c r="EH751" s="89"/>
      <c r="EI751" s="89"/>
      <c r="EJ751" s="89"/>
      <c r="EK751" s="89"/>
      <c r="EL751" s="89"/>
      <c r="EM751" s="89"/>
      <c r="EN751" s="89"/>
      <c r="EO751" s="89"/>
      <c r="EP751" s="89"/>
      <c r="EQ751" s="89"/>
      <c r="ER751" s="89"/>
      <c r="ES751" s="89"/>
      <c r="ET751" s="89"/>
      <c r="EU751" s="89"/>
      <c r="EV751" s="89"/>
      <c r="EW751" s="89"/>
      <c r="EX751" s="89"/>
      <c r="EY751" s="89"/>
      <c r="EZ751" s="89"/>
      <c r="FA751" s="89"/>
      <c r="FB751" s="89"/>
      <c r="FC751" s="89"/>
      <c r="FD751" s="89"/>
      <c r="FE751" s="89"/>
      <c r="FF751" s="89"/>
      <c r="FG751" s="89"/>
      <c r="FH751" s="89"/>
      <c r="FI751" s="89"/>
      <c r="FJ751" s="89"/>
      <c r="FK751" s="89"/>
      <c r="FL751" s="89"/>
      <c r="FM751" s="89"/>
      <c r="FN751" s="89"/>
      <c r="FO751" s="89"/>
      <c r="FP751" s="89"/>
      <c r="FQ751" s="89"/>
      <c r="FR751" s="89"/>
      <c r="FS751" s="89"/>
      <c r="FT751" s="89"/>
      <c r="FU751" s="89"/>
      <c r="FV751" s="89"/>
      <c r="FW751" s="89"/>
      <c r="FX751" s="89"/>
      <c r="FY751" s="89"/>
      <c r="FZ751" s="89"/>
      <c r="GA751" s="89"/>
      <c r="GB751" s="89"/>
      <c r="GC751" s="89"/>
      <c r="GD751" s="89"/>
      <c r="GE751" s="89"/>
      <c r="GF751" s="89"/>
      <c r="GG751" s="89"/>
      <c r="GH751" s="89"/>
      <c r="GI751" s="89"/>
      <c r="GJ751" s="89"/>
      <c r="GK751" s="89"/>
      <c r="GL751" s="89"/>
      <c r="GM751" s="89"/>
      <c r="GN751" s="89"/>
      <c r="GO751" s="89"/>
      <c r="GP751" s="89"/>
      <c r="GQ751" s="89"/>
      <c r="GR751" s="89"/>
      <c r="GS751" s="89"/>
      <c r="GT751" s="89"/>
      <c r="GU751" s="89"/>
      <c r="GV751" s="89"/>
      <c r="GW751" s="89"/>
      <c r="GX751" s="89"/>
      <c r="GY751" s="89"/>
      <c r="GZ751" s="89"/>
      <c r="HA751" s="89"/>
      <c r="HB751" s="89"/>
      <c r="HC751" s="89"/>
      <c r="HD751" s="89"/>
      <c r="HE751" s="89"/>
      <c r="HF751" s="89"/>
      <c r="HG751" s="89"/>
      <c r="HH751" s="89"/>
      <c r="HI751" s="89"/>
      <c r="HJ751" s="89"/>
      <c r="HK751" s="89"/>
      <c r="HL751" s="89"/>
      <c r="HM751" s="89"/>
    </row>
    <row r="752" spans="1:221" s="191" customFormat="1" ht="30" customHeight="1" x14ac:dyDescent="0.25">
      <c r="A752" s="193">
        <v>41455</v>
      </c>
      <c r="B752" s="194">
        <v>41457</v>
      </c>
      <c r="C752" s="189" t="s">
        <v>282</v>
      </c>
      <c r="D752" s="140" t="s">
        <v>3719</v>
      </c>
      <c r="E752" s="140" t="s">
        <v>279</v>
      </c>
      <c r="F752" s="5" t="s">
        <v>611</v>
      </c>
      <c r="G752" s="5" t="s">
        <v>612</v>
      </c>
      <c r="H752" s="140" t="s">
        <v>4163</v>
      </c>
      <c r="I752" s="30" t="s">
        <v>4169</v>
      </c>
      <c r="J752" s="140" t="s">
        <v>4170</v>
      </c>
      <c r="K752" s="119">
        <v>40016</v>
      </c>
      <c r="L752" s="119">
        <v>40051</v>
      </c>
      <c r="M752" s="140" t="s">
        <v>4171</v>
      </c>
      <c r="N752" s="287">
        <v>20571</v>
      </c>
      <c r="O752" s="287">
        <v>21213</v>
      </c>
      <c r="P752" s="119">
        <v>40065</v>
      </c>
      <c r="Q752" s="119">
        <v>40694</v>
      </c>
      <c r="R752" s="119">
        <v>40613</v>
      </c>
      <c r="S752" s="119">
        <v>40658</v>
      </c>
      <c r="T752" s="190">
        <v>99.689409136769001</v>
      </c>
      <c r="U752" s="287"/>
      <c r="V752" s="140"/>
      <c r="W752" s="87"/>
      <c r="X752" s="96"/>
      <c r="Y752" s="89"/>
      <c r="Z752" s="89"/>
      <c r="AA752" s="89"/>
      <c r="AB752" s="89"/>
      <c r="AC752" s="89"/>
      <c r="AD752" s="89"/>
      <c r="AE752" s="89"/>
      <c r="AF752" s="89"/>
      <c r="AG752" s="89"/>
      <c r="AH752" s="89"/>
      <c r="AI752" s="89"/>
      <c r="AJ752" s="89"/>
      <c r="AK752" s="89"/>
      <c r="AL752" s="89"/>
      <c r="AM752" s="89"/>
      <c r="AN752" s="89"/>
      <c r="AO752" s="89"/>
      <c r="AP752" s="89"/>
      <c r="AQ752" s="89"/>
      <c r="AR752" s="89"/>
      <c r="AS752" s="89"/>
      <c r="AT752" s="89"/>
      <c r="AU752" s="89"/>
      <c r="AV752" s="89"/>
      <c r="AW752" s="89"/>
      <c r="AX752" s="89"/>
      <c r="AY752" s="89"/>
      <c r="AZ752" s="89"/>
      <c r="BA752" s="89"/>
      <c r="BB752" s="89"/>
      <c r="BC752" s="89"/>
      <c r="BD752" s="89"/>
      <c r="BE752" s="89"/>
      <c r="BF752" s="89"/>
      <c r="BG752" s="89"/>
      <c r="BH752" s="89"/>
      <c r="BI752" s="89"/>
      <c r="BJ752" s="89"/>
      <c r="BK752" s="89"/>
      <c r="BL752" s="89"/>
      <c r="BM752" s="89"/>
      <c r="BN752" s="89"/>
      <c r="BO752" s="89"/>
      <c r="BP752" s="89"/>
      <c r="BQ752" s="89"/>
      <c r="BR752" s="89"/>
      <c r="BS752" s="89"/>
      <c r="BT752" s="89"/>
      <c r="BU752" s="89"/>
      <c r="BV752" s="89"/>
      <c r="BW752" s="89"/>
      <c r="BX752" s="89"/>
      <c r="BY752" s="89"/>
      <c r="BZ752" s="89"/>
      <c r="CA752" s="89"/>
      <c r="CB752" s="89"/>
      <c r="CC752" s="89"/>
      <c r="CD752" s="89"/>
      <c r="CE752" s="89"/>
      <c r="CF752" s="89"/>
      <c r="CG752" s="89"/>
      <c r="CH752" s="89"/>
      <c r="CI752" s="89"/>
      <c r="CJ752" s="89"/>
      <c r="CK752" s="89"/>
      <c r="CL752" s="89"/>
      <c r="CM752" s="89"/>
      <c r="CN752" s="89"/>
      <c r="CO752" s="89"/>
      <c r="CP752" s="89"/>
      <c r="CQ752" s="89"/>
      <c r="CR752" s="89"/>
      <c r="CS752" s="89"/>
      <c r="CT752" s="89"/>
      <c r="CU752" s="89"/>
      <c r="CV752" s="89"/>
      <c r="CW752" s="89"/>
      <c r="CX752" s="89"/>
      <c r="CY752" s="89"/>
      <c r="CZ752" s="89"/>
      <c r="DA752" s="89"/>
      <c r="DB752" s="89"/>
      <c r="DC752" s="89"/>
      <c r="DD752" s="89"/>
      <c r="DE752" s="89"/>
      <c r="DF752" s="89"/>
      <c r="DG752" s="89"/>
      <c r="DH752" s="89"/>
      <c r="DI752" s="89"/>
      <c r="DJ752" s="89"/>
      <c r="DK752" s="89"/>
      <c r="DL752" s="89"/>
      <c r="DM752" s="89"/>
      <c r="DN752" s="89"/>
      <c r="DO752" s="89"/>
      <c r="DP752" s="89"/>
      <c r="DQ752" s="89"/>
      <c r="DR752" s="89"/>
      <c r="DS752" s="89"/>
      <c r="DT752" s="89"/>
      <c r="DU752" s="89"/>
      <c r="DV752" s="89"/>
      <c r="DW752" s="89"/>
      <c r="DX752" s="89"/>
      <c r="DY752" s="89"/>
      <c r="DZ752" s="89"/>
      <c r="EA752" s="89"/>
      <c r="EB752" s="89"/>
      <c r="EC752" s="89"/>
      <c r="ED752" s="89"/>
      <c r="EE752" s="89"/>
      <c r="EF752" s="89"/>
      <c r="EG752" s="89"/>
      <c r="EH752" s="89"/>
      <c r="EI752" s="89"/>
      <c r="EJ752" s="89"/>
      <c r="EK752" s="89"/>
      <c r="EL752" s="89"/>
      <c r="EM752" s="89"/>
      <c r="EN752" s="89"/>
      <c r="EO752" s="89"/>
      <c r="EP752" s="89"/>
      <c r="EQ752" s="89"/>
      <c r="ER752" s="89"/>
      <c r="ES752" s="89"/>
      <c r="ET752" s="89"/>
      <c r="EU752" s="89"/>
      <c r="EV752" s="89"/>
      <c r="EW752" s="89"/>
      <c r="EX752" s="89"/>
      <c r="EY752" s="89"/>
      <c r="EZ752" s="89"/>
      <c r="FA752" s="89"/>
      <c r="FB752" s="89"/>
      <c r="FC752" s="89"/>
      <c r="FD752" s="89"/>
      <c r="FE752" s="89"/>
      <c r="FF752" s="89"/>
      <c r="FG752" s="89"/>
      <c r="FH752" s="89"/>
      <c r="FI752" s="89"/>
      <c r="FJ752" s="89"/>
      <c r="FK752" s="89"/>
      <c r="FL752" s="89"/>
      <c r="FM752" s="89"/>
      <c r="FN752" s="89"/>
      <c r="FO752" s="89"/>
      <c r="FP752" s="89"/>
      <c r="FQ752" s="89"/>
      <c r="FR752" s="89"/>
      <c r="FS752" s="89"/>
      <c r="FT752" s="89"/>
      <c r="FU752" s="89"/>
      <c r="FV752" s="89"/>
      <c r="FW752" s="89"/>
      <c r="FX752" s="89"/>
      <c r="FY752" s="89"/>
      <c r="FZ752" s="89"/>
      <c r="GA752" s="89"/>
      <c r="GB752" s="89"/>
      <c r="GC752" s="89"/>
      <c r="GD752" s="89"/>
      <c r="GE752" s="89"/>
      <c r="GF752" s="89"/>
      <c r="GG752" s="89"/>
      <c r="GH752" s="89"/>
      <c r="GI752" s="89"/>
      <c r="GJ752" s="89"/>
      <c r="GK752" s="89"/>
      <c r="GL752" s="89"/>
      <c r="GM752" s="89"/>
      <c r="GN752" s="89"/>
      <c r="GO752" s="89"/>
      <c r="GP752" s="89"/>
      <c r="GQ752" s="89"/>
      <c r="GR752" s="89"/>
      <c r="GS752" s="89"/>
      <c r="GT752" s="89"/>
      <c r="GU752" s="89"/>
      <c r="GV752" s="89"/>
      <c r="GW752" s="89"/>
      <c r="GX752" s="89"/>
      <c r="GY752" s="89"/>
      <c r="GZ752" s="89"/>
      <c r="HA752" s="89"/>
      <c r="HB752" s="89"/>
      <c r="HC752" s="89"/>
      <c r="HD752" s="89"/>
      <c r="HE752" s="89"/>
      <c r="HF752" s="89"/>
      <c r="HG752" s="89"/>
      <c r="HH752" s="89"/>
      <c r="HI752" s="89"/>
      <c r="HJ752" s="89"/>
      <c r="HK752" s="89"/>
      <c r="HL752" s="89"/>
      <c r="HM752" s="89"/>
    </row>
    <row r="753" spans="1:221" s="191" customFormat="1" ht="30" customHeight="1" x14ac:dyDescent="0.25">
      <c r="A753" s="193">
        <v>41455</v>
      </c>
      <c r="B753" s="194">
        <v>41457</v>
      </c>
      <c r="C753" s="189" t="s">
        <v>282</v>
      </c>
      <c r="D753" s="140" t="s">
        <v>3756</v>
      </c>
      <c r="E753" s="140" t="s">
        <v>279</v>
      </c>
      <c r="F753" s="5" t="s">
        <v>611</v>
      </c>
      <c r="G753" s="5" t="s">
        <v>612</v>
      </c>
      <c r="H753" s="140" t="s">
        <v>4163</v>
      </c>
      <c r="I753" s="30" t="s">
        <v>4172</v>
      </c>
      <c r="J753" s="140" t="s">
        <v>4173</v>
      </c>
      <c r="K753" s="119">
        <v>40025</v>
      </c>
      <c r="L753" s="119">
        <v>40086</v>
      </c>
      <c r="M753" s="140" t="s">
        <v>4174</v>
      </c>
      <c r="N753" s="287">
        <v>2010</v>
      </c>
      <c r="O753" s="287">
        <v>1929</v>
      </c>
      <c r="P753" s="119">
        <v>40100</v>
      </c>
      <c r="Q753" s="119">
        <v>40497</v>
      </c>
      <c r="R753" s="119">
        <v>40466</v>
      </c>
      <c r="S753" s="119">
        <v>40558</v>
      </c>
      <c r="T753" s="190">
        <v>100</v>
      </c>
      <c r="U753" s="287"/>
      <c r="V753" s="140"/>
      <c r="W753" s="87"/>
      <c r="X753" s="96"/>
      <c r="Y753" s="89"/>
      <c r="Z753" s="89"/>
      <c r="AA753" s="89"/>
      <c r="AB753" s="89"/>
      <c r="AC753" s="89"/>
      <c r="AD753" s="89"/>
      <c r="AE753" s="89"/>
      <c r="AF753" s="89"/>
      <c r="AG753" s="89"/>
      <c r="AH753" s="89"/>
      <c r="AI753" s="89"/>
      <c r="AJ753" s="89"/>
      <c r="AK753" s="89"/>
      <c r="AL753" s="89"/>
      <c r="AM753" s="89"/>
      <c r="AN753" s="89"/>
      <c r="AO753" s="89"/>
      <c r="AP753" s="89"/>
      <c r="AQ753" s="89"/>
      <c r="AR753" s="89"/>
      <c r="AS753" s="89"/>
      <c r="AT753" s="89"/>
      <c r="AU753" s="89"/>
      <c r="AV753" s="89"/>
      <c r="AW753" s="89"/>
      <c r="AX753" s="89"/>
      <c r="AY753" s="89"/>
      <c r="AZ753" s="89"/>
      <c r="BA753" s="89"/>
      <c r="BB753" s="89"/>
      <c r="BC753" s="89"/>
      <c r="BD753" s="89"/>
      <c r="BE753" s="89"/>
      <c r="BF753" s="89"/>
      <c r="BG753" s="89"/>
      <c r="BH753" s="89"/>
      <c r="BI753" s="89"/>
      <c r="BJ753" s="89"/>
      <c r="BK753" s="89"/>
      <c r="BL753" s="89"/>
      <c r="BM753" s="89"/>
      <c r="BN753" s="89"/>
      <c r="BO753" s="89"/>
      <c r="BP753" s="89"/>
      <c r="BQ753" s="89"/>
      <c r="BR753" s="89"/>
      <c r="BS753" s="89"/>
      <c r="BT753" s="89"/>
      <c r="BU753" s="89"/>
      <c r="BV753" s="89"/>
      <c r="BW753" s="89"/>
      <c r="BX753" s="89"/>
      <c r="BY753" s="89"/>
      <c r="BZ753" s="89"/>
      <c r="CA753" s="89"/>
      <c r="CB753" s="89"/>
      <c r="CC753" s="89"/>
      <c r="CD753" s="89"/>
      <c r="CE753" s="89"/>
      <c r="CF753" s="89"/>
      <c r="CG753" s="89"/>
      <c r="CH753" s="89"/>
      <c r="CI753" s="89"/>
      <c r="CJ753" s="89"/>
      <c r="CK753" s="89"/>
      <c r="CL753" s="89"/>
      <c r="CM753" s="89"/>
      <c r="CN753" s="89"/>
      <c r="CO753" s="89"/>
      <c r="CP753" s="89"/>
      <c r="CQ753" s="89"/>
      <c r="CR753" s="89"/>
      <c r="CS753" s="89"/>
      <c r="CT753" s="89"/>
      <c r="CU753" s="89"/>
      <c r="CV753" s="89"/>
      <c r="CW753" s="89"/>
      <c r="CX753" s="89"/>
      <c r="CY753" s="89"/>
      <c r="CZ753" s="89"/>
      <c r="DA753" s="89"/>
      <c r="DB753" s="89"/>
      <c r="DC753" s="89"/>
      <c r="DD753" s="89"/>
      <c r="DE753" s="89"/>
      <c r="DF753" s="89"/>
      <c r="DG753" s="89"/>
      <c r="DH753" s="89"/>
      <c r="DI753" s="89"/>
      <c r="DJ753" s="89"/>
      <c r="DK753" s="89"/>
      <c r="DL753" s="89"/>
      <c r="DM753" s="89"/>
      <c r="DN753" s="89"/>
      <c r="DO753" s="89"/>
      <c r="DP753" s="89"/>
      <c r="DQ753" s="89"/>
      <c r="DR753" s="89"/>
      <c r="DS753" s="89"/>
      <c r="DT753" s="89"/>
      <c r="DU753" s="89"/>
      <c r="DV753" s="89"/>
      <c r="DW753" s="89"/>
      <c r="DX753" s="89"/>
      <c r="DY753" s="89"/>
      <c r="DZ753" s="89"/>
      <c r="EA753" s="89"/>
      <c r="EB753" s="89"/>
      <c r="EC753" s="89"/>
      <c r="ED753" s="89"/>
      <c r="EE753" s="89"/>
      <c r="EF753" s="89"/>
      <c r="EG753" s="89"/>
      <c r="EH753" s="89"/>
      <c r="EI753" s="89"/>
      <c r="EJ753" s="89"/>
      <c r="EK753" s="89"/>
      <c r="EL753" s="89"/>
      <c r="EM753" s="89"/>
      <c r="EN753" s="89"/>
      <c r="EO753" s="89"/>
      <c r="EP753" s="89"/>
      <c r="EQ753" s="89"/>
      <c r="ER753" s="89"/>
      <c r="ES753" s="89"/>
      <c r="ET753" s="89"/>
      <c r="EU753" s="89"/>
      <c r="EV753" s="89"/>
      <c r="EW753" s="89"/>
      <c r="EX753" s="89"/>
      <c r="EY753" s="89"/>
      <c r="EZ753" s="89"/>
      <c r="FA753" s="89"/>
      <c r="FB753" s="89"/>
      <c r="FC753" s="89"/>
      <c r="FD753" s="89"/>
      <c r="FE753" s="89"/>
      <c r="FF753" s="89"/>
      <c r="FG753" s="89"/>
      <c r="FH753" s="89"/>
      <c r="FI753" s="89"/>
      <c r="FJ753" s="89"/>
      <c r="FK753" s="89"/>
      <c r="FL753" s="89"/>
      <c r="FM753" s="89"/>
      <c r="FN753" s="89"/>
      <c r="FO753" s="89"/>
      <c r="FP753" s="89"/>
      <c r="FQ753" s="89"/>
      <c r="FR753" s="89"/>
      <c r="FS753" s="89"/>
      <c r="FT753" s="89"/>
      <c r="FU753" s="89"/>
      <c r="FV753" s="89"/>
      <c r="FW753" s="89"/>
      <c r="FX753" s="89"/>
      <c r="FY753" s="89"/>
      <c r="FZ753" s="89"/>
      <c r="GA753" s="89"/>
      <c r="GB753" s="89"/>
      <c r="GC753" s="89"/>
      <c r="GD753" s="89"/>
      <c r="GE753" s="89"/>
      <c r="GF753" s="89"/>
      <c r="GG753" s="89"/>
      <c r="GH753" s="89"/>
      <c r="GI753" s="89"/>
      <c r="GJ753" s="89"/>
      <c r="GK753" s="89"/>
      <c r="GL753" s="89"/>
      <c r="GM753" s="89"/>
      <c r="GN753" s="89"/>
      <c r="GO753" s="89"/>
      <c r="GP753" s="89"/>
      <c r="GQ753" s="89"/>
      <c r="GR753" s="89"/>
      <c r="GS753" s="89"/>
      <c r="GT753" s="89"/>
      <c r="GU753" s="89"/>
      <c r="GV753" s="89"/>
      <c r="GW753" s="89"/>
      <c r="GX753" s="89"/>
      <c r="GY753" s="89"/>
      <c r="GZ753" s="89"/>
      <c r="HA753" s="89"/>
      <c r="HB753" s="89"/>
      <c r="HC753" s="89"/>
      <c r="HD753" s="89"/>
      <c r="HE753" s="89"/>
      <c r="HF753" s="89"/>
      <c r="HG753" s="89"/>
      <c r="HH753" s="89"/>
      <c r="HI753" s="89"/>
      <c r="HJ753" s="89"/>
      <c r="HK753" s="89"/>
      <c r="HL753" s="89"/>
      <c r="HM753" s="89"/>
    </row>
    <row r="754" spans="1:221" s="191" customFormat="1" ht="30" customHeight="1" x14ac:dyDescent="0.25">
      <c r="A754" s="193">
        <v>41455</v>
      </c>
      <c r="B754" s="194">
        <v>41457</v>
      </c>
      <c r="C754" s="189" t="s">
        <v>282</v>
      </c>
      <c r="D754" s="140" t="s">
        <v>3719</v>
      </c>
      <c r="E754" s="140" t="s">
        <v>279</v>
      </c>
      <c r="F754" s="5" t="s">
        <v>611</v>
      </c>
      <c r="G754" s="5" t="s">
        <v>612</v>
      </c>
      <c r="H754" s="140" t="s">
        <v>4163</v>
      </c>
      <c r="I754" s="30" t="s">
        <v>4175</v>
      </c>
      <c r="J754" s="140" t="s">
        <v>4176</v>
      </c>
      <c r="K754" s="119">
        <v>40152</v>
      </c>
      <c r="L754" s="119">
        <v>40238</v>
      </c>
      <c r="M754" s="140" t="s">
        <v>4063</v>
      </c>
      <c r="N754" s="287">
        <v>7128</v>
      </c>
      <c r="O754" s="287">
        <v>6853</v>
      </c>
      <c r="P754" s="119">
        <v>40252</v>
      </c>
      <c r="Q754" s="119">
        <v>40724</v>
      </c>
      <c r="R754" s="119">
        <v>40724</v>
      </c>
      <c r="S754" s="119">
        <v>40724</v>
      </c>
      <c r="T754" s="190">
        <v>99.745615170458805</v>
      </c>
      <c r="U754" s="287"/>
      <c r="V754" s="140"/>
      <c r="W754" s="87"/>
      <c r="X754" s="96"/>
      <c r="Y754" s="89"/>
      <c r="Z754" s="89"/>
      <c r="AA754" s="89"/>
      <c r="AB754" s="89"/>
      <c r="AC754" s="89"/>
      <c r="AD754" s="89"/>
      <c r="AE754" s="89"/>
      <c r="AF754" s="89"/>
      <c r="AG754" s="89"/>
      <c r="AH754" s="89"/>
      <c r="AI754" s="89"/>
      <c r="AJ754" s="89"/>
      <c r="AK754" s="89"/>
      <c r="AL754" s="89"/>
      <c r="AM754" s="89"/>
      <c r="AN754" s="89"/>
      <c r="AO754" s="89"/>
      <c r="AP754" s="89"/>
      <c r="AQ754" s="89"/>
      <c r="AR754" s="89"/>
      <c r="AS754" s="89"/>
      <c r="AT754" s="89"/>
      <c r="AU754" s="89"/>
      <c r="AV754" s="89"/>
      <c r="AW754" s="89"/>
      <c r="AX754" s="89"/>
      <c r="AY754" s="89"/>
      <c r="AZ754" s="89"/>
      <c r="BA754" s="89"/>
      <c r="BB754" s="89"/>
      <c r="BC754" s="89"/>
      <c r="BD754" s="89"/>
      <c r="BE754" s="89"/>
      <c r="BF754" s="89"/>
      <c r="BG754" s="89"/>
      <c r="BH754" s="89"/>
      <c r="BI754" s="89"/>
      <c r="BJ754" s="89"/>
      <c r="BK754" s="89"/>
      <c r="BL754" s="89"/>
      <c r="BM754" s="89"/>
      <c r="BN754" s="89"/>
      <c r="BO754" s="89"/>
      <c r="BP754" s="89"/>
      <c r="BQ754" s="89"/>
      <c r="BR754" s="89"/>
      <c r="BS754" s="89"/>
      <c r="BT754" s="89"/>
      <c r="BU754" s="89"/>
      <c r="BV754" s="89"/>
      <c r="BW754" s="89"/>
      <c r="BX754" s="89"/>
      <c r="BY754" s="89"/>
      <c r="BZ754" s="89"/>
      <c r="CA754" s="89"/>
      <c r="CB754" s="89"/>
      <c r="CC754" s="89"/>
      <c r="CD754" s="89"/>
      <c r="CE754" s="89"/>
      <c r="CF754" s="89"/>
      <c r="CG754" s="89"/>
      <c r="CH754" s="89"/>
      <c r="CI754" s="89"/>
      <c r="CJ754" s="89"/>
      <c r="CK754" s="89"/>
      <c r="CL754" s="89"/>
      <c r="CM754" s="89"/>
      <c r="CN754" s="89"/>
      <c r="CO754" s="89"/>
      <c r="CP754" s="89"/>
      <c r="CQ754" s="89"/>
      <c r="CR754" s="89"/>
      <c r="CS754" s="89"/>
      <c r="CT754" s="89"/>
      <c r="CU754" s="89"/>
      <c r="CV754" s="89"/>
      <c r="CW754" s="89"/>
      <c r="CX754" s="89"/>
      <c r="CY754" s="89"/>
      <c r="CZ754" s="89"/>
      <c r="DA754" s="89"/>
      <c r="DB754" s="89"/>
      <c r="DC754" s="89"/>
      <c r="DD754" s="89"/>
      <c r="DE754" s="89"/>
      <c r="DF754" s="89"/>
      <c r="DG754" s="89"/>
      <c r="DH754" s="89"/>
      <c r="DI754" s="89"/>
      <c r="DJ754" s="89"/>
      <c r="DK754" s="89"/>
      <c r="DL754" s="89"/>
      <c r="DM754" s="89"/>
      <c r="DN754" s="89"/>
      <c r="DO754" s="89"/>
      <c r="DP754" s="89"/>
      <c r="DQ754" s="89"/>
      <c r="DR754" s="89"/>
      <c r="DS754" s="89"/>
      <c r="DT754" s="89"/>
      <c r="DU754" s="89"/>
      <c r="DV754" s="89"/>
      <c r="DW754" s="89"/>
      <c r="DX754" s="89"/>
      <c r="DY754" s="89"/>
      <c r="DZ754" s="89"/>
      <c r="EA754" s="89"/>
      <c r="EB754" s="89"/>
      <c r="EC754" s="89"/>
      <c r="ED754" s="89"/>
      <c r="EE754" s="89"/>
      <c r="EF754" s="89"/>
      <c r="EG754" s="89"/>
      <c r="EH754" s="89"/>
      <c r="EI754" s="89"/>
      <c r="EJ754" s="89"/>
      <c r="EK754" s="89"/>
      <c r="EL754" s="89"/>
      <c r="EM754" s="89"/>
      <c r="EN754" s="89"/>
      <c r="EO754" s="89"/>
      <c r="EP754" s="89"/>
      <c r="EQ754" s="89"/>
      <c r="ER754" s="89"/>
      <c r="ES754" s="89"/>
      <c r="ET754" s="89"/>
      <c r="EU754" s="89"/>
      <c r="EV754" s="89"/>
      <c r="EW754" s="89"/>
      <c r="EX754" s="89"/>
      <c r="EY754" s="89"/>
      <c r="EZ754" s="89"/>
      <c r="FA754" s="89"/>
      <c r="FB754" s="89"/>
      <c r="FC754" s="89"/>
      <c r="FD754" s="89"/>
      <c r="FE754" s="89"/>
      <c r="FF754" s="89"/>
      <c r="FG754" s="89"/>
      <c r="FH754" s="89"/>
      <c r="FI754" s="89"/>
      <c r="FJ754" s="89"/>
      <c r="FK754" s="89"/>
      <c r="FL754" s="89"/>
      <c r="FM754" s="89"/>
      <c r="FN754" s="89"/>
      <c r="FO754" s="89"/>
      <c r="FP754" s="89"/>
      <c r="FQ754" s="89"/>
      <c r="FR754" s="89"/>
      <c r="FS754" s="89"/>
      <c r="FT754" s="89"/>
      <c r="FU754" s="89"/>
      <c r="FV754" s="89"/>
      <c r="FW754" s="89"/>
      <c r="FX754" s="89"/>
      <c r="FY754" s="89"/>
      <c r="FZ754" s="89"/>
      <c r="GA754" s="89"/>
      <c r="GB754" s="89"/>
      <c r="GC754" s="89"/>
      <c r="GD754" s="89"/>
      <c r="GE754" s="89"/>
      <c r="GF754" s="89"/>
      <c r="GG754" s="89"/>
      <c r="GH754" s="89"/>
      <c r="GI754" s="89"/>
      <c r="GJ754" s="89"/>
      <c r="GK754" s="89"/>
      <c r="GL754" s="89"/>
      <c r="GM754" s="89"/>
      <c r="GN754" s="89"/>
      <c r="GO754" s="89"/>
      <c r="GP754" s="89"/>
      <c r="GQ754" s="89"/>
      <c r="GR754" s="89"/>
      <c r="GS754" s="89"/>
      <c r="GT754" s="89"/>
      <c r="GU754" s="89"/>
      <c r="GV754" s="89"/>
      <c r="GW754" s="89"/>
      <c r="GX754" s="89"/>
      <c r="GY754" s="89"/>
      <c r="GZ754" s="89"/>
      <c r="HA754" s="89"/>
      <c r="HB754" s="89"/>
      <c r="HC754" s="89"/>
      <c r="HD754" s="89"/>
      <c r="HE754" s="89"/>
      <c r="HF754" s="89"/>
      <c r="HG754" s="89"/>
      <c r="HH754" s="89"/>
      <c r="HI754" s="89"/>
      <c r="HJ754" s="89"/>
      <c r="HK754" s="89"/>
      <c r="HL754" s="89"/>
      <c r="HM754" s="89"/>
    </row>
    <row r="755" spans="1:221" s="191" customFormat="1" ht="30" customHeight="1" x14ac:dyDescent="0.25">
      <c r="A755" s="193">
        <v>41455</v>
      </c>
      <c r="B755" s="194">
        <v>41457</v>
      </c>
      <c r="C755" s="189" t="s">
        <v>282</v>
      </c>
      <c r="D755" s="140" t="s">
        <v>3719</v>
      </c>
      <c r="E755" s="140" t="s">
        <v>279</v>
      </c>
      <c r="F755" s="5" t="s">
        <v>693</v>
      </c>
      <c r="G755" s="5" t="s">
        <v>694</v>
      </c>
      <c r="H755" s="140" t="s">
        <v>4177</v>
      </c>
      <c r="I755" s="30" t="s">
        <v>3972</v>
      </c>
      <c r="J755" s="140" t="s">
        <v>3886</v>
      </c>
      <c r="K755" s="119">
        <v>39934</v>
      </c>
      <c r="L755" s="119">
        <v>39994</v>
      </c>
      <c r="M755" s="140" t="s">
        <v>4178</v>
      </c>
      <c r="N755" s="287">
        <v>10217</v>
      </c>
      <c r="O755" s="287">
        <v>11552</v>
      </c>
      <c r="P755" s="119">
        <v>40008</v>
      </c>
      <c r="Q755" s="119">
        <v>40868</v>
      </c>
      <c r="R755" s="119">
        <v>40879</v>
      </c>
      <c r="S755" s="119">
        <v>40879</v>
      </c>
      <c r="T755" s="190">
        <v>100</v>
      </c>
      <c r="U755" s="287"/>
      <c r="V755" s="140"/>
      <c r="W755" s="87"/>
      <c r="X755" s="96"/>
      <c r="Y755" s="89"/>
      <c r="Z755" s="89"/>
      <c r="AA755" s="89"/>
      <c r="AB755" s="89"/>
      <c r="AC755" s="89"/>
      <c r="AD755" s="89"/>
      <c r="AE755" s="89"/>
      <c r="AF755" s="89"/>
      <c r="AG755" s="89"/>
      <c r="AH755" s="89"/>
      <c r="AI755" s="89"/>
      <c r="AJ755" s="89"/>
      <c r="AK755" s="89"/>
      <c r="AL755" s="89"/>
      <c r="AM755" s="89"/>
      <c r="AN755" s="89"/>
      <c r="AO755" s="89"/>
      <c r="AP755" s="89"/>
      <c r="AQ755" s="89"/>
      <c r="AR755" s="89"/>
      <c r="AS755" s="89"/>
      <c r="AT755" s="89"/>
      <c r="AU755" s="89"/>
      <c r="AV755" s="89"/>
      <c r="AW755" s="89"/>
      <c r="AX755" s="89"/>
      <c r="AY755" s="89"/>
      <c r="AZ755" s="89"/>
      <c r="BA755" s="89"/>
      <c r="BB755" s="89"/>
      <c r="BC755" s="89"/>
      <c r="BD755" s="89"/>
      <c r="BE755" s="89"/>
      <c r="BF755" s="89"/>
      <c r="BG755" s="89"/>
      <c r="BH755" s="89"/>
      <c r="BI755" s="89"/>
      <c r="BJ755" s="89"/>
      <c r="BK755" s="89"/>
      <c r="BL755" s="89"/>
      <c r="BM755" s="89"/>
      <c r="BN755" s="89"/>
      <c r="BO755" s="89"/>
      <c r="BP755" s="89"/>
      <c r="BQ755" s="89"/>
      <c r="BR755" s="89"/>
      <c r="BS755" s="89"/>
      <c r="BT755" s="89"/>
      <c r="BU755" s="89"/>
      <c r="BV755" s="89"/>
      <c r="BW755" s="89"/>
      <c r="BX755" s="89"/>
      <c r="BY755" s="89"/>
      <c r="BZ755" s="89"/>
      <c r="CA755" s="89"/>
      <c r="CB755" s="89"/>
      <c r="CC755" s="89"/>
      <c r="CD755" s="89"/>
      <c r="CE755" s="89"/>
      <c r="CF755" s="89"/>
      <c r="CG755" s="89"/>
      <c r="CH755" s="89"/>
      <c r="CI755" s="89"/>
      <c r="CJ755" s="89"/>
      <c r="CK755" s="89"/>
      <c r="CL755" s="89"/>
      <c r="CM755" s="89"/>
      <c r="CN755" s="89"/>
      <c r="CO755" s="89"/>
      <c r="CP755" s="89"/>
      <c r="CQ755" s="89"/>
      <c r="CR755" s="89"/>
      <c r="CS755" s="89"/>
      <c r="CT755" s="89"/>
      <c r="CU755" s="89"/>
      <c r="CV755" s="89"/>
      <c r="CW755" s="89"/>
      <c r="CX755" s="89"/>
      <c r="CY755" s="89"/>
      <c r="CZ755" s="89"/>
      <c r="DA755" s="89"/>
      <c r="DB755" s="89"/>
      <c r="DC755" s="89"/>
      <c r="DD755" s="89"/>
      <c r="DE755" s="89"/>
      <c r="DF755" s="89"/>
      <c r="DG755" s="89"/>
      <c r="DH755" s="89"/>
      <c r="DI755" s="89"/>
      <c r="DJ755" s="89"/>
      <c r="DK755" s="89"/>
      <c r="DL755" s="89"/>
      <c r="DM755" s="89"/>
      <c r="DN755" s="89"/>
      <c r="DO755" s="89"/>
      <c r="DP755" s="89"/>
      <c r="DQ755" s="89"/>
      <c r="DR755" s="89"/>
      <c r="DS755" s="89"/>
      <c r="DT755" s="89"/>
      <c r="DU755" s="89"/>
      <c r="DV755" s="89"/>
      <c r="DW755" s="89"/>
      <c r="DX755" s="89"/>
      <c r="DY755" s="89"/>
      <c r="DZ755" s="89"/>
      <c r="EA755" s="89"/>
      <c r="EB755" s="89"/>
      <c r="EC755" s="89"/>
      <c r="ED755" s="89"/>
      <c r="EE755" s="89"/>
      <c r="EF755" s="89"/>
      <c r="EG755" s="89"/>
      <c r="EH755" s="89"/>
      <c r="EI755" s="89"/>
      <c r="EJ755" s="89"/>
      <c r="EK755" s="89"/>
      <c r="EL755" s="89"/>
      <c r="EM755" s="89"/>
      <c r="EN755" s="89"/>
      <c r="EO755" s="89"/>
      <c r="EP755" s="89"/>
      <c r="EQ755" s="89"/>
      <c r="ER755" s="89"/>
      <c r="ES755" s="89"/>
      <c r="ET755" s="89"/>
      <c r="EU755" s="89"/>
      <c r="EV755" s="89"/>
      <c r="EW755" s="89"/>
      <c r="EX755" s="89"/>
      <c r="EY755" s="89"/>
      <c r="EZ755" s="89"/>
      <c r="FA755" s="89"/>
      <c r="FB755" s="89"/>
      <c r="FC755" s="89"/>
      <c r="FD755" s="89"/>
      <c r="FE755" s="89"/>
      <c r="FF755" s="89"/>
      <c r="FG755" s="89"/>
      <c r="FH755" s="89"/>
      <c r="FI755" s="89"/>
      <c r="FJ755" s="89"/>
      <c r="FK755" s="89"/>
      <c r="FL755" s="89"/>
      <c r="FM755" s="89"/>
      <c r="FN755" s="89"/>
      <c r="FO755" s="89"/>
      <c r="FP755" s="89"/>
      <c r="FQ755" s="89"/>
      <c r="FR755" s="89"/>
      <c r="FS755" s="89"/>
      <c r="FT755" s="89"/>
      <c r="FU755" s="89"/>
      <c r="FV755" s="89"/>
      <c r="FW755" s="89"/>
      <c r="FX755" s="89"/>
      <c r="FY755" s="89"/>
      <c r="FZ755" s="89"/>
      <c r="GA755" s="89"/>
      <c r="GB755" s="89"/>
      <c r="GC755" s="89"/>
      <c r="GD755" s="89"/>
      <c r="GE755" s="89"/>
      <c r="GF755" s="89"/>
      <c r="GG755" s="89"/>
      <c r="GH755" s="89"/>
      <c r="GI755" s="89"/>
      <c r="GJ755" s="89"/>
      <c r="GK755" s="89"/>
      <c r="GL755" s="89"/>
      <c r="GM755" s="89"/>
      <c r="GN755" s="89"/>
      <c r="GO755" s="89"/>
      <c r="GP755" s="89"/>
      <c r="GQ755" s="89"/>
      <c r="GR755" s="89"/>
      <c r="GS755" s="89"/>
      <c r="GT755" s="89"/>
      <c r="GU755" s="89"/>
      <c r="GV755" s="89"/>
      <c r="GW755" s="89"/>
      <c r="GX755" s="89"/>
      <c r="GY755" s="89"/>
      <c r="GZ755" s="89"/>
      <c r="HA755" s="89"/>
      <c r="HB755" s="89"/>
      <c r="HC755" s="89"/>
      <c r="HD755" s="89"/>
      <c r="HE755" s="89"/>
      <c r="HF755" s="89"/>
      <c r="HG755" s="89"/>
      <c r="HH755" s="89"/>
      <c r="HI755" s="89"/>
      <c r="HJ755" s="89"/>
      <c r="HK755" s="89"/>
      <c r="HL755" s="89"/>
      <c r="HM755" s="89"/>
    </row>
    <row r="756" spans="1:221" s="191" customFormat="1" ht="30" customHeight="1" x14ac:dyDescent="0.25">
      <c r="A756" s="193">
        <v>41455</v>
      </c>
      <c r="B756" s="194">
        <v>41457</v>
      </c>
      <c r="C756" s="189" t="s">
        <v>282</v>
      </c>
      <c r="D756" s="140" t="s">
        <v>3719</v>
      </c>
      <c r="E756" s="140" t="s">
        <v>279</v>
      </c>
      <c r="F756" s="5" t="s">
        <v>99</v>
      </c>
      <c r="G756" s="5" t="s">
        <v>415</v>
      </c>
      <c r="H756" s="140" t="s">
        <v>4179</v>
      </c>
      <c r="I756" s="30" t="s">
        <v>4180</v>
      </c>
      <c r="J756" s="140" t="s">
        <v>4181</v>
      </c>
      <c r="K756" s="119">
        <v>40039</v>
      </c>
      <c r="L756" s="119">
        <v>40080</v>
      </c>
      <c r="M756" s="140" t="s">
        <v>3808</v>
      </c>
      <c r="N756" s="287">
        <v>7671</v>
      </c>
      <c r="O756" s="287">
        <v>7914</v>
      </c>
      <c r="P756" s="119">
        <v>40094</v>
      </c>
      <c r="Q756" s="119">
        <v>40715</v>
      </c>
      <c r="R756" s="119">
        <v>40505</v>
      </c>
      <c r="S756" s="119">
        <v>40615</v>
      </c>
      <c r="T756" s="190">
        <v>100</v>
      </c>
      <c r="U756" s="287"/>
      <c r="V756" s="140"/>
      <c r="W756" s="87"/>
      <c r="X756" s="96"/>
      <c r="Y756" s="89"/>
      <c r="Z756" s="89"/>
      <c r="AA756" s="89"/>
      <c r="AB756" s="89"/>
      <c r="AC756" s="89"/>
      <c r="AD756" s="89"/>
      <c r="AE756" s="89"/>
      <c r="AF756" s="89"/>
      <c r="AG756" s="89"/>
      <c r="AH756" s="89"/>
      <c r="AI756" s="89"/>
      <c r="AJ756" s="89"/>
      <c r="AK756" s="89"/>
      <c r="AL756" s="89"/>
      <c r="AM756" s="89"/>
      <c r="AN756" s="89"/>
      <c r="AO756" s="89"/>
      <c r="AP756" s="89"/>
      <c r="AQ756" s="89"/>
      <c r="AR756" s="89"/>
      <c r="AS756" s="89"/>
      <c r="AT756" s="89"/>
      <c r="AU756" s="89"/>
      <c r="AV756" s="89"/>
      <c r="AW756" s="89"/>
      <c r="AX756" s="89"/>
      <c r="AY756" s="89"/>
      <c r="AZ756" s="89"/>
      <c r="BA756" s="89"/>
      <c r="BB756" s="89"/>
      <c r="BC756" s="89"/>
      <c r="BD756" s="89"/>
      <c r="BE756" s="89"/>
      <c r="BF756" s="89"/>
      <c r="BG756" s="89"/>
      <c r="BH756" s="89"/>
      <c r="BI756" s="89"/>
      <c r="BJ756" s="89"/>
      <c r="BK756" s="89"/>
      <c r="BL756" s="89"/>
      <c r="BM756" s="89"/>
      <c r="BN756" s="89"/>
      <c r="BO756" s="89"/>
      <c r="BP756" s="89"/>
      <c r="BQ756" s="89"/>
      <c r="BR756" s="89"/>
      <c r="BS756" s="89"/>
      <c r="BT756" s="89"/>
      <c r="BU756" s="89"/>
      <c r="BV756" s="89"/>
      <c r="BW756" s="89"/>
      <c r="BX756" s="89"/>
      <c r="BY756" s="89"/>
      <c r="BZ756" s="89"/>
      <c r="CA756" s="89"/>
      <c r="CB756" s="89"/>
      <c r="CC756" s="89"/>
      <c r="CD756" s="89"/>
      <c r="CE756" s="89"/>
      <c r="CF756" s="89"/>
      <c r="CG756" s="89"/>
      <c r="CH756" s="89"/>
      <c r="CI756" s="89"/>
      <c r="CJ756" s="89"/>
      <c r="CK756" s="89"/>
      <c r="CL756" s="89"/>
      <c r="CM756" s="89"/>
      <c r="CN756" s="89"/>
      <c r="CO756" s="89"/>
      <c r="CP756" s="89"/>
      <c r="CQ756" s="89"/>
      <c r="CR756" s="89"/>
      <c r="CS756" s="89"/>
      <c r="CT756" s="89"/>
      <c r="CU756" s="89"/>
      <c r="CV756" s="89"/>
      <c r="CW756" s="89"/>
      <c r="CX756" s="89"/>
      <c r="CY756" s="89"/>
      <c r="CZ756" s="89"/>
      <c r="DA756" s="89"/>
      <c r="DB756" s="89"/>
      <c r="DC756" s="89"/>
      <c r="DD756" s="89"/>
      <c r="DE756" s="89"/>
      <c r="DF756" s="89"/>
      <c r="DG756" s="89"/>
      <c r="DH756" s="89"/>
      <c r="DI756" s="89"/>
      <c r="DJ756" s="89"/>
      <c r="DK756" s="89"/>
      <c r="DL756" s="89"/>
      <c r="DM756" s="89"/>
      <c r="DN756" s="89"/>
      <c r="DO756" s="89"/>
      <c r="DP756" s="89"/>
      <c r="DQ756" s="89"/>
      <c r="DR756" s="89"/>
      <c r="DS756" s="89"/>
      <c r="DT756" s="89"/>
      <c r="DU756" s="89"/>
      <c r="DV756" s="89"/>
      <c r="DW756" s="89"/>
      <c r="DX756" s="89"/>
      <c r="DY756" s="89"/>
      <c r="DZ756" s="89"/>
      <c r="EA756" s="89"/>
      <c r="EB756" s="89"/>
      <c r="EC756" s="89"/>
      <c r="ED756" s="89"/>
      <c r="EE756" s="89"/>
      <c r="EF756" s="89"/>
      <c r="EG756" s="89"/>
      <c r="EH756" s="89"/>
      <c r="EI756" s="89"/>
      <c r="EJ756" s="89"/>
      <c r="EK756" s="89"/>
      <c r="EL756" s="89"/>
      <c r="EM756" s="89"/>
      <c r="EN756" s="89"/>
      <c r="EO756" s="89"/>
      <c r="EP756" s="89"/>
      <c r="EQ756" s="89"/>
      <c r="ER756" s="89"/>
      <c r="ES756" s="89"/>
      <c r="ET756" s="89"/>
      <c r="EU756" s="89"/>
      <c r="EV756" s="89"/>
      <c r="EW756" s="89"/>
      <c r="EX756" s="89"/>
      <c r="EY756" s="89"/>
      <c r="EZ756" s="89"/>
      <c r="FA756" s="89"/>
      <c r="FB756" s="89"/>
      <c r="FC756" s="89"/>
      <c r="FD756" s="89"/>
      <c r="FE756" s="89"/>
      <c r="FF756" s="89"/>
      <c r="FG756" s="89"/>
      <c r="FH756" s="89"/>
      <c r="FI756" s="89"/>
      <c r="FJ756" s="89"/>
      <c r="FK756" s="89"/>
      <c r="FL756" s="89"/>
      <c r="FM756" s="89"/>
      <c r="FN756" s="89"/>
      <c r="FO756" s="89"/>
      <c r="FP756" s="89"/>
      <c r="FQ756" s="89"/>
      <c r="FR756" s="89"/>
      <c r="FS756" s="89"/>
      <c r="FT756" s="89"/>
      <c r="FU756" s="89"/>
      <c r="FV756" s="89"/>
      <c r="FW756" s="89"/>
      <c r="FX756" s="89"/>
      <c r="FY756" s="89"/>
      <c r="FZ756" s="89"/>
      <c r="GA756" s="89"/>
      <c r="GB756" s="89"/>
      <c r="GC756" s="89"/>
      <c r="GD756" s="89"/>
      <c r="GE756" s="89"/>
      <c r="GF756" s="89"/>
      <c r="GG756" s="89"/>
      <c r="GH756" s="89"/>
      <c r="GI756" s="89"/>
      <c r="GJ756" s="89"/>
      <c r="GK756" s="89"/>
      <c r="GL756" s="89"/>
      <c r="GM756" s="89"/>
      <c r="GN756" s="89"/>
      <c r="GO756" s="89"/>
      <c r="GP756" s="89"/>
      <c r="GQ756" s="89"/>
      <c r="GR756" s="89"/>
      <c r="GS756" s="89"/>
      <c r="GT756" s="89"/>
      <c r="GU756" s="89"/>
      <c r="GV756" s="89"/>
      <c r="GW756" s="89"/>
      <c r="GX756" s="89"/>
      <c r="GY756" s="89"/>
      <c r="GZ756" s="89"/>
      <c r="HA756" s="89"/>
      <c r="HB756" s="89"/>
      <c r="HC756" s="89"/>
      <c r="HD756" s="89"/>
      <c r="HE756" s="89"/>
      <c r="HF756" s="89"/>
      <c r="HG756" s="89"/>
      <c r="HH756" s="89"/>
      <c r="HI756" s="89"/>
      <c r="HJ756" s="89"/>
      <c r="HK756" s="89"/>
      <c r="HL756" s="89"/>
      <c r="HM756" s="89"/>
    </row>
    <row r="757" spans="1:221" s="191" customFormat="1" ht="30" customHeight="1" x14ac:dyDescent="0.25">
      <c r="A757" s="193">
        <v>41455</v>
      </c>
      <c r="B757" s="194">
        <v>41457</v>
      </c>
      <c r="C757" s="189" t="s">
        <v>282</v>
      </c>
      <c r="D757" s="140" t="s">
        <v>3719</v>
      </c>
      <c r="E757" s="140" t="s">
        <v>279</v>
      </c>
      <c r="F757" s="5" t="s">
        <v>4182</v>
      </c>
      <c r="G757" s="5" t="s">
        <v>4183</v>
      </c>
      <c r="H757" s="140" t="s">
        <v>4184</v>
      </c>
      <c r="I757" s="30" t="s">
        <v>4185</v>
      </c>
      <c r="J757" s="140" t="s">
        <v>4186</v>
      </c>
      <c r="K757" s="119">
        <v>39878</v>
      </c>
      <c r="L757" s="119">
        <v>40052</v>
      </c>
      <c r="M757" s="140" t="s">
        <v>4187</v>
      </c>
      <c r="N757" s="287">
        <v>35032</v>
      </c>
      <c r="O757" s="287">
        <v>22451</v>
      </c>
      <c r="P757" s="119">
        <v>40066</v>
      </c>
      <c r="Q757" s="119">
        <v>40801</v>
      </c>
      <c r="R757" s="119">
        <v>40772</v>
      </c>
      <c r="S757" s="119">
        <v>40772</v>
      </c>
      <c r="T757" s="190">
        <v>91.767139503071007</v>
      </c>
      <c r="U757" s="287"/>
      <c r="V757" s="140"/>
      <c r="W757" s="87"/>
      <c r="X757" s="96"/>
      <c r="Y757" s="89"/>
      <c r="Z757" s="89"/>
      <c r="AA757" s="89"/>
      <c r="AB757" s="89"/>
      <c r="AC757" s="89"/>
      <c r="AD757" s="89"/>
      <c r="AE757" s="89"/>
      <c r="AF757" s="89"/>
      <c r="AG757" s="89"/>
      <c r="AH757" s="89"/>
      <c r="AI757" s="89"/>
      <c r="AJ757" s="89"/>
      <c r="AK757" s="89"/>
      <c r="AL757" s="89"/>
      <c r="AM757" s="89"/>
      <c r="AN757" s="89"/>
      <c r="AO757" s="89"/>
      <c r="AP757" s="89"/>
      <c r="AQ757" s="89"/>
      <c r="AR757" s="89"/>
      <c r="AS757" s="89"/>
      <c r="AT757" s="89"/>
      <c r="AU757" s="89"/>
      <c r="AV757" s="89"/>
      <c r="AW757" s="89"/>
      <c r="AX757" s="89"/>
      <c r="AY757" s="89"/>
      <c r="AZ757" s="89"/>
      <c r="BA757" s="89"/>
      <c r="BB757" s="89"/>
      <c r="BC757" s="89"/>
      <c r="BD757" s="89"/>
      <c r="BE757" s="89"/>
      <c r="BF757" s="89"/>
      <c r="BG757" s="89"/>
      <c r="BH757" s="89"/>
      <c r="BI757" s="89"/>
      <c r="BJ757" s="89"/>
      <c r="BK757" s="89"/>
      <c r="BL757" s="89"/>
      <c r="BM757" s="89"/>
      <c r="BN757" s="89"/>
      <c r="BO757" s="89"/>
      <c r="BP757" s="89"/>
      <c r="BQ757" s="89"/>
      <c r="BR757" s="89"/>
      <c r="BS757" s="89"/>
      <c r="BT757" s="89"/>
      <c r="BU757" s="89"/>
      <c r="BV757" s="89"/>
      <c r="BW757" s="89"/>
      <c r="BX757" s="89"/>
      <c r="BY757" s="89"/>
      <c r="BZ757" s="89"/>
      <c r="CA757" s="89"/>
      <c r="CB757" s="89"/>
      <c r="CC757" s="89"/>
      <c r="CD757" s="89"/>
      <c r="CE757" s="89"/>
      <c r="CF757" s="89"/>
      <c r="CG757" s="89"/>
      <c r="CH757" s="89"/>
      <c r="CI757" s="89"/>
      <c r="CJ757" s="89"/>
      <c r="CK757" s="89"/>
      <c r="CL757" s="89"/>
      <c r="CM757" s="89"/>
      <c r="CN757" s="89"/>
      <c r="CO757" s="89"/>
      <c r="CP757" s="89"/>
      <c r="CQ757" s="89"/>
      <c r="CR757" s="89"/>
      <c r="CS757" s="89"/>
      <c r="CT757" s="89"/>
      <c r="CU757" s="89"/>
      <c r="CV757" s="89"/>
      <c r="CW757" s="89"/>
      <c r="CX757" s="89"/>
      <c r="CY757" s="89"/>
      <c r="CZ757" s="89"/>
      <c r="DA757" s="89"/>
      <c r="DB757" s="89"/>
      <c r="DC757" s="89"/>
      <c r="DD757" s="89"/>
      <c r="DE757" s="89"/>
      <c r="DF757" s="89"/>
      <c r="DG757" s="89"/>
      <c r="DH757" s="89"/>
      <c r="DI757" s="89"/>
      <c r="DJ757" s="89"/>
      <c r="DK757" s="89"/>
      <c r="DL757" s="89"/>
      <c r="DM757" s="89"/>
      <c r="DN757" s="89"/>
      <c r="DO757" s="89"/>
      <c r="DP757" s="89"/>
      <c r="DQ757" s="89"/>
      <c r="DR757" s="89"/>
      <c r="DS757" s="89"/>
      <c r="DT757" s="89"/>
      <c r="DU757" s="89"/>
      <c r="DV757" s="89"/>
      <c r="DW757" s="89"/>
      <c r="DX757" s="89"/>
      <c r="DY757" s="89"/>
      <c r="DZ757" s="89"/>
      <c r="EA757" s="89"/>
      <c r="EB757" s="89"/>
      <c r="EC757" s="89"/>
      <c r="ED757" s="89"/>
      <c r="EE757" s="89"/>
      <c r="EF757" s="89"/>
      <c r="EG757" s="89"/>
      <c r="EH757" s="89"/>
      <c r="EI757" s="89"/>
      <c r="EJ757" s="89"/>
      <c r="EK757" s="89"/>
      <c r="EL757" s="89"/>
      <c r="EM757" s="89"/>
      <c r="EN757" s="89"/>
      <c r="EO757" s="89"/>
      <c r="EP757" s="89"/>
      <c r="EQ757" s="89"/>
      <c r="ER757" s="89"/>
      <c r="ES757" s="89"/>
      <c r="ET757" s="89"/>
      <c r="EU757" s="89"/>
      <c r="EV757" s="89"/>
      <c r="EW757" s="89"/>
      <c r="EX757" s="89"/>
      <c r="EY757" s="89"/>
      <c r="EZ757" s="89"/>
      <c r="FA757" s="89"/>
      <c r="FB757" s="89"/>
      <c r="FC757" s="89"/>
      <c r="FD757" s="89"/>
      <c r="FE757" s="89"/>
      <c r="FF757" s="89"/>
      <c r="FG757" s="89"/>
      <c r="FH757" s="89"/>
      <c r="FI757" s="89"/>
      <c r="FJ757" s="89"/>
      <c r="FK757" s="89"/>
      <c r="FL757" s="89"/>
      <c r="FM757" s="89"/>
      <c r="FN757" s="89"/>
      <c r="FO757" s="89"/>
      <c r="FP757" s="89"/>
      <c r="FQ757" s="89"/>
      <c r="FR757" s="89"/>
      <c r="FS757" s="89"/>
      <c r="FT757" s="89"/>
      <c r="FU757" s="89"/>
      <c r="FV757" s="89"/>
      <c r="FW757" s="89"/>
      <c r="FX757" s="89"/>
      <c r="FY757" s="89"/>
      <c r="FZ757" s="89"/>
      <c r="GA757" s="89"/>
      <c r="GB757" s="89"/>
      <c r="GC757" s="89"/>
      <c r="GD757" s="89"/>
      <c r="GE757" s="89"/>
      <c r="GF757" s="89"/>
      <c r="GG757" s="89"/>
      <c r="GH757" s="89"/>
      <c r="GI757" s="89"/>
      <c r="GJ757" s="89"/>
      <c r="GK757" s="89"/>
      <c r="GL757" s="89"/>
      <c r="GM757" s="89"/>
      <c r="GN757" s="89"/>
      <c r="GO757" s="89"/>
      <c r="GP757" s="89"/>
      <c r="GQ757" s="89"/>
      <c r="GR757" s="89"/>
      <c r="GS757" s="89"/>
      <c r="GT757" s="89"/>
      <c r="GU757" s="89"/>
      <c r="GV757" s="89"/>
      <c r="GW757" s="89"/>
      <c r="GX757" s="89"/>
      <c r="GY757" s="89"/>
      <c r="GZ757" s="89"/>
      <c r="HA757" s="89"/>
      <c r="HB757" s="89"/>
      <c r="HC757" s="89"/>
      <c r="HD757" s="89"/>
      <c r="HE757" s="89"/>
      <c r="HF757" s="89"/>
      <c r="HG757" s="89"/>
      <c r="HH757" s="89"/>
      <c r="HI757" s="89"/>
      <c r="HJ757" s="89"/>
      <c r="HK757" s="89"/>
      <c r="HL757" s="89"/>
      <c r="HM757" s="89"/>
    </row>
    <row r="758" spans="1:221" s="191" customFormat="1" ht="30" customHeight="1" x14ac:dyDescent="0.25">
      <c r="A758" s="193">
        <v>41455</v>
      </c>
      <c r="B758" s="194">
        <v>41457</v>
      </c>
      <c r="C758" s="189" t="s">
        <v>282</v>
      </c>
      <c r="D758" s="140" t="s">
        <v>3719</v>
      </c>
      <c r="E758" s="140" t="s">
        <v>279</v>
      </c>
      <c r="F758" s="5" t="s">
        <v>99</v>
      </c>
      <c r="G758" s="5" t="s">
        <v>415</v>
      </c>
      <c r="H758" s="140" t="s">
        <v>4188</v>
      </c>
      <c r="I758" s="30" t="s">
        <v>4189</v>
      </c>
      <c r="J758" s="140" t="s">
        <v>4190</v>
      </c>
      <c r="K758" s="119">
        <v>39833</v>
      </c>
      <c r="L758" s="119">
        <v>39884</v>
      </c>
      <c r="M758" s="140" t="s">
        <v>3909</v>
      </c>
      <c r="N758" s="287">
        <v>9270</v>
      </c>
      <c r="O758" s="287">
        <v>8770</v>
      </c>
      <c r="P758" s="119">
        <v>39898</v>
      </c>
      <c r="Q758" s="119">
        <v>40319</v>
      </c>
      <c r="R758" s="119">
        <v>40321</v>
      </c>
      <c r="S758" s="119">
        <v>40321</v>
      </c>
      <c r="T758" s="190">
        <v>100</v>
      </c>
      <c r="U758" s="287"/>
      <c r="V758" s="140"/>
      <c r="W758" s="87"/>
      <c r="X758" s="96"/>
      <c r="Y758" s="89"/>
      <c r="Z758" s="89"/>
      <c r="AA758" s="89"/>
      <c r="AB758" s="89"/>
      <c r="AC758" s="89"/>
      <c r="AD758" s="89"/>
      <c r="AE758" s="89"/>
      <c r="AF758" s="89"/>
      <c r="AG758" s="89"/>
      <c r="AH758" s="89"/>
      <c r="AI758" s="89"/>
      <c r="AJ758" s="89"/>
      <c r="AK758" s="89"/>
      <c r="AL758" s="89"/>
      <c r="AM758" s="89"/>
      <c r="AN758" s="89"/>
      <c r="AO758" s="89"/>
      <c r="AP758" s="89"/>
      <c r="AQ758" s="89"/>
      <c r="AR758" s="89"/>
      <c r="AS758" s="89"/>
      <c r="AT758" s="89"/>
      <c r="AU758" s="89"/>
      <c r="AV758" s="89"/>
      <c r="AW758" s="89"/>
      <c r="AX758" s="89"/>
      <c r="AY758" s="89"/>
      <c r="AZ758" s="89"/>
      <c r="BA758" s="89"/>
      <c r="BB758" s="89"/>
      <c r="BC758" s="89"/>
      <c r="BD758" s="89"/>
      <c r="BE758" s="89"/>
      <c r="BF758" s="89"/>
      <c r="BG758" s="89"/>
      <c r="BH758" s="89"/>
      <c r="BI758" s="89"/>
      <c r="BJ758" s="89"/>
      <c r="BK758" s="89"/>
      <c r="BL758" s="89"/>
      <c r="BM758" s="89"/>
      <c r="BN758" s="89"/>
      <c r="BO758" s="89"/>
      <c r="BP758" s="89"/>
      <c r="BQ758" s="89"/>
      <c r="BR758" s="89"/>
      <c r="BS758" s="89"/>
      <c r="BT758" s="89"/>
      <c r="BU758" s="89"/>
      <c r="BV758" s="89"/>
      <c r="BW758" s="89"/>
      <c r="BX758" s="89"/>
      <c r="BY758" s="89"/>
      <c r="BZ758" s="89"/>
      <c r="CA758" s="89"/>
      <c r="CB758" s="89"/>
      <c r="CC758" s="89"/>
      <c r="CD758" s="89"/>
      <c r="CE758" s="89"/>
      <c r="CF758" s="89"/>
      <c r="CG758" s="89"/>
      <c r="CH758" s="89"/>
      <c r="CI758" s="89"/>
      <c r="CJ758" s="89"/>
      <c r="CK758" s="89"/>
      <c r="CL758" s="89"/>
      <c r="CM758" s="89"/>
      <c r="CN758" s="89"/>
      <c r="CO758" s="89"/>
      <c r="CP758" s="89"/>
      <c r="CQ758" s="89"/>
      <c r="CR758" s="89"/>
      <c r="CS758" s="89"/>
      <c r="CT758" s="89"/>
      <c r="CU758" s="89"/>
      <c r="CV758" s="89"/>
      <c r="CW758" s="89"/>
      <c r="CX758" s="89"/>
      <c r="CY758" s="89"/>
      <c r="CZ758" s="89"/>
      <c r="DA758" s="89"/>
      <c r="DB758" s="89"/>
      <c r="DC758" s="89"/>
      <c r="DD758" s="89"/>
      <c r="DE758" s="89"/>
      <c r="DF758" s="89"/>
      <c r="DG758" s="89"/>
      <c r="DH758" s="89"/>
      <c r="DI758" s="89"/>
      <c r="DJ758" s="89"/>
      <c r="DK758" s="89"/>
      <c r="DL758" s="89"/>
      <c r="DM758" s="89"/>
      <c r="DN758" s="89"/>
      <c r="DO758" s="89"/>
      <c r="DP758" s="89"/>
      <c r="DQ758" s="89"/>
      <c r="DR758" s="89"/>
      <c r="DS758" s="89"/>
      <c r="DT758" s="89"/>
      <c r="DU758" s="89"/>
      <c r="DV758" s="89"/>
      <c r="DW758" s="89"/>
      <c r="DX758" s="89"/>
      <c r="DY758" s="89"/>
      <c r="DZ758" s="89"/>
      <c r="EA758" s="89"/>
      <c r="EB758" s="89"/>
      <c r="EC758" s="89"/>
      <c r="ED758" s="89"/>
      <c r="EE758" s="89"/>
      <c r="EF758" s="89"/>
      <c r="EG758" s="89"/>
      <c r="EH758" s="89"/>
      <c r="EI758" s="89"/>
      <c r="EJ758" s="89"/>
      <c r="EK758" s="89"/>
      <c r="EL758" s="89"/>
      <c r="EM758" s="89"/>
      <c r="EN758" s="89"/>
      <c r="EO758" s="89"/>
      <c r="EP758" s="89"/>
      <c r="EQ758" s="89"/>
      <c r="ER758" s="89"/>
      <c r="ES758" s="89"/>
      <c r="ET758" s="89"/>
      <c r="EU758" s="89"/>
      <c r="EV758" s="89"/>
      <c r="EW758" s="89"/>
      <c r="EX758" s="89"/>
      <c r="EY758" s="89"/>
      <c r="EZ758" s="89"/>
      <c r="FA758" s="89"/>
      <c r="FB758" s="89"/>
      <c r="FC758" s="89"/>
      <c r="FD758" s="89"/>
      <c r="FE758" s="89"/>
      <c r="FF758" s="89"/>
      <c r="FG758" s="89"/>
      <c r="FH758" s="89"/>
      <c r="FI758" s="89"/>
      <c r="FJ758" s="89"/>
      <c r="FK758" s="89"/>
      <c r="FL758" s="89"/>
      <c r="FM758" s="89"/>
      <c r="FN758" s="89"/>
      <c r="FO758" s="89"/>
      <c r="FP758" s="89"/>
      <c r="FQ758" s="89"/>
      <c r="FR758" s="89"/>
      <c r="FS758" s="89"/>
      <c r="FT758" s="89"/>
      <c r="FU758" s="89"/>
      <c r="FV758" s="89"/>
      <c r="FW758" s="89"/>
      <c r="FX758" s="89"/>
      <c r="FY758" s="89"/>
      <c r="FZ758" s="89"/>
      <c r="GA758" s="89"/>
      <c r="GB758" s="89"/>
      <c r="GC758" s="89"/>
      <c r="GD758" s="89"/>
      <c r="GE758" s="89"/>
      <c r="GF758" s="89"/>
      <c r="GG758" s="89"/>
      <c r="GH758" s="89"/>
      <c r="GI758" s="89"/>
      <c r="GJ758" s="89"/>
      <c r="GK758" s="89"/>
      <c r="GL758" s="89"/>
      <c r="GM758" s="89"/>
      <c r="GN758" s="89"/>
      <c r="GO758" s="89"/>
      <c r="GP758" s="89"/>
      <c r="GQ758" s="89"/>
      <c r="GR758" s="89"/>
      <c r="GS758" s="89"/>
      <c r="GT758" s="89"/>
      <c r="GU758" s="89"/>
      <c r="GV758" s="89"/>
      <c r="GW758" s="89"/>
      <c r="GX758" s="89"/>
      <c r="GY758" s="89"/>
      <c r="GZ758" s="89"/>
      <c r="HA758" s="89"/>
      <c r="HB758" s="89"/>
      <c r="HC758" s="89"/>
      <c r="HD758" s="89"/>
      <c r="HE758" s="89"/>
      <c r="HF758" s="89"/>
      <c r="HG758" s="89"/>
      <c r="HH758" s="89"/>
      <c r="HI758" s="89"/>
      <c r="HJ758" s="89"/>
      <c r="HK758" s="89"/>
      <c r="HL758" s="89"/>
      <c r="HM758" s="89"/>
    </row>
    <row r="759" spans="1:221" s="191" customFormat="1" ht="30" customHeight="1" x14ac:dyDescent="0.25">
      <c r="A759" s="193">
        <v>41455</v>
      </c>
      <c r="B759" s="194">
        <v>41457</v>
      </c>
      <c r="C759" s="189" t="s">
        <v>282</v>
      </c>
      <c r="D759" s="140" t="s">
        <v>3719</v>
      </c>
      <c r="E759" s="140" t="s">
        <v>279</v>
      </c>
      <c r="F759" s="5" t="s">
        <v>99</v>
      </c>
      <c r="G759" s="5" t="s">
        <v>415</v>
      </c>
      <c r="H759" s="140" t="s">
        <v>4188</v>
      </c>
      <c r="I759" s="30" t="s">
        <v>4191</v>
      </c>
      <c r="J759" s="140" t="s">
        <v>4192</v>
      </c>
      <c r="K759" s="119">
        <v>39939</v>
      </c>
      <c r="L759" s="119">
        <v>39961</v>
      </c>
      <c r="M759" s="140" t="s">
        <v>3808</v>
      </c>
      <c r="N759" s="287">
        <v>8585</v>
      </c>
      <c r="O759" s="287">
        <v>8248</v>
      </c>
      <c r="P759" s="119">
        <v>39975</v>
      </c>
      <c r="Q759" s="119">
        <v>40429</v>
      </c>
      <c r="R759" s="119">
        <v>40429</v>
      </c>
      <c r="S759" s="119">
        <v>40429</v>
      </c>
      <c r="T759" s="190">
        <v>100</v>
      </c>
      <c r="U759" s="287"/>
      <c r="V759" s="140"/>
      <c r="W759" s="87"/>
      <c r="X759" s="96"/>
      <c r="Y759" s="89"/>
      <c r="Z759" s="89"/>
      <c r="AA759" s="89"/>
      <c r="AB759" s="89"/>
      <c r="AC759" s="89"/>
      <c r="AD759" s="89"/>
      <c r="AE759" s="89"/>
      <c r="AF759" s="89"/>
      <c r="AG759" s="89"/>
      <c r="AH759" s="89"/>
      <c r="AI759" s="89"/>
      <c r="AJ759" s="89"/>
      <c r="AK759" s="89"/>
      <c r="AL759" s="89"/>
      <c r="AM759" s="89"/>
      <c r="AN759" s="89"/>
      <c r="AO759" s="89"/>
      <c r="AP759" s="89"/>
      <c r="AQ759" s="89"/>
      <c r="AR759" s="89"/>
      <c r="AS759" s="89"/>
      <c r="AT759" s="89"/>
      <c r="AU759" s="89"/>
      <c r="AV759" s="89"/>
      <c r="AW759" s="89"/>
      <c r="AX759" s="89"/>
      <c r="AY759" s="89"/>
      <c r="AZ759" s="89"/>
      <c r="BA759" s="89"/>
      <c r="BB759" s="89"/>
      <c r="BC759" s="89"/>
      <c r="BD759" s="89"/>
      <c r="BE759" s="89"/>
      <c r="BF759" s="89"/>
      <c r="BG759" s="89"/>
      <c r="BH759" s="89"/>
      <c r="BI759" s="89"/>
      <c r="BJ759" s="89"/>
      <c r="BK759" s="89"/>
      <c r="BL759" s="89"/>
      <c r="BM759" s="89"/>
      <c r="BN759" s="89"/>
      <c r="BO759" s="89"/>
      <c r="BP759" s="89"/>
      <c r="BQ759" s="89"/>
      <c r="BR759" s="89"/>
      <c r="BS759" s="89"/>
      <c r="BT759" s="89"/>
      <c r="BU759" s="89"/>
      <c r="BV759" s="89"/>
      <c r="BW759" s="89"/>
      <c r="BX759" s="89"/>
      <c r="BY759" s="89"/>
      <c r="BZ759" s="89"/>
      <c r="CA759" s="89"/>
      <c r="CB759" s="89"/>
      <c r="CC759" s="89"/>
      <c r="CD759" s="89"/>
      <c r="CE759" s="89"/>
      <c r="CF759" s="89"/>
      <c r="CG759" s="89"/>
      <c r="CH759" s="89"/>
      <c r="CI759" s="89"/>
      <c r="CJ759" s="89"/>
      <c r="CK759" s="89"/>
      <c r="CL759" s="89"/>
      <c r="CM759" s="89"/>
      <c r="CN759" s="89"/>
      <c r="CO759" s="89"/>
      <c r="CP759" s="89"/>
      <c r="CQ759" s="89"/>
      <c r="CR759" s="89"/>
      <c r="CS759" s="89"/>
      <c r="CT759" s="89"/>
      <c r="CU759" s="89"/>
      <c r="CV759" s="89"/>
      <c r="CW759" s="89"/>
      <c r="CX759" s="89"/>
      <c r="CY759" s="89"/>
      <c r="CZ759" s="89"/>
      <c r="DA759" s="89"/>
      <c r="DB759" s="89"/>
      <c r="DC759" s="89"/>
      <c r="DD759" s="89"/>
      <c r="DE759" s="89"/>
      <c r="DF759" s="89"/>
      <c r="DG759" s="89"/>
      <c r="DH759" s="89"/>
      <c r="DI759" s="89"/>
      <c r="DJ759" s="89"/>
      <c r="DK759" s="89"/>
      <c r="DL759" s="89"/>
      <c r="DM759" s="89"/>
      <c r="DN759" s="89"/>
      <c r="DO759" s="89"/>
      <c r="DP759" s="89"/>
      <c r="DQ759" s="89"/>
      <c r="DR759" s="89"/>
      <c r="DS759" s="89"/>
      <c r="DT759" s="89"/>
      <c r="DU759" s="89"/>
      <c r="DV759" s="89"/>
      <c r="DW759" s="89"/>
      <c r="DX759" s="89"/>
      <c r="DY759" s="89"/>
      <c r="DZ759" s="89"/>
      <c r="EA759" s="89"/>
      <c r="EB759" s="89"/>
      <c r="EC759" s="89"/>
      <c r="ED759" s="89"/>
      <c r="EE759" s="89"/>
      <c r="EF759" s="89"/>
      <c r="EG759" s="89"/>
      <c r="EH759" s="89"/>
      <c r="EI759" s="89"/>
      <c r="EJ759" s="89"/>
      <c r="EK759" s="89"/>
      <c r="EL759" s="89"/>
      <c r="EM759" s="89"/>
      <c r="EN759" s="89"/>
      <c r="EO759" s="89"/>
      <c r="EP759" s="89"/>
      <c r="EQ759" s="89"/>
      <c r="ER759" s="89"/>
      <c r="ES759" s="89"/>
      <c r="ET759" s="89"/>
      <c r="EU759" s="89"/>
      <c r="EV759" s="89"/>
      <c r="EW759" s="89"/>
      <c r="EX759" s="89"/>
      <c r="EY759" s="89"/>
      <c r="EZ759" s="89"/>
      <c r="FA759" s="89"/>
      <c r="FB759" s="89"/>
      <c r="FC759" s="89"/>
      <c r="FD759" s="89"/>
      <c r="FE759" s="89"/>
      <c r="FF759" s="89"/>
      <c r="FG759" s="89"/>
      <c r="FH759" s="89"/>
      <c r="FI759" s="89"/>
      <c r="FJ759" s="89"/>
      <c r="FK759" s="89"/>
      <c r="FL759" s="89"/>
      <c r="FM759" s="89"/>
      <c r="FN759" s="89"/>
      <c r="FO759" s="89"/>
      <c r="FP759" s="89"/>
      <c r="FQ759" s="89"/>
      <c r="FR759" s="89"/>
      <c r="FS759" s="89"/>
      <c r="FT759" s="89"/>
      <c r="FU759" s="89"/>
      <c r="FV759" s="89"/>
      <c r="FW759" s="89"/>
      <c r="FX759" s="89"/>
      <c r="FY759" s="89"/>
      <c r="FZ759" s="89"/>
      <c r="GA759" s="89"/>
      <c r="GB759" s="89"/>
      <c r="GC759" s="89"/>
      <c r="GD759" s="89"/>
      <c r="GE759" s="89"/>
      <c r="GF759" s="89"/>
      <c r="GG759" s="89"/>
      <c r="GH759" s="89"/>
      <c r="GI759" s="89"/>
      <c r="GJ759" s="89"/>
      <c r="GK759" s="89"/>
      <c r="GL759" s="89"/>
      <c r="GM759" s="89"/>
      <c r="GN759" s="89"/>
      <c r="GO759" s="89"/>
      <c r="GP759" s="89"/>
      <c r="GQ759" s="89"/>
      <c r="GR759" s="89"/>
      <c r="GS759" s="89"/>
      <c r="GT759" s="89"/>
      <c r="GU759" s="89"/>
      <c r="GV759" s="89"/>
      <c r="GW759" s="89"/>
      <c r="GX759" s="89"/>
      <c r="GY759" s="89"/>
      <c r="GZ759" s="89"/>
      <c r="HA759" s="89"/>
      <c r="HB759" s="89"/>
      <c r="HC759" s="89"/>
      <c r="HD759" s="89"/>
      <c r="HE759" s="89"/>
      <c r="HF759" s="89"/>
      <c r="HG759" s="89"/>
      <c r="HH759" s="89"/>
      <c r="HI759" s="89"/>
      <c r="HJ759" s="89"/>
      <c r="HK759" s="89"/>
      <c r="HL759" s="89"/>
      <c r="HM759" s="89"/>
    </row>
    <row r="760" spans="1:221" s="191" customFormat="1" ht="30" customHeight="1" x14ac:dyDescent="0.25">
      <c r="A760" s="193">
        <v>41455</v>
      </c>
      <c r="B760" s="194">
        <v>41457</v>
      </c>
      <c r="C760" s="189" t="s">
        <v>282</v>
      </c>
      <c r="D760" s="140" t="s">
        <v>3719</v>
      </c>
      <c r="E760" s="140" t="s">
        <v>279</v>
      </c>
      <c r="F760" s="5" t="s">
        <v>99</v>
      </c>
      <c r="G760" s="5" t="s">
        <v>415</v>
      </c>
      <c r="H760" s="140" t="s">
        <v>4188</v>
      </c>
      <c r="I760" s="30" t="s">
        <v>4193</v>
      </c>
      <c r="J760" s="140" t="s">
        <v>4194</v>
      </c>
      <c r="K760" s="119">
        <v>39804</v>
      </c>
      <c r="L760" s="119">
        <v>39882</v>
      </c>
      <c r="M760" s="140" t="s">
        <v>3808</v>
      </c>
      <c r="N760" s="287">
        <v>29568</v>
      </c>
      <c r="O760" s="287">
        <v>28586</v>
      </c>
      <c r="P760" s="119">
        <v>39896</v>
      </c>
      <c r="Q760" s="119">
        <v>40523</v>
      </c>
      <c r="R760" s="119">
        <v>40524</v>
      </c>
      <c r="S760" s="119">
        <v>40524</v>
      </c>
      <c r="T760" s="190">
        <v>100</v>
      </c>
      <c r="U760" s="287"/>
      <c r="V760" s="140"/>
      <c r="W760" s="87"/>
      <c r="X760" s="96"/>
      <c r="Y760" s="89"/>
      <c r="Z760" s="89"/>
      <c r="AA760" s="89"/>
      <c r="AB760" s="89"/>
      <c r="AC760" s="89"/>
      <c r="AD760" s="89"/>
      <c r="AE760" s="89"/>
      <c r="AF760" s="89"/>
      <c r="AG760" s="89"/>
      <c r="AH760" s="89"/>
      <c r="AI760" s="89"/>
      <c r="AJ760" s="89"/>
      <c r="AK760" s="89"/>
      <c r="AL760" s="89"/>
      <c r="AM760" s="89"/>
      <c r="AN760" s="89"/>
      <c r="AO760" s="89"/>
      <c r="AP760" s="89"/>
      <c r="AQ760" s="89"/>
      <c r="AR760" s="89"/>
      <c r="AS760" s="89"/>
      <c r="AT760" s="89"/>
      <c r="AU760" s="89"/>
      <c r="AV760" s="89"/>
      <c r="AW760" s="89"/>
      <c r="AX760" s="89"/>
      <c r="AY760" s="89"/>
      <c r="AZ760" s="89"/>
      <c r="BA760" s="89"/>
      <c r="BB760" s="89"/>
      <c r="BC760" s="89"/>
      <c r="BD760" s="89"/>
      <c r="BE760" s="89"/>
      <c r="BF760" s="89"/>
      <c r="BG760" s="89"/>
      <c r="BH760" s="89"/>
      <c r="BI760" s="89"/>
      <c r="BJ760" s="89"/>
      <c r="BK760" s="89"/>
      <c r="BL760" s="89"/>
      <c r="BM760" s="89"/>
      <c r="BN760" s="89"/>
      <c r="BO760" s="89"/>
      <c r="BP760" s="89"/>
      <c r="BQ760" s="89"/>
      <c r="BR760" s="89"/>
      <c r="BS760" s="89"/>
      <c r="BT760" s="89"/>
      <c r="BU760" s="89"/>
      <c r="BV760" s="89"/>
      <c r="BW760" s="89"/>
      <c r="BX760" s="89"/>
      <c r="BY760" s="89"/>
      <c r="BZ760" s="89"/>
      <c r="CA760" s="89"/>
      <c r="CB760" s="89"/>
      <c r="CC760" s="89"/>
      <c r="CD760" s="89"/>
      <c r="CE760" s="89"/>
      <c r="CF760" s="89"/>
      <c r="CG760" s="89"/>
      <c r="CH760" s="89"/>
      <c r="CI760" s="89"/>
      <c r="CJ760" s="89"/>
      <c r="CK760" s="89"/>
      <c r="CL760" s="89"/>
      <c r="CM760" s="89"/>
      <c r="CN760" s="89"/>
      <c r="CO760" s="89"/>
      <c r="CP760" s="89"/>
      <c r="CQ760" s="89"/>
      <c r="CR760" s="89"/>
      <c r="CS760" s="89"/>
      <c r="CT760" s="89"/>
      <c r="CU760" s="89"/>
      <c r="CV760" s="89"/>
      <c r="CW760" s="89"/>
      <c r="CX760" s="89"/>
      <c r="CY760" s="89"/>
      <c r="CZ760" s="89"/>
      <c r="DA760" s="89"/>
      <c r="DB760" s="89"/>
      <c r="DC760" s="89"/>
      <c r="DD760" s="89"/>
      <c r="DE760" s="89"/>
      <c r="DF760" s="89"/>
      <c r="DG760" s="89"/>
      <c r="DH760" s="89"/>
      <c r="DI760" s="89"/>
      <c r="DJ760" s="89"/>
      <c r="DK760" s="89"/>
      <c r="DL760" s="89"/>
      <c r="DM760" s="89"/>
      <c r="DN760" s="89"/>
      <c r="DO760" s="89"/>
      <c r="DP760" s="89"/>
      <c r="DQ760" s="89"/>
      <c r="DR760" s="89"/>
      <c r="DS760" s="89"/>
      <c r="DT760" s="89"/>
      <c r="DU760" s="89"/>
      <c r="DV760" s="89"/>
      <c r="DW760" s="89"/>
      <c r="DX760" s="89"/>
      <c r="DY760" s="89"/>
      <c r="DZ760" s="89"/>
      <c r="EA760" s="89"/>
      <c r="EB760" s="89"/>
      <c r="EC760" s="89"/>
      <c r="ED760" s="89"/>
      <c r="EE760" s="89"/>
      <c r="EF760" s="89"/>
      <c r="EG760" s="89"/>
      <c r="EH760" s="89"/>
      <c r="EI760" s="89"/>
      <c r="EJ760" s="89"/>
      <c r="EK760" s="89"/>
      <c r="EL760" s="89"/>
      <c r="EM760" s="89"/>
      <c r="EN760" s="89"/>
      <c r="EO760" s="89"/>
      <c r="EP760" s="89"/>
      <c r="EQ760" s="89"/>
      <c r="ER760" s="89"/>
      <c r="ES760" s="89"/>
      <c r="ET760" s="89"/>
      <c r="EU760" s="89"/>
      <c r="EV760" s="89"/>
      <c r="EW760" s="89"/>
      <c r="EX760" s="89"/>
      <c r="EY760" s="89"/>
      <c r="EZ760" s="89"/>
      <c r="FA760" s="89"/>
      <c r="FB760" s="89"/>
      <c r="FC760" s="89"/>
      <c r="FD760" s="89"/>
      <c r="FE760" s="89"/>
      <c r="FF760" s="89"/>
      <c r="FG760" s="89"/>
      <c r="FH760" s="89"/>
      <c r="FI760" s="89"/>
      <c r="FJ760" s="89"/>
      <c r="FK760" s="89"/>
      <c r="FL760" s="89"/>
      <c r="FM760" s="89"/>
      <c r="FN760" s="89"/>
      <c r="FO760" s="89"/>
      <c r="FP760" s="89"/>
      <c r="FQ760" s="89"/>
      <c r="FR760" s="89"/>
      <c r="FS760" s="89"/>
      <c r="FT760" s="89"/>
      <c r="FU760" s="89"/>
      <c r="FV760" s="89"/>
      <c r="FW760" s="89"/>
      <c r="FX760" s="89"/>
      <c r="FY760" s="89"/>
      <c r="FZ760" s="89"/>
      <c r="GA760" s="89"/>
      <c r="GB760" s="89"/>
      <c r="GC760" s="89"/>
      <c r="GD760" s="89"/>
      <c r="GE760" s="89"/>
      <c r="GF760" s="89"/>
      <c r="GG760" s="89"/>
      <c r="GH760" s="89"/>
      <c r="GI760" s="89"/>
      <c r="GJ760" s="89"/>
      <c r="GK760" s="89"/>
      <c r="GL760" s="89"/>
      <c r="GM760" s="89"/>
      <c r="GN760" s="89"/>
      <c r="GO760" s="89"/>
      <c r="GP760" s="89"/>
      <c r="GQ760" s="89"/>
      <c r="GR760" s="89"/>
      <c r="GS760" s="89"/>
      <c r="GT760" s="89"/>
      <c r="GU760" s="89"/>
      <c r="GV760" s="89"/>
      <c r="GW760" s="89"/>
      <c r="GX760" s="89"/>
      <c r="GY760" s="89"/>
      <c r="GZ760" s="89"/>
      <c r="HA760" s="89"/>
      <c r="HB760" s="89"/>
      <c r="HC760" s="89"/>
      <c r="HD760" s="89"/>
      <c r="HE760" s="89"/>
      <c r="HF760" s="89"/>
      <c r="HG760" s="89"/>
      <c r="HH760" s="89"/>
      <c r="HI760" s="89"/>
      <c r="HJ760" s="89"/>
      <c r="HK760" s="89"/>
      <c r="HL760" s="89"/>
      <c r="HM760" s="89"/>
    </row>
    <row r="761" spans="1:221" s="191" customFormat="1" ht="30" customHeight="1" x14ac:dyDescent="0.25">
      <c r="A761" s="193">
        <v>41455</v>
      </c>
      <c r="B761" s="194">
        <v>41457</v>
      </c>
      <c r="C761" s="189" t="s">
        <v>282</v>
      </c>
      <c r="D761" s="140" t="s">
        <v>3719</v>
      </c>
      <c r="E761" s="140" t="s">
        <v>279</v>
      </c>
      <c r="F761" s="5" t="s">
        <v>99</v>
      </c>
      <c r="G761" s="5" t="s">
        <v>415</v>
      </c>
      <c r="H761" s="140" t="s">
        <v>4188</v>
      </c>
      <c r="I761" s="30" t="s">
        <v>4195</v>
      </c>
      <c r="J761" s="140" t="s">
        <v>4196</v>
      </c>
      <c r="K761" s="119">
        <v>39939</v>
      </c>
      <c r="L761" s="119">
        <v>39961</v>
      </c>
      <c r="M761" s="140" t="s">
        <v>3808</v>
      </c>
      <c r="N761" s="287">
        <v>12838</v>
      </c>
      <c r="O761" s="287">
        <v>12088</v>
      </c>
      <c r="P761" s="119">
        <v>39975</v>
      </c>
      <c r="Q761" s="119">
        <v>40429</v>
      </c>
      <c r="R761" s="119">
        <v>40429</v>
      </c>
      <c r="S761" s="119">
        <v>40429</v>
      </c>
      <c r="T761" s="190">
        <v>100</v>
      </c>
      <c r="U761" s="287"/>
      <c r="V761" s="140"/>
      <c r="W761" s="87"/>
      <c r="X761" s="96"/>
      <c r="Y761" s="89"/>
      <c r="Z761" s="89"/>
      <c r="AA761" s="89"/>
      <c r="AB761" s="89"/>
      <c r="AC761" s="89"/>
      <c r="AD761" s="89"/>
      <c r="AE761" s="89"/>
      <c r="AF761" s="89"/>
      <c r="AG761" s="89"/>
      <c r="AH761" s="89"/>
      <c r="AI761" s="89"/>
      <c r="AJ761" s="89"/>
      <c r="AK761" s="89"/>
      <c r="AL761" s="89"/>
      <c r="AM761" s="89"/>
      <c r="AN761" s="89"/>
      <c r="AO761" s="89"/>
      <c r="AP761" s="89"/>
      <c r="AQ761" s="89"/>
      <c r="AR761" s="89"/>
      <c r="AS761" s="89"/>
      <c r="AT761" s="89"/>
      <c r="AU761" s="89"/>
      <c r="AV761" s="89"/>
      <c r="AW761" s="89"/>
      <c r="AX761" s="89"/>
      <c r="AY761" s="89"/>
      <c r="AZ761" s="89"/>
      <c r="BA761" s="89"/>
      <c r="BB761" s="89"/>
      <c r="BC761" s="89"/>
      <c r="BD761" s="89"/>
      <c r="BE761" s="89"/>
      <c r="BF761" s="89"/>
      <c r="BG761" s="89"/>
      <c r="BH761" s="89"/>
      <c r="BI761" s="89"/>
      <c r="BJ761" s="89"/>
      <c r="BK761" s="89"/>
      <c r="BL761" s="89"/>
      <c r="BM761" s="89"/>
      <c r="BN761" s="89"/>
      <c r="BO761" s="89"/>
      <c r="BP761" s="89"/>
      <c r="BQ761" s="89"/>
      <c r="BR761" s="89"/>
      <c r="BS761" s="89"/>
      <c r="BT761" s="89"/>
      <c r="BU761" s="89"/>
      <c r="BV761" s="89"/>
      <c r="BW761" s="89"/>
      <c r="BX761" s="89"/>
      <c r="BY761" s="89"/>
      <c r="BZ761" s="89"/>
      <c r="CA761" s="89"/>
      <c r="CB761" s="89"/>
      <c r="CC761" s="89"/>
      <c r="CD761" s="89"/>
      <c r="CE761" s="89"/>
      <c r="CF761" s="89"/>
      <c r="CG761" s="89"/>
      <c r="CH761" s="89"/>
      <c r="CI761" s="89"/>
      <c r="CJ761" s="89"/>
      <c r="CK761" s="89"/>
      <c r="CL761" s="89"/>
      <c r="CM761" s="89"/>
      <c r="CN761" s="89"/>
      <c r="CO761" s="89"/>
      <c r="CP761" s="89"/>
      <c r="CQ761" s="89"/>
      <c r="CR761" s="89"/>
      <c r="CS761" s="89"/>
      <c r="CT761" s="89"/>
      <c r="CU761" s="89"/>
      <c r="CV761" s="89"/>
      <c r="CW761" s="89"/>
      <c r="CX761" s="89"/>
      <c r="CY761" s="89"/>
      <c r="CZ761" s="89"/>
      <c r="DA761" s="89"/>
      <c r="DB761" s="89"/>
      <c r="DC761" s="89"/>
      <c r="DD761" s="89"/>
      <c r="DE761" s="89"/>
      <c r="DF761" s="89"/>
      <c r="DG761" s="89"/>
      <c r="DH761" s="89"/>
      <c r="DI761" s="89"/>
      <c r="DJ761" s="89"/>
      <c r="DK761" s="89"/>
      <c r="DL761" s="89"/>
      <c r="DM761" s="89"/>
      <c r="DN761" s="89"/>
      <c r="DO761" s="89"/>
      <c r="DP761" s="89"/>
      <c r="DQ761" s="89"/>
      <c r="DR761" s="89"/>
      <c r="DS761" s="89"/>
      <c r="DT761" s="89"/>
      <c r="DU761" s="89"/>
      <c r="DV761" s="89"/>
      <c r="DW761" s="89"/>
      <c r="DX761" s="89"/>
      <c r="DY761" s="89"/>
      <c r="DZ761" s="89"/>
      <c r="EA761" s="89"/>
      <c r="EB761" s="89"/>
      <c r="EC761" s="89"/>
      <c r="ED761" s="89"/>
      <c r="EE761" s="89"/>
      <c r="EF761" s="89"/>
      <c r="EG761" s="89"/>
      <c r="EH761" s="89"/>
      <c r="EI761" s="89"/>
      <c r="EJ761" s="89"/>
      <c r="EK761" s="89"/>
      <c r="EL761" s="89"/>
      <c r="EM761" s="89"/>
      <c r="EN761" s="89"/>
      <c r="EO761" s="89"/>
      <c r="EP761" s="89"/>
      <c r="EQ761" s="89"/>
      <c r="ER761" s="89"/>
      <c r="ES761" s="89"/>
      <c r="ET761" s="89"/>
      <c r="EU761" s="89"/>
      <c r="EV761" s="89"/>
      <c r="EW761" s="89"/>
      <c r="EX761" s="89"/>
      <c r="EY761" s="89"/>
      <c r="EZ761" s="89"/>
      <c r="FA761" s="89"/>
      <c r="FB761" s="89"/>
      <c r="FC761" s="89"/>
      <c r="FD761" s="89"/>
      <c r="FE761" s="89"/>
      <c r="FF761" s="89"/>
      <c r="FG761" s="89"/>
      <c r="FH761" s="89"/>
      <c r="FI761" s="89"/>
      <c r="FJ761" s="89"/>
      <c r="FK761" s="89"/>
      <c r="FL761" s="89"/>
      <c r="FM761" s="89"/>
      <c r="FN761" s="89"/>
      <c r="FO761" s="89"/>
      <c r="FP761" s="89"/>
      <c r="FQ761" s="89"/>
      <c r="FR761" s="89"/>
      <c r="FS761" s="89"/>
      <c r="FT761" s="89"/>
      <c r="FU761" s="89"/>
      <c r="FV761" s="89"/>
      <c r="FW761" s="89"/>
      <c r="FX761" s="89"/>
      <c r="FY761" s="89"/>
      <c r="FZ761" s="89"/>
      <c r="GA761" s="89"/>
      <c r="GB761" s="89"/>
      <c r="GC761" s="89"/>
      <c r="GD761" s="89"/>
      <c r="GE761" s="89"/>
      <c r="GF761" s="89"/>
      <c r="GG761" s="89"/>
      <c r="GH761" s="89"/>
      <c r="GI761" s="89"/>
      <c r="GJ761" s="89"/>
      <c r="GK761" s="89"/>
      <c r="GL761" s="89"/>
      <c r="GM761" s="89"/>
      <c r="GN761" s="89"/>
      <c r="GO761" s="89"/>
      <c r="GP761" s="89"/>
      <c r="GQ761" s="89"/>
      <c r="GR761" s="89"/>
      <c r="GS761" s="89"/>
      <c r="GT761" s="89"/>
      <c r="GU761" s="89"/>
      <c r="GV761" s="89"/>
      <c r="GW761" s="89"/>
      <c r="GX761" s="89"/>
      <c r="GY761" s="89"/>
      <c r="GZ761" s="89"/>
      <c r="HA761" s="89"/>
      <c r="HB761" s="89"/>
      <c r="HC761" s="89"/>
      <c r="HD761" s="89"/>
      <c r="HE761" s="89"/>
      <c r="HF761" s="89"/>
      <c r="HG761" s="89"/>
      <c r="HH761" s="89"/>
      <c r="HI761" s="89"/>
      <c r="HJ761" s="89"/>
      <c r="HK761" s="89"/>
      <c r="HL761" s="89"/>
      <c r="HM761" s="89"/>
    </row>
    <row r="762" spans="1:221" s="191" customFormat="1" ht="30" customHeight="1" x14ac:dyDescent="0.25">
      <c r="A762" s="193">
        <v>41455</v>
      </c>
      <c r="B762" s="194">
        <v>41457</v>
      </c>
      <c r="C762" s="189" t="s">
        <v>282</v>
      </c>
      <c r="D762" s="140" t="s">
        <v>3719</v>
      </c>
      <c r="E762" s="140" t="s">
        <v>279</v>
      </c>
      <c r="F762" s="5" t="s">
        <v>36</v>
      </c>
      <c r="G762" s="5" t="s">
        <v>1000</v>
      </c>
      <c r="H762" s="140" t="s">
        <v>4197</v>
      </c>
      <c r="I762" s="30" t="s">
        <v>4198</v>
      </c>
      <c r="J762" s="140" t="s">
        <v>4199</v>
      </c>
      <c r="K762" s="119">
        <v>40599</v>
      </c>
      <c r="L762" s="119">
        <v>40647</v>
      </c>
      <c r="M762" s="140" t="s">
        <v>4200</v>
      </c>
      <c r="N762" s="287">
        <v>1907</v>
      </c>
      <c r="O762" s="287">
        <v>1842</v>
      </c>
      <c r="P762" s="119">
        <v>40661</v>
      </c>
      <c r="Q762" s="119">
        <v>40924</v>
      </c>
      <c r="R762" s="119">
        <v>41021</v>
      </c>
      <c r="S762" s="119">
        <v>41021</v>
      </c>
      <c r="T762" s="190">
        <v>100</v>
      </c>
      <c r="U762" s="287"/>
      <c r="V762" s="140"/>
      <c r="W762" s="87"/>
      <c r="X762" s="96"/>
      <c r="Y762" s="89"/>
      <c r="Z762" s="89"/>
      <c r="AA762" s="89"/>
      <c r="AB762" s="89"/>
      <c r="AC762" s="89"/>
      <c r="AD762" s="89"/>
      <c r="AE762" s="89"/>
      <c r="AF762" s="89"/>
      <c r="AG762" s="89"/>
      <c r="AH762" s="89"/>
      <c r="AI762" s="89"/>
      <c r="AJ762" s="89"/>
      <c r="AK762" s="89"/>
      <c r="AL762" s="89"/>
      <c r="AM762" s="89"/>
      <c r="AN762" s="89"/>
      <c r="AO762" s="89"/>
      <c r="AP762" s="89"/>
      <c r="AQ762" s="89"/>
      <c r="AR762" s="89"/>
      <c r="AS762" s="89"/>
      <c r="AT762" s="89"/>
      <c r="AU762" s="89"/>
      <c r="AV762" s="89"/>
      <c r="AW762" s="89"/>
      <c r="AX762" s="89"/>
      <c r="AY762" s="89"/>
      <c r="AZ762" s="89"/>
      <c r="BA762" s="89"/>
      <c r="BB762" s="89"/>
      <c r="BC762" s="89"/>
      <c r="BD762" s="89"/>
      <c r="BE762" s="89"/>
      <c r="BF762" s="89"/>
      <c r="BG762" s="89"/>
      <c r="BH762" s="89"/>
      <c r="BI762" s="89"/>
      <c r="BJ762" s="89"/>
      <c r="BK762" s="89"/>
      <c r="BL762" s="89"/>
      <c r="BM762" s="89"/>
      <c r="BN762" s="89"/>
      <c r="BO762" s="89"/>
      <c r="BP762" s="89"/>
      <c r="BQ762" s="89"/>
      <c r="BR762" s="89"/>
      <c r="BS762" s="89"/>
      <c r="BT762" s="89"/>
      <c r="BU762" s="89"/>
      <c r="BV762" s="89"/>
      <c r="BW762" s="89"/>
      <c r="BX762" s="89"/>
      <c r="BY762" s="89"/>
      <c r="BZ762" s="89"/>
      <c r="CA762" s="89"/>
      <c r="CB762" s="89"/>
      <c r="CC762" s="89"/>
      <c r="CD762" s="89"/>
      <c r="CE762" s="89"/>
      <c r="CF762" s="89"/>
      <c r="CG762" s="89"/>
      <c r="CH762" s="89"/>
      <c r="CI762" s="89"/>
      <c r="CJ762" s="89"/>
      <c r="CK762" s="89"/>
      <c r="CL762" s="89"/>
      <c r="CM762" s="89"/>
      <c r="CN762" s="89"/>
      <c r="CO762" s="89"/>
      <c r="CP762" s="89"/>
      <c r="CQ762" s="89"/>
      <c r="CR762" s="89"/>
      <c r="CS762" s="89"/>
      <c r="CT762" s="89"/>
      <c r="CU762" s="89"/>
      <c r="CV762" s="89"/>
      <c r="CW762" s="89"/>
      <c r="CX762" s="89"/>
      <c r="CY762" s="89"/>
      <c r="CZ762" s="89"/>
      <c r="DA762" s="89"/>
      <c r="DB762" s="89"/>
      <c r="DC762" s="89"/>
      <c r="DD762" s="89"/>
      <c r="DE762" s="89"/>
      <c r="DF762" s="89"/>
      <c r="DG762" s="89"/>
      <c r="DH762" s="89"/>
      <c r="DI762" s="89"/>
      <c r="DJ762" s="89"/>
      <c r="DK762" s="89"/>
      <c r="DL762" s="89"/>
      <c r="DM762" s="89"/>
      <c r="DN762" s="89"/>
      <c r="DO762" s="89"/>
      <c r="DP762" s="89"/>
      <c r="DQ762" s="89"/>
      <c r="DR762" s="89"/>
      <c r="DS762" s="89"/>
      <c r="DT762" s="89"/>
      <c r="DU762" s="89"/>
      <c r="DV762" s="89"/>
      <c r="DW762" s="89"/>
      <c r="DX762" s="89"/>
      <c r="DY762" s="89"/>
      <c r="DZ762" s="89"/>
      <c r="EA762" s="89"/>
      <c r="EB762" s="89"/>
      <c r="EC762" s="89"/>
      <c r="ED762" s="89"/>
      <c r="EE762" s="89"/>
      <c r="EF762" s="89"/>
      <c r="EG762" s="89"/>
      <c r="EH762" s="89"/>
      <c r="EI762" s="89"/>
      <c r="EJ762" s="89"/>
      <c r="EK762" s="89"/>
      <c r="EL762" s="89"/>
      <c r="EM762" s="89"/>
      <c r="EN762" s="89"/>
      <c r="EO762" s="89"/>
      <c r="EP762" s="89"/>
      <c r="EQ762" s="89"/>
      <c r="ER762" s="89"/>
      <c r="ES762" s="89"/>
      <c r="ET762" s="89"/>
      <c r="EU762" s="89"/>
      <c r="EV762" s="89"/>
      <c r="EW762" s="89"/>
      <c r="EX762" s="89"/>
      <c r="EY762" s="89"/>
      <c r="EZ762" s="89"/>
      <c r="FA762" s="89"/>
      <c r="FB762" s="89"/>
      <c r="FC762" s="89"/>
      <c r="FD762" s="89"/>
      <c r="FE762" s="89"/>
      <c r="FF762" s="89"/>
      <c r="FG762" s="89"/>
      <c r="FH762" s="89"/>
      <c r="FI762" s="89"/>
      <c r="FJ762" s="89"/>
      <c r="FK762" s="89"/>
      <c r="FL762" s="89"/>
      <c r="FM762" s="89"/>
      <c r="FN762" s="89"/>
      <c r="FO762" s="89"/>
      <c r="FP762" s="89"/>
      <c r="FQ762" s="89"/>
      <c r="FR762" s="89"/>
      <c r="FS762" s="89"/>
      <c r="FT762" s="89"/>
      <c r="FU762" s="89"/>
      <c r="FV762" s="89"/>
      <c r="FW762" s="89"/>
      <c r="FX762" s="89"/>
      <c r="FY762" s="89"/>
      <c r="FZ762" s="89"/>
      <c r="GA762" s="89"/>
      <c r="GB762" s="89"/>
      <c r="GC762" s="89"/>
      <c r="GD762" s="89"/>
      <c r="GE762" s="89"/>
      <c r="GF762" s="89"/>
      <c r="GG762" s="89"/>
      <c r="GH762" s="89"/>
      <c r="GI762" s="89"/>
      <c r="GJ762" s="89"/>
      <c r="GK762" s="89"/>
      <c r="GL762" s="89"/>
      <c r="GM762" s="89"/>
      <c r="GN762" s="89"/>
      <c r="GO762" s="89"/>
      <c r="GP762" s="89"/>
      <c r="GQ762" s="89"/>
      <c r="GR762" s="89"/>
      <c r="GS762" s="89"/>
      <c r="GT762" s="89"/>
      <c r="GU762" s="89"/>
      <c r="GV762" s="89"/>
      <c r="GW762" s="89"/>
      <c r="GX762" s="89"/>
      <c r="GY762" s="89"/>
      <c r="GZ762" s="89"/>
      <c r="HA762" s="89"/>
      <c r="HB762" s="89"/>
      <c r="HC762" s="89"/>
      <c r="HD762" s="89"/>
      <c r="HE762" s="89"/>
      <c r="HF762" s="89"/>
      <c r="HG762" s="89"/>
      <c r="HH762" s="89"/>
      <c r="HI762" s="89"/>
      <c r="HJ762" s="89"/>
      <c r="HK762" s="89"/>
      <c r="HL762" s="89"/>
      <c r="HM762" s="89"/>
    </row>
    <row r="763" spans="1:221" s="191" customFormat="1" ht="30" customHeight="1" x14ac:dyDescent="0.25">
      <c r="A763" s="193">
        <v>41455</v>
      </c>
      <c r="B763" s="194">
        <v>41457</v>
      </c>
      <c r="C763" s="189" t="s">
        <v>282</v>
      </c>
      <c r="D763" s="140" t="s">
        <v>3719</v>
      </c>
      <c r="E763" s="140" t="s">
        <v>279</v>
      </c>
      <c r="F763" s="5" t="s">
        <v>36</v>
      </c>
      <c r="G763" s="5" t="s">
        <v>1000</v>
      </c>
      <c r="H763" s="140" t="s">
        <v>4197</v>
      </c>
      <c r="I763" s="30" t="s">
        <v>4201</v>
      </c>
      <c r="J763" s="140" t="s">
        <v>4202</v>
      </c>
      <c r="K763" s="119">
        <v>40274</v>
      </c>
      <c r="L763" s="119">
        <v>40353</v>
      </c>
      <c r="M763" s="140" t="s">
        <v>4200</v>
      </c>
      <c r="N763" s="287">
        <v>8428</v>
      </c>
      <c r="O763" s="287">
        <v>8140</v>
      </c>
      <c r="P763" s="119">
        <v>40367</v>
      </c>
      <c r="Q763" s="119">
        <v>41218</v>
      </c>
      <c r="R763" s="119">
        <v>41102</v>
      </c>
      <c r="S763" s="119">
        <v>41220</v>
      </c>
      <c r="T763" s="190">
        <v>94.330255358236002</v>
      </c>
      <c r="U763" s="287"/>
      <c r="V763" s="140"/>
      <c r="W763" s="87"/>
      <c r="X763" s="96"/>
      <c r="Y763" s="89"/>
      <c r="Z763" s="89"/>
      <c r="AA763" s="89"/>
      <c r="AB763" s="89"/>
      <c r="AC763" s="89"/>
      <c r="AD763" s="89"/>
      <c r="AE763" s="89"/>
      <c r="AF763" s="89"/>
      <c r="AG763" s="89"/>
      <c r="AH763" s="89"/>
      <c r="AI763" s="89"/>
      <c r="AJ763" s="89"/>
      <c r="AK763" s="89"/>
      <c r="AL763" s="89"/>
      <c r="AM763" s="89"/>
      <c r="AN763" s="89"/>
      <c r="AO763" s="89"/>
      <c r="AP763" s="89"/>
      <c r="AQ763" s="89"/>
      <c r="AR763" s="89"/>
      <c r="AS763" s="89"/>
      <c r="AT763" s="89"/>
      <c r="AU763" s="89"/>
      <c r="AV763" s="89"/>
      <c r="AW763" s="89"/>
      <c r="AX763" s="89"/>
      <c r="AY763" s="89"/>
      <c r="AZ763" s="89"/>
      <c r="BA763" s="89"/>
      <c r="BB763" s="89"/>
      <c r="BC763" s="89"/>
      <c r="BD763" s="89"/>
      <c r="BE763" s="89"/>
      <c r="BF763" s="89"/>
      <c r="BG763" s="89"/>
      <c r="BH763" s="89"/>
      <c r="BI763" s="89"/>
      <c r="BJ763" s="89"/>
      <c r="BK763" s="89"/>
      <c r="BL763" s="89"/>
      <c r="BM763" s="89"/>
      <c r="BN763" s="89"/>
      <c r="BO763" s="89"/>
      <c r="BP763" s="89"/>
      <c r="BQ763" s="89"/>
      <c r="BR763" s="89"/>
      <c r="BS763" s="89"/>
      <c r="BT763" s="89"/>
      <c r="BU763" s="89"/>
      <c r="BV763" s="89"/>
      <c r="BW763" s="89"/>
      <c r="BX763" s="89"/>
      <c r="BY763" s="89"/>
      <c r="BZ763" s="89"/>
      <c r="CA763" s="89"/>
      <c r="CB763" s="89"/>
      <c r="CC763" s="89"/>
      <c r="CD763" s="89"/>
      <c r="CE763" s="89"/>
      <c r="CF763" s="89"/>
      <c r="CG763" s="89"/>
      <c r="CH763" s="89"/>
      <c r="CI763" s="89"/>
      <c r="CJ763" s="89"/>
      <c r="CK763" s="89"/>
      <c r="CL763" s="89"/>
      <c r="CM763" s="89"/>
      <c r="CN763" s="89"/>
      <c r="CO763" s="89"/>
      <c r="CP763" s="89"/>
      <c r="CQ763" s="89"/>
      <c r="CR763" s="89"/>
      <c r="CS763" s="89"/>
      <c r="CT763" s="89"/>
      <c r="CU763" s="89"/>
      <c r="CV763" s="89"/>
      <c r="CW763" s="89"/>
      <c r="CX763" s="89"/>
      <c r="CY763" s="89"/>
      <c r="CZ763" s="89"/>
      <c r="DA763" s="89"/>
      <c r="DB763" s="89"/>
      <c r="DC763" s="89"/>
      <c r="DD763" s="89"/>
      <c r="DE763" s="89"/>
      <c r="DF763" s="89"/>
      <c r="DG763" s="89"/>
      <c r="DH763" s="89"/>
      <c r="DI763" s="89"/>
      <c r="DJ763" s="89"/>
      <c r="DK763" s="89"/>
      <c r="DL763" s="89"/>
      <c r="DM763" s="89"/>
      <c r="DN763" s="89"/>
      <c r="DO763" s="89"/>
      <c r="DP763" s="89"/>
      <c r="DQ763" s="89"/>
      <c r="DR763" s="89"/>
      <c r="DS763" s="89"/>
      <c r="DT763" s="89"/>
      <c r="DU763" s="89"/>
      <c r="DV763" s="89"/>
      <c r="DW763" s="89"/>
      <c r="DX763" s="89"/>
      <c r="DY763" s="89"/>
      <c r="DZ763" s="89"/>
      <c r="EA763" s="89"/>
      <c r="EB763" s="89"/>
      <c r="EC763" s="89"/>
      <c r="ED763" s="89"/>
      <c r="EE763" s="89"/>
      <c r="EF763" s="89"/>
      <c r="EG763" s="89"/>
      <c r="EH763" s="89"/>
      <c r="EI763" s="89"/>
      <c r="EJ763" s="89"/>
      <c r="EK763" s="89"/>
      <c r="EL763" s="89"/>
      <c r="EM763" s="89"/>
      <c r="EN763" s="89"/>
      <c r="EO763" s="89"/>
      <c r="EP763" s="89"/>
      <c r="EQ763" s="89"/>
      <c r="ER763" s="89"/>
      <c r="ES763" s="89"/>
      <c r="ET763" s="89"/>
      <c r="EU763" s="89"/>
      <c r="EV763" s="89"/>
      <c r="EW763" s="89"/>
      <c r="EX763" s="89"/>
      <c r="EY763" s="89"/>
      <c r="EZ763" s="89"/>
      <c r="FA763" s="89"/>
      <c r="FB763" s="89"/>
      <c r="FC763" s="89"/>
      <c r="FD763" s="89"/>
      <c r="FE763" s="89"/>
      <c r="FF763" s="89"/>
      <c r="FG763" s="89"/>
      <c r="FH763" s="89"/>
      <c r="FI763" s="89"/>
      <c r="FJ763" s="89"/>
      <c r="FK763" s="89"/>
      <c r="FL763" s="89"/>
      <c r="FM763" s="89"/>
      <c r="FN763" s="89"/>
      <c r="FO763" s="89"/>
      <c r="FP763" s="89"/>
      <c r="FQ763" s="89"/>
      <c r="FR763" s="89"/>
      <c r="FS763" s="89"/>
      <c r="FT763" s="89"/>
      <c r="FU763" s="89"/>
      <c r="FV763" s="89"/>
      <c r="FW763" s="89"/>
      <c r="FX763" s="89"/>
      <c r="FY763" s="89"/>
      <c r="FZ763" s="89"/>
      <c r="GA763" s="89"/>
      <c r="GB763" s="89"/>
      <c r="GC763" s="89"/>
      <c r="GD763" s="89"/>
      <c r="GE763" s="89"/>
      <c r="GF763" s="89"/>
      <c r="GG763" s="89"/>
      <c r="GH763" s="89"/>
      <c r="GI763" s="89"/>
      <c r="GJ763" s="89"/>
      <c r="GK763" s="89"/>
      <c r="GL763" s="89"/>
      <c r="GM763" s="89"/>
      <c r="GN763" s="89"/>
      <c r="GO763" s="89"/>
      <c r="GP763" s="89"/>
      <c r="GQ763" s="89"/>
      <c r="GR763" s="89"/>
      <c r="GS763" s="89"/>
      <c r="GT763" s="89"/>
      <c r="GU763" s="89"/>
      <c r="GV763" s="89"/>
      <c r="GW763" s="89"/>
      <c r="GX763" s="89"/>
      <c r="GY763" s="89"/>
      <c r="GZ763" s="89"/>
      <c r="HA763" s="89"/>
      <c r="HB763" s="89"/>
      <c r="HC763" s="89"/>
      <c r="HD763" s="89"/>
      <c r="HE763" s="89"/>
      <c r="HF763" s="89"/>
      <c r="HG763" s="89"/>
      <c r="HH763" s="89"/>
      <c r="HI763" s="89"/>
      <c r="HJ763" s="89"/>
      <c r="HK763" s="89"/>
      <c r="HL763" s="89"/>
      <c r="HM763" s="89"/>
    </row>
    <row r="764" spans="1:221" s="191" customFormat="1" ht="30" customHeight="1" x14ac:dyDescent="0.25">
      <c r="A764" s="193">
        <v>41455</v>
      </c>
      <c r="B764" s="194">
        <v>41457</v>
      </c>
      <c r="C764" s="189" t="s">
        <v>282</v>
      </c>
      <c r="D764" s="140" t="s">
        <v>3719</v>
      </c>
      <c r="E764" s="140" t="s">
        <v>279</v>
      </c>
      <c r="F764" s="5" t="s">
        <v>1342</v>
      </c>
      <c r="G764" s="5" t="s">
        <v>1343</v>
      </c>
      <c r="H764" s="140" t="s">
        <v>4203</v>
      </c>
      <c r="I764" s="30" t="s">
        <v>4204</v>
      </c>
      <c r="J764" s="140" t="s">
        <v>4205</v>
      </c>
      <c r="K764" s="119">
        <v>39912</v>
      </c>
      <c r="L764" s="119">
        <v>39920</v>
      </c>
      <c r="M764" s="140" t="s">
        <v>4206</v>
      </c>
      <c r="N764" s="287">
        <v>1206</v>
      </c>
      <c r="O764" s="287">
        <v>1249</v>
      </c>
      <c r="P764" s="119">
        <v>39934</v>
      </c>
      <c r="Q764" s="119">
        <v>40283</v>
      </c>
      <c r="R764" s="119">
        <v>40147</v>
      </c>
      <c r="S764" s="119">
        <v>40271</v>
      </c>
      <c r="T764" s="190">
        <v>100</v>
      </c>
      <c r="U764" s="287"/>
      <c r="V764" s="140"/>
      <c r="W764" s="87"/>
      <c r="X764" s="96"/>
      <c r="Y764" s="89"/>
      <c r="Z764" s="89"/>
      <c r="AA764" s="89"/>
      <c r="AB764" s="89"/>
      <c r="AC764" s="89"/>
      <c r="AD764" s="89"/>
      <c r="AE764" s="89"/>
      <c r="AF764" s="89"/>
      <c r="AG764" s="89"/>
      <c r="AH764" s="89"/>
      <c r="AI764" s="89"/>
      <c r="AJ764" s="89"/>
      <c r="AK764" s="89"/>
      <c r="AL764" s="89"/>
      <c r="AM764" s="89"/>
      <c r="AN764" s="89"/>
      <c r="AO764" s="89"/>
      <c r="AP764" s="89"/>
      <c r="AQ764" s="89"/>
      <c r="AR764" s="89"/>
      <c r="AS764" s="89"/>
      <c r="AT764" s="89"/>
      <c r="AU764" s="89"/>
      <c r="AV764" s="89"/>
      <c r="AW764" s="89"/>
      <c r="AX764" s="89"/>
      <c r="AY764" s="89"/>
      <c r="AZ764" s="89"/>
      <c r="BA764" s="89"/>
      <c r="BB764" s="89"/>
      <c r="BC764" s="89"/>
      <c r="BD764" s="89"/>
      <c r="BE764" s="89"/>
      <c r="BF764" s="89"/>
      <c r="BG764" s="89"/>
      <c r="BH764" s="89"/>
      <c r="BI764" s="89"/>
      <c r="BJ764" s="89"/>
      <c r="BK764" s="89"/>
      <c r="BL764" s="89"/>
      <c r="BM764" s="89"/>
      <c r="BN764" s="89"/>
      <c r="BO764" s="89"/>
      <c r="BP764" s="89"/>
      <c r="BQ764" s="89"/>
      <c r="BR764" s="89"/>
      <c r="BS764" s="89"/>
      <c r="BT764" s="89"/>
      <c r="BU764" s="89"/>
      <c r="BV764" s="89"/>
      <c r="BW764" s="89"/>
      <c r="BX764" s="89"/>
      <c r="BY764" s="89"/>
      <c r="BZ764" s="89"/>
      <c r="CA764" s="89"/>
      <c r="CB764" s="89"/>
      <c r="CC764" s="89"/>
      <c r="CD764" s="89"/>
      <c r="CE764" s="89"/>
      <c r="CF764" s="89"/>
      <c r="CG764" s="89"/>
      <c r="CH764" s="89"/>
      <c r="CI764" s="89"/>
      <c r="CJ764" s="89"/>
      <c r="CK764" s="89"/>
      <c r="CL764" s="89"/>
      <c r="CM764" s="89"/>
      <c r="CN764" s="89"/>
      <c r="CO764" s="89"/>
      <c r="CP764" s="89"/>
      <c r="CQ764" s="89"/>
      <c r="CR764" s="89"/>
      <c r="CS764" s="89"/>
      <c r="CT764" s="89"/>
      <c r="CU764" s="89"/>
      <c r="CV764" s="89"/>
      <c r="CW764" s="89"/>
      <c r="CX764" s="89"/>
      <c r="CY764" s="89"/>
      <c r="CZ764" s="89"/>
      <c r="DA764" s="89"/>
      <c r="DB764" s="89"/>
      <c r="DC764" s="89"/>
      <c r="DD764" s="89"/>
      <c r="DE764" s="89"/>
      <c r="DF764" s="89"/>
      <c r="DG764" s="89"/>
      <c r="DH764" s="89"/>
      <c r="DI764" s="89"/>
      <c r="DJ764" s="89"/>
      <c r="DK764" s="89"/>
      <c r="DL764" s="89"/>
      <c r="DM764" s="89"/>
      <c r="DN764" s="89"/>
      <c r="DO764" s="89"/>
      <c r="DP764" s="89"/>
      <c r="DQ764" s="89"/>
      <c r="DR764" s="89"/>
      <c r="DS764" s="89"/>
      <c r="DT764" s="89"/>
      <c r="DU764" s="89"/>
      <c r="DV764" s="89"/>
      <c r="DW764" s="89"/>
      <c r="DX764" s="89"/>
      <c r="DY764" s="89"/>
      <c r="DZ764" s="89"/>
      <c r="EA764" s="89"/>
      <c r="EB764" s="89"/>
      <c r="EC764" s="89"/>
      <c r="ED764" s="89"/>
      <c r="EE764" s="89"/>
      <c r="EF764" s="89"/>
      <c r="EG764" s="89"/>
      <c r="EH764" s="89"/>
      <c r="EI764" s="89"/>
      <c r="EJ764" s="89"/>
      <c r="EK764" s="89"/>
      <c r="EL764" s="89"/>
      <c r="EM764" s="89"/>
      <c r="EN764" s="89"/>
      <c r="EO764" s="89"/>
      <c r="EP764" s="89"/>
      <c r="EQ764" s="89"/>
      <c r="ER764" s="89"/>
      <c r="ES764" s="89"/>
      <c r="ET764" s="89"/>
      <c r="EU764" s="89"/>
      <c r="EV764" s="89"/>
      <c r="EW764" s="89"/>
      <c r="EX764" s="89"/>
      <c r="EY764" s="89"/>
      <c r="EZ764" s="89"/>
      <c r="FA764" s="89"/>
      <c r="FB764" s="89"/>
      <c r="FC764" s="89"/>
      <c r="FD764" s="89"/>
      <c r="FE764" s="89"/>
      <c r="FF764" s="89"/>
      <c r="FG764" s="89"/>
      <c r="FH764" s="89"/>
      <c r="FI764" s="89"/>
      <c r="FJ764" s="89"/>
      <c r="FK764" s="89"/>
      <c r="FL764" s="89"/>
      <c r="FM764" s="89"/>
      <c r="FN764" s="89"/>
      <c r="FO764" s="89"/>
      <c r="FP764" s="89"/>
      <c r="FQ764" s="89"/>
      <c r="FR764" s="89"/>
      <c r="FS764" s="89"/>
      <c r="FT764" s="89"/>
      <c r="FU764" s="89"/>
      <c r="FV764" s="89"/>
      <c r="FW764" s="89"/>
      <c r="FX764" s="89"/>
      <c r="FY764" s="89"/>
      <c r="FZ764" s="89"/>
      <c r="GA764" s="89"/>
      <c r="GB764" s="89"/>
      <c r="GC764" s="89"/>
      <c r="GD764" s="89"/>
      <c r="GE764" s="89"/>
      <c r="GF764" s="89"/>
      <c r="GG764" s="89"/>
      <c r="GH764" s="89"/>
      <c r="GI764" s="89"/>
      <c r="GJ764" s="89"/>
      <c r="GK764" s="89"/>
      <c r="GL764" s="89"/>
      <c r="GM764" s="89"/>
      <c r="GN764" s="89"/>
      <c r="GO764" s="89"/>
      <c r="GP764" s="89"/>
      <c r="GQ764" s="89"/>
      <c r="GR764" s="89"/>
      <c r="GS764" s="89"/>
      <c r="GT764" s="89"/>
      <c r="GU764" s="89"/>
      <c r="GV764" s="89"/>
      <c r="GW764" s="89"/>
      <c r="GX764" s="89"/>
      <c r="GY764" s="89"/>
      <c r="GZ764" s="89"/>
      <c r="HA764" s="89"/>
      <c r="HB764" s="89"/>
      <c r="HC764" s="89"/>
      <c r="HD764" s="89"/>
      <c r="HE764" s="89"/>
      <c r="HF764" s="89"/>
      <c r="HG764" s="89"/>
      <c r="HH764" s="89"/>
      <c r="HI764" s="89"/>
      <c r="HJ764" s="89"/>
      <c r="HK764" s="89"/>
      <c r="HL764" s="89"/>
      <c r="HM764" s="89"/>
    </row>
    <row r="765" spans="1:221" s="191" customFormat="1" ht="30" customHeight="1" x14ac:dyDescent="0.25">
      <c r="A765" s="193">
        <v>41455</v>
      </c>
      <c r="B765" s="194">
        <v>41457</v>
      </c>
      <c r="C765" s="189" t="s">
        <v>282</v>
      </c>
      <c r="D765" s="140" t="s">
        <v>3719</v>
      </c>
      <c r="E765" s="140" t="s">
        <v>279</v>
      </c>
      <c r="F765" s="5" t="s">
        <v>1342</v>
      </c>
      <c r="G765" s="5" t="s">
        <v>1343</v>
      </c>
      <c r="H765" s="140" t="s">
        <v>4203</v>
      </c>
      <c r="I765" s="30" t="s">
        <v>4207</v>
      </c>
      <c r="J765" s="140" t="s">
        <v>4208</v>
      </c>
      <c r="K765" s="119">
        <v>40375</v>
      </c>
      <c r="L765" s="119">
        <v>40449</v>
      </c>
      <c r="M765" s="140" t="s">
        <v>3845</v>
      </c>
      <c r="N765" s="287">
        <v>7736</v>
      </c>
      <c r="O765" s="287">
        <v>7493</v>
      </c>
      <c r="P765" s="119">
        <v>40463</v>
      </c>
      <c r="Q765" s="119">
        <v>40947</v>
      </c>
      <c r="R765" s="119">
        <v>41088</v>
      </c>
      <c r="S765" s="119">
        <v>41088</v>
      </c>
      <c r="T765" s="190">
        <v>99.7831150700667</v>
      </c>
      <c r="U765" s="287"/>
      <c r="V765" s="140"/>
      <c r="W765" s="87"/>
      <c r="X765" s="96"/>
      <c r="Y765" s="89"/>
      <c r="Z765" s="89"/>
      <c r="AA765" s="89"/>
      <c r="AB765" s="89"/>
      <c r="AC765" s="89"/>
      <c r="AD765" s="89"/>
      <c r="AE765" s="89"/>
      <c r="AF765" s="89"/>
      <c r="AG765" s="89"/>
      <c r="AH765" s="89"/>
      <c r="AI765" s="89"/>
      <c r="AJ765" s="89"/>
      <c r="AK765" s="89"/>
      <c r="AL765" s="89"/>
      <c r="AM765" s="89"/>
      <c r="AN765" s="89"/>
      <c r="AO765" s="89"/>
      <c r="AP765" s="89"/>
      <c r="AQ765" s="89"/>
      <c r="AR765" s="89"/>
      <c r="AS765" s="89"/>
      <c r="AT765" s="89"/>
      <c r="AU765" s="89"/>
      <c r="AV765" s="89"/>
      <c r="AW765" s="89"/>
      <c r="AX765" s="89"/>
      <c r="AY765" s="89"/>
      <c r="AZ765" s="89"/>
      <c r="BA765" s="89"/>
      <c r="BB765" s="89"/>
      <c r="BC765" s="89"/>
      <c r="BD765" s="89"/>
      <c r="BE765" s="89"/>
      <c r="BF765" s="89"/>
      <c r="BG765" s="89"/>
      <c r="BH765" s="89"/>
      <c r="BI765" s="89"/>
      <c r="BJ765" s="89"/>
      <c r="BK765" s="89"/>
      <c r="BL765" s="89"/>
      <c r="BM765" s="89"/>
      <c r="BN765" s="89"/>
      <c r="BO765" s="89"/>
      <c r="BP765" s="89"/>
      <c r="BQ765" s="89"/>
      <c r="BR765" s="89"/>
      <c r="BS765" s="89"/>
      <c r="BT765" s="89"/>
      <c r="BU765" s="89"/>
      <c r="BV765" s="89"/>
      <c r="BW765" s="89"/>
      <c r="BX765" s="89"/>
      <c r="BY765" s="89"/>
      <c r="BZ765" s="89"/>
      <c r="CA765" s="89"/>
      <c r="CB765" s="89"/>
      <c r="CC765" s="89"/>
      <c r="CD765" s="89"/>
      <c r="CE765" s="89"/>
      <c r="CF765" s="89"/>
      <c r="CG765" s="89"/>
      <c r="CH765" s="89"/>
      <c r="CI765" s="89"/>
      <c r="CJ765" s="89"/>
      <c r="CK765" s="89"/>
      <c r="CL765" s="89"/>
      <c r="CM765" s="89"/>
      <c r="CN765" s="89"/>
      <c r="CO765" s="89"/>
      <c r="CP765" s="89"/>
      <c r="CQ765" s="89"/>
      <c r="CR765" s="89"/>
      <c r="CS765" s="89"/>
      <c r="CT765" s="89"/>
      <c r="CU765" s="89"/>
      <c r="CV765" s="89"/>
      <c r="CW765" s="89"/>
      <c r="CX765" s="89"/>
      <c r="CY765" s="89"/>
      <c r="CZ765" s="89"/>
      <c r="DA765" s="89"/>
      <c r="DB765" s="89"/>
      <c r="DC765" s="89"/>
      <c r="DD765" s="89"/>
      <c r="DE765" s="89"/>
      <c r="DF765" s="89"/>
      <c r="DG765" s="89"/>
      <c r="DH765" s="89"/>
      <c r="DI765" s="89"/>
      <c r="DJ765" s="89"/>
      <c r="DK765" s="89"/>
      <c r="DL765" s="89"/>
      <c r="DM765" s="89"/>
      <c r="DN765" s="89"/>
      <c r="DO765" s="89"/>
      <c r="DP765" s="89"/>
      <c r="DQ765" s="89"/>
      <c r="DR765" s="89"/>
      <c r="DS765" s="89"/>
      <c r="DT765" s="89"/>
      <c r="DU765" s="89"/>
      <c r="DV765" s="89"/>
      <c r="DW765" s="89"/>
      <c r="DX765" s="89"/>
      <c r="DY765" s="89"/>
      <c r="DZ765" s="89"/>
      <c r="EA765" s="89"/>
      <c r="EB765" s="89"/>
      <c r="EC765" s="89"/>
      <c r="ED765" s="89"/>
      <c r="EE765" s="89"/>
      <c r="EF765" s="89"/>
      <c r="EG765" s="89"/>
      <c r="EH765" s="89"/>
      <c r="EI765" s="89"/>
      <c r="EJ765" s="89"/>
      <c r="EK765" s="89"/>
      <c r="EL765" s="89"/>
      <c r="EM765" s="89"/>
      <c r="EN765" s="89"/>
      <c r="EO765" s="89"/>
      <c r="EP765" s="89"/>
      <c r="EQ765" s="89"/>
      <c r="ER765" s="89"/>
      <c r="ES765" s="89"/>
      <c r="ET765" s="89"/>
      <c r="EU765" s="89"/>
      <c r="EV765" s="89"/>
      <c r="EW765" s="89"/>
      <c r="EX765" s="89"/>
      <c r="EY765" s="89"/>
      <c r="EZ765" s="89"/>
      <c r="FA765" s="89"/>
      <c r="FB765" s="89"/>
      <c r="FC765" s="89"/>
      <c r="FD765" s="89"/>
      <c r="FE765" s="89"/>
      <c r="FF765" s="89"/>
      <c r="FG765" s="89"/>
      <c r="FH765" s="89"/>
      <c r="FI765" s="89"/>
      <c r="FJ765" s="89"/>
      <c r="FK765" s="89"/>
      <c r="FL765" s="89"/>
      <c r="FM765" s="89"/>
      <c r="FN765" s="89"/>
      <c r="FO765" s="89"/>
      <c r="FP765" s="89"/>
      <c r="FQ765" s="89"/>
      <c r="FR765" s="89"/>
      <c r="FS765" s="89"/>
      <c r="FT765" s="89"/>
      <c r="FU765" s="89"/>
      <c r="FV765" s="89"/>
      <c r="FW765" s="89"/>
      <c r="FX765" s="89"/>
      <c r="FY765" s="89"/>
      <c r="FZ765" s="89"/>
      <c r="GA765" s="89"/>
      <c r="GB765" s="89"/>
      <c r="GC765" s="89"/>
      <c r="GD765" s="89"/>
      <c r="GE765" s="89"/>
      <c r="GF765" s="89"/>
      <c r="GG765" s="89"/>
      <c r="GH765" s="89"/>
      <c r="GI765" s="89"/>
      <c r="GJ765" s="89"/>
      <c r="GK765" s="89"/>
      <c r="GL765" s="89"/>
      <c r="GM765" s="89"/>
      <c r="GN765" s="89"/>
      <c r="GO765" s="89"/>
      <c r="GP765" s="89"/>
      <c r="GQ765" s="89"/>
      <c r="GR765" s="89"/>
      <c r="GS765" s="89"/>
      <c r="GT765" s="89"/>
      <c r="GU765" s="89"/>
      <c r="GV765" s="89"/>
      <c r="GW765" s="89"/>
      <c r="GX765" s="89"/>
      <c r="GY765" s="89"/>
      <c r="GZ765" s="89"/>
      <c r="HA765" s="89"/>
      <c r="HB765" s="89"/>
      <c r="HC765" s="89"/>
      <c r="HD765" s="89"/>
      <c r="HE765" s="89"/>
      <c r="HF765" s="89"/>
      <c r="HG765" s="89"/>
      <c r="HH765" s="89"/>
      <c r="HI765" s="89"/>
      <c r="HJ765" s="89"/>
      <c r="HK765" s="89"/>
      <c r="HL765" s="89"/>
      <c r="HM765" s="89"/>
    </row>
    <row r="766" spans="1:221" s="191" customFormat="1" ht="30" customHeight="1" x14ac:dyDescent="0.25">
      <c r="A766" s="193">
        <v>41455</v>
      </c>
      <c r="B766" s="194">
        <v>41457</v>
      </c>
      <c r="C766" s="189" t="s">
        <v>282</v>
      </c>
      <c r="D766" s="140" t="s">
        <v>3719</v>
      </c>
      <c r="E766" s="140" t="s">
        <v>279</v>
      </c>
      <c r="F766" s="5" t="s">
        <v>36</v>
      </c>
      <c r="G766" s="5" t="s">
        <v>1000</v>
      </c>
      <c r="H766" s="140" t="s">
        <v>4209</v>
      </c>
      <c r="I766" s="30" t="s">
        <v>4210</v>
      </c>
      <c r="J766" s="140" t="s">
        <v>4211</v>
      </c>
      <c r="K766" s="119">
        <v>40004</v>
      </c>
      <c r="L766" s="119">
        <v>40086</v>
      </c>
      <c r="M766" s="140" t="s">
        <v>4212</v>
      </c>
      <c r="N766" s="287">
        <v>12047</v>
      </c>
      <c r="O766" s="287">
        <v>12872</v>
      </c>
      <c r="P766" s="119">
        <v>40100</v>
      </c>
      <c r="Q766" s="119">
        <v>41181</v>
      </c>
      <c r="R766" s="119">
        <v>40633</v>
      </c>
      <c r="S766" s="119">
        <v>40997</v>
      </c>
      <c r="T766" s="190">
        <v>95.326764673022495</v>
      </c>
      <c r="U766" s="287"/>
      <c r="V766" s="140"/>
      <c r="W766" s="87"/>
      <c r="X766" s="96"/>
      <c r="Y766" s="89"/>
      <c r="Z766" s="89"/>
      <c r="AA766" s="89"/>
      <c r="AB766" s="89"/>
      <c r="AC766" s="89"/>
      <c r="AD766" s="89"/>
      <c r="AE766" s="89"/>
      <c r="AF766" s="89"/>
      <c r="AG766" s="89"/>
      <c r="AH766" s="89"/>
      <c r="AI766" s="89"/>
      <c r="AJ766" s="89"/>
      <c r="AK766" s="89"/>
      <c r="AL766" s="89"/>
      <c r="AM766" s="89"/>
      <c r="AN766" s="89"/>
      <c r="AO766" s="89"/>
      <c r="AP766" s="89"/>
      <c r="AQ766" s="89"/>
      <c r="AR766" s="89"/>
      <c r="AS766" s="89"/>
      <c r="AT766" s="89"/>
      <c r="AU766" s="89"/>
      <c r="AV766" s="89"/>
      <c r="AW766" s="89"/>
      <c r="AX766" s="89"/>
      <c r="AY766" s="89"/>
      <c r="AZ766" s="89"/>
      <c r="BA766" s="89"/>
      <c r="BB766" s="89"/>
      <c r="BC766" s="89"/>
      <c r="BD766" s="89"/>
      <c r="BE766" s="89"/>
      <c r="BF766" s="89"/>
      <c r="BG766" s="89"/>
      <c r="BH766" s="89"/>
      <c r="BI766" s="89"/>
      <c r="BJ766" s="89"/>
      <c r="BK766" s="89"/>
      <c r="BL766" s="89"/>
      <c r="BM766" s="89"/>
      <c r="BN766" s="89"/>
      <c r="BO766" s="89"/>
      <c r="BP766" s="89"/>
      <c r="BQ766" s="89"/>
      <c r="BR766" s="89"/>
      <c r="BS766" s="89"/>
      <c r="BT766" s="89"/>
      <c r="BU766" s="89"/>
      <c r="BV766" s="89"/>
      <c r="BW766" s="89"/>
      <c r="BX766" s="89"/>
      <c r="BY766" s="89"/>
      <c r="BZ766" s="89"/>
      <c r="CA766" s="89"/>
      <c r="CB766" s="89"/>
      <c r="CC766" s="89"/>
      <c r="CD766" s="89"/>
      <c r="CE766" s="89"/>
      <c r="CF766" s="89"/>
      <c r="CG766" s="89"/>
      <c r="CH766" s="89"/>
      <c r="CI766" s="89"/>
      <c r="CJ766" s="89"/>
      <c r="CK766" s="89"/>
      <c r="CL766" s="89"/>
      <c r="CM766" s="89"/>
      <c r="CN766" s="89"/>
      <c r="CO766" s="89"/>
      <c r="CP766" s="89"/>
      <c r="CQ766" s="89"/>
      <c r="CR766" s="89"/>
      <c r="CS766" s="89"/>
      <c r="CT766" s="89"/>
      <c r="CU766" s="89"/>
      <c r="CV766" s="89"/>
      <c r="CW766" s="89"/>
      <c r="CX766" s="89"/>
      <c r="CY766" s="89"/>
      <c r="CZ766" s="89"/>
      <c r="DA766" s="89"/>
      <c r="DB766" s="89"/>
      <c r="DC766" s="89"/>
      <c r="DD766" s="89"/>
      <c r="DE766" s="89"/>
      <c r="DF766" s="89"/>
      <c r="DG766" s="89"/>
      <c r="DH766" s="89"/>
      <c r="DI766" s="89"/>
      <c r="DJ766" s="89"/>
      <c r="DK766" s="89"/>
      <c r="DL766" s="89"/>
      <c r="DM766" s="89"/>
      <c r="DN766" s="89"/>
      <c r="DO766" s="89"/>
      <c r="DP766" s="89"/>
      <c r="DQ766" s="89"/>
      <c r="DR766" s="89"/>
      <c r="DS766" s="89"/>
      <c r="DT766" s="89"/>
      <c r="DU766" s="89"/>
      <c r="DV766" s="89"/>
      <c r="DW766" s="89"/>
      <c r="DX766" s="89"/>
      <c r="DY766" s="89"/>
      <c r="DZ766" s="89"/>
      <c r="EA766" s="89"/>
      <c r="EB766" s="89"/>
      <c r="EC766" s="89"/>
      <c r="ED766" s="89"/>
      <c r="EE766" s="89"/>
      <c r="EF766" s="89"/>
      <c r="EG766" s="89"/>
      <c r="EH766" s="89"/>
      <c r="EI766" s="89"/>
      <c r="EJ766" s="89"/>
      <c r="EK766" s="89"/>
      <c r="EL766" s="89"/>
      <c r="EM766" s="89"/>
      <c r="EN766" s="89"/>
      <c r="EO766" s="89"/>
      <c r="EP766" s="89"/>
      <c r="EQ766" s="89"/>
      <c r="ER766" s="89"/>
      <c r="ES766" s="89"/>
      <c r="ET766" s="89"/>
      <c r="EU766" s="89"/>
      <c r="EV766" s="89"/>
      <c r="EW766" s="89"/>
      <c r="EX766" s="89"/>
      <c r="EY766" s="89"/>
      <c r="EZ766" s="89"/>
      <c r="FA766" s="89"/>
      <c r="FB766" s="89"/>
      <c r="FC766" s="89"/>
      <c r="FD766" s="89"/>
      <c r="FE766" s="89"/>
      <c r="FF766" s="89"/>
      <c r="FG766" s="89"/>
      <c r="FH766" s="89"/>
      <c r="FI766" s="89"/>
      <c r="FJ766" s="89"/>
      <c r="FK766" s="89"/>
      <c r="FL766" s="89"/>
      <c r="FM766" s="89"/>
      <c r="FN766" s="89"/>
      <c r="FO766" s="89"/>
      <c r="FP766" s="89"/>
      <c r="FQ766" s="89"/>
      <c r="FR766" s="89"/>
      <c r="FS766" s="89"/>
      <c r="FT766" s="89"/>
      <c r="FU766" s="89"/>
      <c r="FV766" s="89"/>
      <c r="FW766" s="89"/>
      <c r="FX766" s="89"/>
      <c r="FY766" s="89"/>
      <c r="FZ766" s="89"/>
      <c r="GA766" s="89"/>
      <c r="GB766" s="89"/>
      <c r="GC766" s="89"/>
      <c r="GD766" s="89"/>
      <c r="GE766" s="89"/>
      <c r="GF766" s="89"/>
      <c r="GG766" s="89"/>
      <c r="GH766" s="89"/>
      <c r="GI766" s="89"/>
      <c r="GJ766" s="89"/>
      <c r="GK766" s="89"/>
      <c r="GL766" s="89"/>
      <c r="GM766" s="89"/>
      <c r="GN766" s="89"/>
      <c r="GO766" s="89"/>
      <c r="GP766" s="89"/>
      <c r="GQ766" s="89"/>
      <c r="GR766" s="89"/>
      <c r="GS766" s="89"/>
      <c r="GT766" s="89"/>
      <c r="GU766" s="89"/>
      <c r="GV766" s="89"/>
      <c r="GW766" s="89"/>
      <c r="GX766" s="89"/>
      <c r="GY766" s="89"/>
      <c r="GZ766" s="89"/>
      <c r="HA766" s="89"/>
      <c r="HB766" s="89"/>
      <c r="HC766" s="89"/>
      <c r="HD766" s="89"/>
      <c r="HE766" s="89"/>
      <c r="HF766" s="89"/>
      <c r="HG766" s="89"/>
      <c r="HH766" s="89"/>
      <c r="HI766" s="89"/>
      <c r="HJ766" s="89"/>
      <c r="HK766" s="89"/>
      <c r="HL766" s="89"/>
      <c r="HM766" s="89"/>
    </row>
    <row r="767" spans="1:221" s="191" customFormat="1" ht="30" customHeight="1" x14ac:dyDescent="0.25">
      <c r="A767" s="193">
        <v>41455</v>
      </c>
      <c r="B767" s="194">
        <v>41457</v>
      </c>
      <c r="C767" s="189" t="s">
        <v>282</v>
      </c>
      <c r="D767" s="140" t="s">
        <v>3719</v>
      </c>
      <c r="E767" s="140" t="s">
        <v>279</v>
      </c>
      <c r="F767" s="5" t="s">
        <v>36</v>
      </c>
      <c r="G767" s="5" t="s">
        <v>1000</v>
      </c>
      <c r="H767" s="140" t="s">
        <v>4209</v>
      </c>
      <c r="I767" s="30" t="s">
        <v>4213</v>
      </c>
      <c r="J767" s="140" t="s">
        <v>4214</v>
      </c>
      <c r="K767" s="119">
        <v>39773</v>
      </c>
      <c r="L767" s="119">
        <v>39903</v>
      </c>
      <c r="M767" s="140" t="s">
        <v>3815</v>
      </c>
      <c r="N767" s="287">
        <v>14283</v>
      </c>
      <c r="O767" s="287">
        <v>14576</v>
      </c>
      <c r="P767" s="119">
        <v>39917</v>
      </c>
      <c r="Q767" s="119">
        <v>40787</v>
      </c>
      <c r="R767" s="119">
        <v>40454</v>
      </c>
      <c r="S767" s="119">
        <v>40876</v>
      </c>
      <c r="T767" s="190">
        <v>100</v>
      </c>
      <c r="U767" s="287"/>
      <c r="V767" s="140"/>
      <c r="W767" s="87"/>
      <c r="X767" s="96"/>
      <c r="Y767" s="89"/>
      <c r="Z767" s="89"/>
      <c r="AA767" s="89"/>
      <c r="AB767" s="89"/>
      <c r="AC767" s="89"/>
      <c r="AD767" s="89"/>
      <c r="AE767" s="89"/>
      <c r="AF767" s="89"/>
      <c r="AG767" s="89"/>
      <c r="AH767" s="89"/>
      <c r="AI767" s="89"/>
      <c r="AJ767" s="89"/>
      <c r="AK767" s="89"/>
      <c r="AL767" s="89"/>
      <c r="AM767" s="89"/>
      <c r="AN767" s="89"/>
      <c r="AO767" s="89"/>
      <c r="AP767" s="89"/>
      <c r="AQ767" s="89"/>
      <c r="AR767" s="89"/>
      <c r="AS767" s="89"/>
      <c r="AT767" s="89"/>
      <c r="AU767" s="89"/>
      <c r="AV767" s="89"/>
      <c r="AW767" s="89"/>
      <c r="AX767" s="89"/>
      <c r="AY767" s="89"/>
      <c r="AZ767" s="89"/>
      <c r="BA767" s="89"/>
      <c r="BB767" s="89"/>
      <c r="BC767" s="89"/>
      <c r="BD767" s="89"/>
      <c r="BE767" s="89"/>
      <c r="BF767" s="89"/>
      <c r="BG767" s="89"/>
      <c r="BH767" s="89"/>
      <c r="BI767" s="89"/>
      <c r="BJ767" s="89"/>
      <c r="BK767" s="89"/>
      <c r="BL767" s="89"/>
      <c r="BM767" s="89"/>
      <c r="BN767" s="89"/>
      <c r="BO767" s="89"/>
      <c r="BP767" s="89"/>
      <c r="BQ767" s="89"/>
      <c r="BR767" s="89"/>
      <c r="BS767" s="89"/>
      <c r="BT767" s="89"/>
      <c r="BU767" s="89"/>
      <c r="BV767" s="89"/>
      <c r="BW767" s="89"/>
      <c r="BX767" s="89"/>
      <c r="BY767" s="89"/>
      <c r="BZ767" s="89"/>
      <c r="CA767" s="89"/>
      <c r="CB767" s="89"/>
      <c r="CC767" s="89"/>
      <c r="CD767" s="89"/>
      <c r="CE767" s="89"/>
      <c r="CF767" s="89"/>
      <c r="CG767" s="89"/>
      <c r="CH767" s="89"/>
      <c r="CI767" s="89"/>
      <c r="CJ767" s="89"/>
      <c r="CK767" s="89"/>
      <c r="CL767" s="89"/>
      <c r="CM767" s="89"/>
      <c r="CN767" s="89"/>
      <c r="CO767" s="89"/>
      <c r="CP767" s="89"/>
      <c r="CQ767" s="89"/>
      <c r="CR767" s="89"/>
      <c r="CS767" s="89"/>
      <c r="CT767" s="89"/>
      <c r="CU767" s="89"/>
      <c r="CV767" s="89"/>
      <c r="CW767" s="89"/>
      <c r="CX767" s="89"/>
      <c r="CY767" s="89"/>
      <c r="CZ767" s="89"/>
      <c r="DA767" s="89"/>
      <c r="DB767" s="89"/>
      <c r="DC767" s="89"/>
      <c r="DD767" s="89"/>
      <c r="DE767" s="89"/>
      <c r="DF767" s="89"/>
      <c r="DG767" s="89"/>
      <c r="DH767" s="89"/>
      <c r="DI767" s="89"/>
      <c r="DJ767" s="89"/>
      <c r="DK767" s="89"/>
      <c r="DL767" s="89"/>
      <c r="DM767" s="89"/>
      <c r="DN767" s="89"/>
      <c r="DO767" s="89"/>
      <c r="DP767" s="89"/>
      <c r="DQ767" s="89"/>
      <c r="DR767" s="89"/>
      <c r="DS767" s="89"/>
      <c r="DT767" s="89"/>
      <c r="DU767" s="89"/>
      <c r="DV767" s="89"/>
      <c r="DW767" s="89"/>
      <c r="DX767" s="89"/>
      <c r="DY767" s="89"/>
      <c r="DZ767" s="89"/>
      <c r="EA767" s="89"/>
      <c r="EB767" s="89"/>
      <c r="EC767" s="89"/>
      <c r="ED767" s="89"/>
      <c r="EE767" s="89"/>
      <c r="EF767" s="89"/>
      <c r="EG767" s="89"/>
      <c r="EH767" s="89"/>
      <c r="EI767" s="89"/>
      <c r="EJ767" s="89"/>
      <c r="EK767" s="89"/>
      <c r="EL767" s="89"/>
      <c r="EM767" s="89"/>
      <c r="EN767" s="89"/>
      <c r="EO767" s="89"/>
      <c r="EP767" s="89"/>
      <c r="EQ767" s="89"/>
      <c r="ER767" s="89"/>
      <c r="ES767" s="89"/>
      <c r="ET767" s="89"/>
      <c r="EU767" s="89"/>
      <c r="EV767" s="89"/>
      <c r="EW767" s="89"/>
      <c r="EX767" s="89"/>
      <c r="EY767" s="89"/>
      <c r="EZ767" s="89"/>
      <c r="FA767" s="89"/>
      <c r="FB767" s="89"/>
      <c r="FC767" s="89"/>
      <c r="FD767" s="89"/>
      <c r="FE767" s="89"/>
      <c r="FF767" s="89"/>
      <c r="FG767" s="89"/>
      <c r="FH767" s="89"/>
      <c r="FI767" s="89"/>
      <c r="FJ767" s="89"/>
      <c r="FK767" s="89"/>
      <c r="FL767" s="89"/>
      <c r="FM767" s="89"/>
      <c r="FN767" s="89"/>
      <c r="FO767" s="89"/>
      <c r="FP767" s="89"/>
      <c r="FQ767" s="89"/>
      <c r="FR767" s="89"/>
      <c r="FS767" s="89"/>
      <c r="FT767" s="89"/>
      <c r="FU767" s="89"/>
      <c r="FV767" s="89"/>
      <c r="FW767" s="89"/>
      <c r="FX767" s="89"/>
      <c r="FY767" s="89"/>
      <c r="FZ767" s="89"/>
      <c r="GA767" s="89"/>
      <c r="GB767" s="89"/>
      <c r="GC767" s="89"/>
      <c r="GD767" s="89"/>
      <c r="GE767" s="89"/>
      <c r="GF767" s="89"/>
      <c r="GG767" s="89"/>
      <c r="GH767" s="89"/>
      <c r="GI767" s="89"/>
      <c r="GJ767" s="89"/>
      <c r="GK767" s="89"/>
      <c r="GL767" s="89"/>
      <c r="GM767" s="89"/>
      <c r="GN767" s="89"/>
      <c r="GO767" s="89"/>
      <c r="GP767" s="89"/>
      <c r="GQ767" s="89"/>
      <c r="GR767" s="89"/>
      <c r="GS767" s="89"/>
      <c r="GT767" s="89"/>
      <c r="GU767" s="89"/>
      <c r="GV767" s="89"/>
      <c r="GW767" s="89"/>
      <c r="GX767" s="89"/>
      <c r="GY767" s="89"/>
      <c r="GZ767" s="89"/>
      <c r="HA767" s="89"/>
      <c r="HB767" s="89"/>
      <c r="HC767" s="89"/>
      <c r="HD767" s="89"/>
      <c r="HE767" s="89"/>
      <c r="HF767" s="89"/>
      <c r="HG767" s="89"/>
      <c r="HH767" s="89"/>
      <c r="HI767" s="89"/>
      <c r="HJ767" s="89"/>
      <c r="HK767" s="89"/>
      <c r="HL767" s="89"/>
      <c r="HM767" s="89"/>
    </row>
    <row r="768" spans="1:221" s="191" customFormat="1" ht="30" customHeight="1" x14ac:dyDescent="0.25">
      <c r="A768" s="193">
        <v>41455</v>
      </c>
      <c r="B768" s="194">
        <v>41457</v>
      </c>
      <c r="C768" s="189" t="s">
        <v>282</v>
      </c>
      <c r="D768" s="140" t="s">
        <v>3719</v>
      </c>
      <c r="E768" s="140" t="s">
        <v>279</v>
      </c>
      <c r="F768" s="5" t="s">
        <v>1086</v>
      </c>
      <c r="G768" s="5" t="s">
        <v>1087</v>
      </c>
      <c r="H768" s="140" t="s">
        <v>4215</v>
      </c>
      <c r="I768" s="30" t="s">
        <v>4216</v>
      </c>
      <c r="J768" s="140" t="s">
        <v>4217</v>
      </c>
      <c r="K768" s="119">
        <v>40353</v>
      </c>
      <c r="L768" s="119">
        <v>40450</v>
      </c>
      <c r="M768" s="140" t="s">
        <v>4056</v>
      </c>
      <c r="N768" s="287">
        <v>21004</v>
      </c>
      <c r="O768" s="287">
        <v>21193</v>
      </c>
      <c r="P768" s="119">
        <v>40464</v>
      </c>
      <c r="Q768" s="119">
        <v>41361</v>
      </c>
      <c r="R768" s="119">
        <v>41164</v>
      </c>
      <c r="S768" s="119">
        <v>41265</v>
      </c>
      <c r="T768" s="190">
        <v>97.814036601808994</v>
      </c>
      <c r="U768" s="287"/>
      <c r="V768" s="140"/>
      <c r="W768" s="87"/>
      <c r="X768" s="96"/>
      <c r="Y768" s="89"/>
      <c r="Z768" s="89"/>
      <c r="AA768" s="89"/>
      <c r="AB768" s="89"/>
      <c r="AC768" s="89"/>
      <c r="AD768" s="89"/>
      <c r="AE768" s="89"/>
      <c r="AF768" s="89"/>
      <c r="AG768" s="89"/>
      <c r="AH768" s="89"/>
      <c r="AI768" s="89"/>
      <c r="AJ768" s="89"/>
      <c r="AK768" s="89"/>
      <c r="AL768" s="89"/>
      <c r="AM768" s="89"/>
      <c r="AN768" s="89"/>
      <c r="AO768" s="89"/>
      <c r="AP768" s="89"/>
      <c r="AQ768" s="89"/>
      <c r="AR768" s="89"/>
      <c r="AS768" s="89"/>
      <c r="AT768" s="89"/>
      <c r="AU768" s="89"/>
      <c r="AV768" s="89"/>
      <c r="AW768" s="89"/>
      <c r="AX768" s="89"/>
      <c r="AY768" s="89"/>
      <c r="AZ768" s="89"/>
      <c r="BA768" s="89"/>
      <c r="BB768" s="89"/>
      <c r="BC768" s="89"/>
      <c r="BD768" s="89"/>
      <c r="BE768" s="89"/>
      <c r="BF768" s="89"/>
      <c r="BG768" s="89"/>
      <c r="BH768" s="89"/>
      <c r="BI768" s="89"/>
      <c r="BJ768" s="89"/>
      <c r="BK768" s="89"/>
      <c r="BL768" s="89"/>
      <c r="BM768" s="89"/>
      <c r="BN768" s="89"/>
      <c r="BO768" s="89"/>
      <c r="BP768" s="89"/>
      <c r="BQ768" s="89"/>
      <c r="BR768" s="89"/>
      <c r="BS768" s="89"/>
      <c r="BT768" s="89"/>
      <c r="BU768" s="89"/>
      <c r="BV768" s="89"/>
      <c r="BW768" s="89"/>
      <c r="BX768" s="89"/>
      <c r="BY768" s="89"/>
      <c r="BZ768" s="89"/>
      <c r="CA768" s="89"/>
      <c r="CB768" s="89"/>
      <c r="CC768" s="89"/>
      <c r="CD768" s="89"/>
      <c r="CE768" s="89"/>
      <c r="CF768" s="89"/>
      <c r="CG768" s="89"/>
      <c r="CH768" s="89"/>
      <c r="CI768" s="89"/>
      <c r="CJ768" s="89"/>
      <c r="CK768" s="89"/>
      <c r="CL768" s="89"/>
      <c r="CM768" s="89"/>
      <c r="CN768" s="89"/>
      <c r="CO768" s="89"/>
      <c r="CP768" s="89"/>
      <c r="CQ768" s="89"/>
      <c r="CR768" s="89"/>
      <c r="CS768" s="89"/>
      <c r="CT768" s="89"/>
      <c r="CU768" s="89"/>
      <c r="CV768" s="89"/>
      <c r="CW768" s="89"/>
      <c r="CX768" s="89"/>
      <c r="CY768" s="89"/>
      <c r="CZ768" s="89"/>
      <c r="DA768" s="89"/>
      <c r="DB768" s="89"/>
      <c r="DC768" s="89"/>
      <c r="DD768" s="89"/>
      <c r="DE768" s="89"/>
      <c r="DF768" s="89"/>
      <c r="DG768" s="89"/>
      <c r="DH768" s="89"/>
      <c r="DI768" s="89"/>
      <c r="DJ768" s="89"/>
      <c r="DK768" s="89"/>
      <c r="DL768" s="89"/>
      <c r="DM768" s="89"/>
      <c r="DN768" s="89"/>
      <c r="DO768" s="89"/>
      <c r="DP768" s="89"/>
      <c r="DQ768" s="89"/>
      <c r="DR768" s="89"/>
      <c r="DS768" s="89"/>
      <c r="DT768" s="89"/>
      <c r="DU768" s="89"/>
      <c r="DV768" s="89"/>
      <c r="DW768" s="89"/>
      <c r="DX768" s="89"/>
      <c r="DY768" s="89"/>
      <c r="DZ768" s="89"/>
      <c r="EA768" s="89"/>
      <c r="EB768" s="89"/>
      <c r="EC768" s="89"/>
      <c r="ED768" s="89"/>
      <c r="EE768" s="89"/>
      <c r="EF768" s="89"/>
      <c r="EG768" s="89"/>
      <c r="EH768" s="89"/>
      <c r="EI768" s="89"/>
      <c r="EJ768" s="89"/>
      <c r="EK768" s="89"/>
      <c r="EL768" s="89"/>
      <c r="EM768" s="89"/>
      <c r="EN768" s="89"/>
      <c r="EO768" s="89"/>
      <c r="EP768" s="89"/>
      <c r="EQ768" s="89"/>
      <c r="ER768" s="89"/>
      <c r="ES768" s="89"/>
      <c r="ET768" s="89"/>
      <c r="EU768" s="89"/>
      <c r="EV768" s="89"/>
      <c r="EW768" s="89"/>
      <c r="EX768" s="89"/>
      <c r="EY768" s="89"/>
      <c r="EZ768" s="89"/>
      <c r="FA768" s="89"/>
      <c r="FB768" s="89"/>
      <c r="FC768" s="89"/>
      <c r="FD768" s="89"/>
      <c r="FE768" s="89"/>
      <c r="FF768" s="89"/>
      <c r="FG768" s="89"/>
      <c r="FH768" s="89"/>
      <c r="FI768" s="89"/>
      <c r="FJ768" s="89"/>
      <c r="FK768" s="89"/>
      <c r="FL768" s="89"/>
      <c r="FM768" s="89"/>
      <c r="FN768" s="89"/>
      <c r="FO768" s="89"/>
      <c r="FP768" s="89"/>
      <c r="FQ768" s="89"/>
      <c r="FR768" s="89"/>
      <c r="FS768" s="89"/>
      <c r="FT768" s="89"/>
      <c r="FU768" s="89"/>
      <c r="FV768" s="89"/>
      <c r="FW768" s="89"/>
      <c r="FX768" s="89"/>
      <c r="FY768" s="89"/>
      <c r="FZ768" s="89"/>
      <c r="GA768" s="89"/>
      <c r="GB768" s="89"/>
      <c r="GC768" s="89"/>
      <c r="GD768" s="89"/>
      <c r="GE768" s="89"/>
      <c r="GF768" s="89"/>
      <c r="GG768" s="89"/>
      <c r="GH768" s="89"/>
      <c r="GI768" s="89"/>
      <c r="GJ768" s="89"/>
      <c r="GK768" s="89"/>
      <c r="GL768" s="89"/>
      <c r="GM768" s="89"/>
      <c r="GN768" s="89"/>
      <c r="GO768" s="89"/>
      <c r="GP768" s="89"/>
      <c r="GQ768" s="89"/>
      <c r="GR768" s="89"/>
      <c r="GS768" s="89"/>
      <c r="GT768" s="89"/>
      <c r="GU768" s="89"/>
      <c r="GV768" s="89"/>
      <c r="GW768" s="89"/>
      <c r="GX768" s="89"/>
      <c r="GY768" s="89"/>
      <c r="GZ768" s="89"/>
      <c r="HA768" s="89"/>
      <c r="HB768" s="89"/>
      <c r="HC768" s="89"/>
      <c r="HD768" s="89"/>
      <c r="HE768" s="89"/>
      <c r="HF768" s="89"/>
      <c r="HG768" s="89"/>
      <c r="HH768" s="89"/>
      <c r="HI768" s="89"/>
      <c r="HJ768" s="89"/>
      <c r="HK768" s="89"/>
      <c r="HL768" s="89"/>
      <c r="HM768" s="89"/>
    </row>
    <row r="769" spans="1:221" s="191" customFormat="1" ht="30" customHeight="1" x14ac:dyDescent="0.25">
      <c r="A769" s="193">
        <v>41455</v>
      </c>
      <c r="B769" s="194">
        <v>41457</v>
      </c>
      <c r="C769" s="189" t="s">
        <v>282</v>
      </c>
      <c r="D769" s="140" t="s">
        <v>3719</v>
      </c>
      <c r="E769" s="140" t="s">
        <v>279</v>
      </c>
      <c r="F769" s="5" t="s">
        <v>1086</v>
      </c>
      <c r="G769" s="5" t="s">
        <v>1087</v>
      </c>
      <c r="H769" s="140" t="s">
        <v>4215</v>
      </c>
      <c r="I769" s="30" t="s">
        <v>4218</v>
      </c>
      <c r="J769" s="140" t="s">
        <v>4219</v>
      </c>
      <c r="K769" s="119">
        <v>40246</v>
      </c>
      <c r="L769" s="119">
        <v>40451</v>
      </c>
      <c r="M769" s="140" t="s">
        <v>4220</v>
      </c>
      <c r="N769" s="287">
        <v>10656</v>
      </c>
      <c r="O769" s="287">
        <v>11209</v>
      </c>
      <c r="P769" s="119">
        <v>40465</v>
      </c>
      <c r="Q769" s="119">
        <v>41088</v>
      </c>
      <c r="R769" s="119">
        <v>40996</v>
      </c>
      <c r="S769" s="119">
        <v>41090</v>
      </c>
      <c r="T769" s="190">
        <v>100</v>
      </c>
      <c r="U769" s="287"/>
      <c r="V769" s="140"/>
      <c r="W769" s="87"/>
      <c r="X769" s="96"/>
      <c r="Y769" s="89"/>
      <c r="Z769" s="89"/>
      <c r="AA769" s="89"/>
      <c r="AB769" s="89"/>
      <c r="AC769" s="89"/>
      <c r="AD769" s="89"/>
      <c r="AE769" s="89"/>
      <c r="AF769" s="89"/>
      <c r="AG769" s="89"/>
      <c r="AH769" s="89"/>
      <c r="AI769" s="89"/>
      <c r="AJ769" s="89"/>
      <c r="AK769" s="89"/>
      <c r="AL769" s="89"/>
      <c r="AM769" s="89"/>
      <c r="AN769" s="89"/>
      <c r="AO769" s="89"/>
      <c r="AP769" s="89"/>
      <c r="AQ769" s="89"/>
      <c r="AR769" s="89"/>
      <c r="AS769" s="89"/>
      <c r="AT769" s="89"/>
      <c r="AU769" s="89"/>
      <c r="AV769" s="89"/>
      <c r="AW769" s="89"/>
      <c r="AX769" s="89"/>
      <c r="AY769" s="89"/>
      <c r="AZ769" s="89"/>
      <c r="BA769" s="89"/>
      <c r="BB769" s="89"/>
      <c r="BC769" s="89"/>
      <c r="BD769" s="89"/>
      <c r="BE769" s="89"/>
      <c r="BF769" s="89"/>
      <c r="BG769" s="89"/>
      <c r="BH769" s="89"/>
      <c r="BI769" s="89"/>
      <c r="BJ769" s="89"/>
      <c r="BK769" s="89"/>
      <c r="BL769" s="89"/>
      <c r="BM769" s="89"/>
      <c r="BN769" s="89"/>
      <c r="BO769" s="89"/>
      <c r="BP769" s="89"/>
      <c r="BQ769" s="89"/>
      <c r="BR769" s="89"/>
      <c r="BS769" s="89"/>
      <c r="BT769" s="89"/>
      <c r="BU769" s="89"/>
      <c r="BV769" s="89"/>
      <c r="BW769" s="89"/>
      <c r="BX769" s="89"/>
      <c r="BY769" s="89"/>
      <c r="BZ769" s="89"/>
      <c r="CA769" s="89"/>
      <c r="CB769" s="89"/>
      <c r="CC769" s="89"/>
      <c r="CD769" s="89"/>
      <c r="CE769" s="89"/>
      <c r="CF769" s="89"/>
      <c r="CG769" s="89"/>
      <c r="CH769" s="89"/>
      <c r="CI769" s="89"/>
      <c r="CJ769" s="89"/>
      <c r="CK769" s="89"/>
      <c r="CL769" s="89"/>
      <c r="CM769" s="89"/>
      <c r="CN769" s="89"/>
      <c r="CO769" s="89"/>
      <c r="CP769" s="89"/>
      <c r="CQ769" s="89"/>
      <c r="CR769" s="89"/>
      <c r="CS769" s="89"/>
      <c r="CT769" s="89"/>
      <c r="CU769" s="89"/>
      <c r="CV769" s="89"/>
      <c r="CW769" s="89"/>
      <c r="CX769" s="89"/>
      <c r="CY769" s="89"/>
      <c r="CZ769" s="89"/>
      <c r="DA769" s="89"/>
      <c r="DB769" s="89"/>
      <c r="DC769" s="89"/>
      <c r="DD769" s="89"/>
      <c r="DE769" s="89"/>
      <c r="DF769" s="89"/>
      <c r="DG769" s="89"/>
      <c r="DH769" s="89"/>
      <c r="DI769" s="89"/>
      <c r="DJ769" s="89"/>
      <c r="DK769" s="89"/>
      <c r="DL769" s="89"/>
      <c r="DM769" s="89"/>
      <c r="DN769" s="89"/>
      <c r="DO769" s="89"/>
      <c r="DP769" s="89"/>
      <c r="DQ769" s="89"/>
      <c r="DR769" s="89"/>
      <c r="DS769" s="89"/>
      <c r="DT769" s="89"/>
      <c r="DU769" s="89"/>
      <c r="DV769" s="89"/>
      <c r="DW769" s="89"/>
      <c r="DX769" s="89"/>
      <c r="DY769" s="89"/>
      <c r="DZ769" s="89"/>
      <c r="EA769" s="89"/>
      <c r="EB769" s="89"/>
      <c r="EC769" s="89"/>
      <c r="ED769" s="89"/>
      <c r="EE769" s="89"/>
      <c r="EF769" s="89"/>
      <c r="EG769" s="89"/>
      <c r="EH769" s="89"/>
      <c r="EI769" s="89"/>
      <c r="EJ769" s="89"/>
      <c r="EK769" s="89"/>
      <c r="EL769" s="89"/>
      <c r="EM769" s="89"/>
      <c r="EN769" s="89"/>
      <c r="EO769" s="89"/>
      <c r="EP769" s="89"/>
      <c r="EQ769" s="89"/>
      <c r="ER769" s="89"/>
      <c r="ES769" s="89"/>
      <c r="ET769" s="89"/>
      <c r="EU769" s="89"/>
      <c r="EV769" s="89"/>
      <c r="EW769" s="89"/>
      <c r="EX769" s="89"/>
      <c r="EY769" s="89"/>
      <c r="EZ769" s="89"/>
      <c r="FA769" s="89"/>
      <c r="FB769" s="89"/>
      <c r="FC769" s="89"/>
      <c r="FD769" s="89"/>
      <c r="FE769" s="89"/>
      <c r="FF769" s="89"/>
      <c r="FG769" s="89"/>
      <c r="FH769" s="89"/>
      <c r="FI769" s="89"/>
      <c r="FJ769" s="89"/>
      <c r="FK769" s="89"/>
      <c r="FL769" s="89"/>
      <c r="FM769" s="89"/>
      <c r="FN769" s="89"/>
      <c r="FO769" s="89"/>
      <c r="FP769" s="89"/>
      <c r="FQ769" s="89"/>
      <c r="FR769" s="89"/>
      <c r="FS769" s="89"/>
      <c r="FT769" s="89"/>
      <c r="FU769" s="89"/>
      <c r="FV769" s="89"/>
      <c r="FW769" s="89"/>
      <c r="FX769" s="89"/>
      <c r="FY769" s="89"/>
      <c r="FZ769" s="89"/>
      <c r="GA769" s="89"/>
      <c r="GB769" s="89"/>
      <c r="GC769" s="89"/>
      <c r="GD769" s="89"/>
      <c r="GE769" s="89"/>
      <c r="GF769" s="89"/>
      <c r="GG769" s="89"/>
      <c r="GH769" s="89"/>
      <c r="GI769" s="89"/>
      <c r="GJ769" s="89"/>
      <c r="GK769" s="89"/>
      <c r="GL769" s="89"/>
      <c r="GM769" s="89"/>
      <c r="GN769" s="89"/>
      <c r="GO769" s="89"/>
      <c r="GP769" s="89"/>
      <c r="GQ769" s="89"/>
      <c r="GR769" s="89"/>
      <c r="GS769" s="89"/>
      <c r="GT769" s="89"/>
      <c r="GU769" s="89"/>
      <c r="GV769" s="89"/>
      <c r="GW769" s="89"/>
      <c r="GX769" s="89"/>
      <c r="GY769" s="89"/>
      <c r="GZ769" s="89"/>
      <c r="HA769" s="89"/>
      <c r="HB769" s="89"/>
      <c r="HC769" s="89"/>
      <c r="HD769" s="89"/>
      <c r="HE769" s="89"/>
      <c r="HF769" s="89"/>
      <c r="HG769" s="89"/>
      <c r="HH769" s="89"/>
      <c r="HI769" s="89"/>
      <c r="HJ769" s="89"/>
      <c r="HK769" s="89"/>
      <c r="HL769" s="89"/>
      <c r="HM769" s="89"/>
    </row>
    <row r="770" spans="1:221" s="191" customFormat="1" ht="30" customHeight="1" x14ac:dyDescent="0.25">
      <c r="A770" s="193">
        <v>41455</v>
      </c>
      <c r="B770" s="194">
        <v>41457</v>
      </c>
      <c r="C770" s="189" t="s">
        <v>282</v>
      </c>
      <c r="D770" s="140" t="s">
        <v>3719</v>
      </c>
      <c r="E770" s="140" t="s">
        <v>279</v>
      </c>
      <c r="F770" s="5" t="s">
        <v>1086</v>
      </c>
      <c r="G770" s="5" t="s">
        <v>1087</v>
      </c>
      <c r="H770" s="140" t="s">
        <v>4215</v>
      </c>
      <c r="I770" s="30" t="s">
        <v>4221</v>
      </c>
      <c r="J770" s="140" t="s">
        <v>4222</v>
      </c>
      <c r="K770" s="119">
        <v>40225</v>
      </c>
      <c r="L770" s="119">
        <v>40309</v>
      </c>
      <c r="M770" s="140" t="s">
        <v>4223</v>
      </c>
      <c r="N770" s="287">
        <v>5587</v>
      </c>
      <c r="O770" s="287">
        <v>4578</v>
      </c>
      <c r="P770" s="119">
        <v>40323</v>
      </c>
      <c r="Q770" s="119">
        <v>40704</v>
      </c>
      <c r="R770" s="119">
        <v>40689</v>
      </c>
      <c r="S770" s="119">
        <v>40704</v>
      </c>
      <c r="T770" s="190">
        <v>89.410723267433596</v>
      </c>
      <c r="U770" s="287"/>
      <c r="V770" s="140"/>
      <c r="W770" s="87"/>
      <c r="X770" s="96"/>
      <c r="Y770" s="89"/>
      <c r="Z770" s="89"/>
      <c r="AA770" s="89"/>
      <c r="AB770" s="89"/>
      <c r="AC770" s="89"/>
      <c r="AD770" s="89"/>
      <c r="AE770" s="89"/>
      <c r="AF770" s="89"/>
      <c r="AG770" s="89"/>
      <c r="AH770" s="89"/>
      <c r="AI770" s="89"/>
      <c r="AJ770" s="89"/>
      <c r="AK770" s="89"/>
      <c r="AL770" s="89"/>
      <c r="AM770" s="89"/>
      <c r="AN770" s="89"/>
      <c r="AO770" s="89"/>
      <c r="AP770" s="89"/>
      <c r="AQ770" s="89"/>
      <c r="AR770" s="89"/>
      <c r="AS770" s="89"/>
      <c r="AT770" s="89"/>
      <c r="AU770" s="89"/>
      <c r="AV770" s="89"/>
      <c r="AW770" s="89"/>
      <c r="AX770" s="89"/>
      <c r="AY770" s="89"/>
      <c r="AZ770" s="89"/>
      <c r="BA770" s="89"/>
      <c r="BB770" s="89"/>
      <c r="BC770" s="89"/>
      <c r="BD770" s="89"/>
      <c r="BE770" s="89"/>
      <c r="BF770" s="89"/>
      <c r="BG770" s="89"/>
      <c r="BH770" s="89"/>
      <c r="BI770" s="89"/>
      <c r="BJ770" s="89"/>
      <c r="BK770" s="89"/>
      <c r="BL770" s="89"/>
      <c r="BM770" s="89"/>
      <c r="BN770" s="89"/>
      <c r="BO770" s="89"/>
      <c r="BP770" s="89"/>
      <c r="BQ770" s="89"/>
      <c r="BR770" s="89"/>
      <c r="BS770" s="89"/>
      <c r="BT770" s="89"/>
      <c r="BU770" s="89"/>
      <c r="BV770" s="89"/>
      <c r="BW770" s="89"/>
      <c r="BX770" s="89"/>
      <c r="BY770" s="89"/>
      <c r="BZ770" s="89"/>
      <c r="CA770" s="89"/>
      <c r="CB770" s="89"/>
      <c r="CC770" s="89"/>
      <c r="CD770" s="89"/>
      <c r="CE770" s="89"/>
      <c r="CF770" s="89"/>
      <c r="CG770" s="89"/>
      <c r="CH770" s="89"/>
      <c r="CI770" s="89"/>
      <c r="CJ770" s="89"/>
      <c r="CK770" s="89"/>
      <c r="CL770" s="89"/>
      <c r="CM770" s="89"/>
      <c r="CN770" s="89"/>
      <c r="CO770" s="89"/>
      <c r="CP770" s="89"/>
      <c r="CQ770" s="89"/>
      <c r="CR770" s="89"/>
      <c r="CS770" s="89"/>
      <c r="CT770" s="89"/>
      <c r="CU770" s="89"/>
      <c r="CV770" s="89"/>
      <c r="CW770" s="89"/>
      <c r="CX770" s="89"/>
      <c r="CY770" s="89"/>
      <c r="CZ770" s="89"/>
      <c r="DA770" s="89"/>
      <c r="DB770" s="89"/>
      <c r="DC770" s="89"/>
      <c r="DD770" s="89"/>
      <c r="DE770" s="89"/>
      <c r="DF770" s="89"/>
      <c r="DG770" s="89"/>
      <c r="DH770" s="89"/>
      <c r="DI770" s="89"/>
      <c r="DJ770" s="89"/>
      <c r="DK770" s="89"/>
      <c r="DL770" s="89"/>
      <c r="DM770" s="89"/>
      <c r="DN770" s="89"/>
      <c r="DO770" s="89"/>
      <c r="DP770" s="89"/>
      <c r="DQ770" s="89"/>
      <c r="DR770" s="89"/>
      <c r="DS770" s="89"/>
      <c r="DT770" s="89"/>
      <c r="DU770" s="89"/>
      <c r="DV770" s="89"/>
      <c r="DW770" s="89"/>
      <c r="DX770" s="89"/>
      <c r="DY770" s="89"/>
      <c r="DZ770" s="89"/>
      <c r="EA770" s="89"/>
      <c r="EB770" s="89"/>
      <c r="EC770" s="89"/>
      <c r="ED770" s="89"/>
      <c r="EE770" s="89"/>
      <c r="EF770" s="89"/>
      <c r="EG770" s="89"/>
      <c r="EH770" s="89"/>
      <c r="EI770" s="89"/>
      <c r="EJ770" s="89"/>
      <c r="EK770" s="89"/>
      <c r="EL770" s="89"/>
      <c r="EM770" s="89"/>
      <c r="EN770" s="89"/>
      <c r="EO770" s="89"/>
      <c r="EP770" s="89"/>
      <c r="EQ770" s="89"/>
      <c r="ER770" s="89"/>
      <c r="ES770" s="89"/>
      <c r="ET770" s="89"/>
      <c r="EU770" s="89"/>
      <c r="EV770" s="89"/>
      <c r="EW770" s="89"/>
      <c r="EX770" s="89"/>
      <c r="EY770" s="89"/>
      <c r="EZ770" s="89"/>
      <c r="FA770" s="89"/>
      <c r="FB770" s="89"/>
      <c r="FC770" s="89"/>
      <c r="FD770" s="89"/>
      <c r="FE770" s="89"/>
      <c r="FF770" s="89"/>
      <c r="FG770" s="89"/>
      <c r="FH770" s="89"/>
      <c r="FI770" s="89"/>
      <c r="FJ770" s="89"/>
      <c r="FK770" s="89"/>
      <c r="FL770" s="89"/>
      <c r="FM770" s="89"/>
      <c r="FN770" s="89"/>
      <c r="FO770" s="89"/>
      <c r="FP770" s="89"/>
      <c r="FQ770" s="89"/>
      <c r="FR770" s="89"/>
      <c r="FS770" s="89"/>
      <c r="FT770" s="89"/>
      <c r="FU770" s="89"/>
      <c r="FV770" s="89"/>
      <c r="FW770" s="89"/>
      <c r="FX770" s="89"/>
      <c r="FY770" s="89"/>
      <c r="FZ770" s="89"/>
      <c r="GA770" s="89"/>
      <c r="GB770" s="89"/>
      <c r="GC770" s="89"/>
      <c r="GD770" s="89"/>
      <c r="GE770" s="89"/>
      <c r="GF770" s="89"/>
      <c r="GG770" s="89"/>
      <c r="GH770" s="89"/>
      <c r="GI770" s="89"/>
      <c r="GJ770" s="89"/>
      <c r="GK770" s="89"/>
      <c r="GL770" s="89"/>
      <c r="GM770" s="89"/>
      <c r="GN770" s="89"/>
      <c r="GO770" s="89"/>
      <c r="GP770" s="89"/>
      <c r="GQ770" s="89"/>
      <c r="GR770" s="89"/>
      <c r="GS770" s="89"/>
      <c r="GT770" s="89"/>
      <c r="GU770" s="89"/>
      <c r="GV770" s="89"/>
      <c r="GW770" s="89"/>
      <c r="GX770" s="89"/>
      <c r="GY770" s="89"/>
      <c r="GZ770" s="89"/>
      <c r="HA770" s="89"/>
      <c r="HB770" s="89"/>
      <c r="HC770" s="89"/>
      <c r="HD770" s="89"/>
      <c r="HE770" s="89"/>
      <c r="HF770" s="89"/>
      <c r="HG770" s="89"/>
      <c r="HH770" s="89"/>
      <c r="HI770" s="89"/>
      <c r="HJ770" s="89"/>
      <c r="HK770" s="89"/>
      <c r="HL770" s="89"/>
      <c r="HM770" s="89"/>
    </row>
    <row r="771" spans="1:221" s="191" customFormat="1" ht="30" customHeight="1" x14ac:dyDescent="0.25">
      <c r="A771" s="193">
        <v>41455</v>
      </c>
      <c r="B771" s="194">
        <v>41457</v>
      </c>
      <c r="C771" s="189" t="s">
        <v>282</v>
      </c>
      <c r="D771" s="140" t="s">
        <v>3719</v>
      </c>
      <c r="E771" s="140" t="s">
        <v>279</v>
      </c>
      <c r="F771" s="5" t="s">
        <v>157</v>
      </c>
      <c r="G771" s="5" t="s">
        <v>858</v>
      </c>
      <c r="H771" s="140" t="s">
        <v>4224</v>
      </c>
      <c r="I771" s="30" t="s">
        <v>4225</v>
      </c>
      <c r="J771" s="140" t="s">
        <v>4226</v>
      </c>
      <c r="K771" s="119">
        <v>39974</v>
      </c>
      <c r="L771" s="119">
        <v>40085</v>
      </c>
      <c r="M771" s="140" t="s">
        <v>4227</v>
      </c>
      <c r="N771" s="287">
        <v>22050</v>
      </c>
      <c r="O771" s="287">
        <v>24513</v>
      </c>
      <c r="P771" s="119">
        <v>40099</v>
      </c>
      <c r="Q771" s="119">
        <v>41516</v>
      </c>
      <c r="R771" s="119">
        <v>40755</v>
      </c>
      <c r="S771" s="119">
        <v>41044</v>
      </c>
      <c r="T771" s="190">
        <v>97.787755839258395</v>
      </c>
      <c r="U771" s="287"/>
      <c r="V771" s="140"/>
      <c r="W771" s="87"/>
      <c r="X771" s="96"/>
      <c r="Y771" s="89"/>
      <c r="Z771" s="89"/>
      <c r="AA771" s="89"/>
      <c r="AB771" s="89"/>
      <c r="AC771" s="89"/>
      <c r="AD771" s="89"/>
      <c r="AE771" s="89"/>
      <c r="AF771" s="89"/>
      <c r="AG771" s="89"/>
      <c r="AH771" s="89"/>
      <c r="AI771" s="89"/>
      <c r="AJ771" s="89"/>
      <c r="AK771" s="89"/>
      <c r="AL771" s="89"/>
      <c r="AM771" s="89"/>
      <c r="AN771" s="89"/>
      <c r="AO771" s="89"/>
      <c r="AP771" s="89"/>
      <c r="AQ771" s="89"/>
      <c r="AR771" s="89"/>
      <c r="AS771" s="89"/>
      <c r="AT771" s="89"/>
      <c r="AU771" s="89"/>
      <c r="AV771" s="89"/>
      <c r="AW771" s="89"/>
      <c r="AX771" s="89"/>
      <c r="AY771" s="89"/>
      <c r="AZ771" s="89"/>
      <c r="BA771" s="89"/>
      <c r="BB771" s="89"/>
      <c r="BC771" s="89"/>
      <c r="BD771" s="89"/>
      <c r="BE771" s="89"/>
      <c r="BF771" s="89"/>
      <c r="BG771" s="89"/>
      <c r="BH771" s="89"/>
      <c r="BI771" s="89"/>
      <c r="BJ771" s="89"/>
      <c r="BK771" s="89"/>
      <c r="BL771" s="89"/>
      <c r="BM771" s="89"/>
      <c r="BN771" s="89"/>
      <c r="BO771" s="89"/>
      <c r="BP771" s="89"/>
      <c r="BQ771" s="89"/>
      <c r="BR771" s="89"/>
      <c r="BS771" s="89"/>
      <c r="BT771" s="89"/>
      <c r="BU771" s="89"/>
      <c r="BV771" s="89"/>
      <c r="BW771" s="89"/>
      <c r="BX771" s="89"/>
      <c r="BY771" s="89"/>
      <c r="BZ771" s="89"/>
      <c r="CA771" s="89"/>
      <c r="CB771" s="89"/>
      <c r="CC771" s="89"/>
      <c r="CD771" s="89"/>
      <c r="CE771" s="89"/>
      <c r="CF771" s="89"/>
      <c r="CG771" s="89"/>
      <c r="CH771" s="89"/>
      <c r="CI771" s="89"/>
      <c r="CJ771" s="89"/>
      <c r="CK771" s="89"/>
      <c r="CL771" s="89"/>
      <c r="CM771" s="89"/>
      <c r="CN771" s="89"/>
      <c r="CO771" s="89"/>
      <c r="CP771" s="89"/>
      <c r="CQ771" s="89"/>
      <c r="CR771" s="89"/>
      <c r="CS771" s="89"/>
      <c r="CT771" s="89"/>
      <c r="CU771" s="89"/>
      <c r="CV771" s="89"/>
      <c r="CW771" s="89"/>
      <c r="CX771" s="89"/>
      <c r="CY771" s="89"/>
      <c r="CZ771" s="89"/>
      <c r="DA771" s="89"/>
      <c r="DB771" s="89"/>
      <c r="DC771" s="89"/>
      <c r="DD771" s="89"/>
      <c r="DE771" s="89"/>
      <c r="DF771" s="89"/>
      <c r="DG771" s="89"/>
      <c r="DH771" s="89"/>
      <c r="DI771" s="89"/>
      <c r="DJ771" s="89"/>
      <c r="DK771" s="89"/>
      <c r="DL771" s="89"/>
      <c r="DM771" s="89"/>
      <c r="DN771" s="89"/>
      <c r="DO771" s="89"/>
      <c r="DP771" s="89"/>
      <c r="DQ771" s="89"/>
      <c r="DR771" s="89"/>
      <c r="DS771" s="89"/>
      <c r="DT771" s="89"/>
      <c r="DU771" s="89"/>
      <c r="DV771" s="89"/>
      <c r="DW771" s="89"/>
      <c r="DX771" s="89"/>
      <c r="DY771" s="89"/>
      <c r="DZ771" s="89"/>
      <c r="EA771" s="89"/>
      <c r="EB771" s="89"/>
      <c r="EC771" s="89"/>
      <c r="ED771" s="89"/>
      <c r="EE771" s="89"/>
      <c r="EF771" s="89"/>
      <c r="EG771" s="89"/>
      <c r="EH771" s="89"/>
      <c r="EI771" s="89"/>
      <c r="EJ771" s="89"/>
      <c r="EK771" s="89"/>
      <c r="EL771" s="89"/>
      <c r="EM771" s="89"/>
      <c r="EN771" s="89"/>
      <c r="EO771" s="89"/>
      <c r="EP771" s="89"/>
      <c r="EQ771" s="89"/>
      <c r="ER771" s="89"/>
      <c r="ES771" s="89"/>
      <c r="ET771" s="89"/>
      <c r="EU771" s="89"/>
      <c r="EV771" s="89"/>
      <c r="EW771" s="89"/>
      <c r="EX771" s="89"/>
      <c r="EY771" s="89"/>
      <c r="EZ771" s="89"/>
      <c r="FA771" s="89"/>
      <c r="FB771" s="89"/>
      <c r="FC771" s="89"/>
      <c r="FD771" s="89"/>
      <c r="FE771" s="89"/>
      <c r="FF771" s="89"/>
      <c r="FG771" s="89"/>
      <c r="FH771" s="89"/>
      <c r="FI771" s="89"/>
      <c r="FJ771" s="89"/>
      <c r="FK771" s="89"/>
      <c r="FL771" s="89"/>
      <c r="FM771" s="89"/>
      <c r="FN771" s="89"/>
      <c r="FO771" s="89"/>
      <c r="FP771" s="89"/>
      <c r="FQ771" s="89"/>
      <c r="FR771" s="89"/>
      <c r="FS771" s="89"/>
      <c r="FT771" s="89"/>
      <c r="FU771" s="89"/>
      <c r="FV771" s="89"/>
      <c r="FW771" s="89"/>
      <c r="FX771" s="89"/>
      <c r="FY771" s="89"/>
      <c r="FZ771" s="89"/>
      <c r="GA771" s="89"/>
      <c r="GB771" s="89"/>
      <c r="GC771" s="89"/>
      <c r="GD771" s="89"/>
      <c r="GE771" s="89"/>
      <c r="GF771" s="89"/>
      <c r="GG771" s="89"/>
      <c r="GH771" s="89"/>
      <c r="GI771" s="89"/>
      <c r="GJ771" s="89"/>
      <c r="GK771" s="89"/>
      <c r="GL771" s="89"/>
      <c r="GM771" s="89"/>
      <c r="GN771" s="89"/>
      <c r="GO771" s="89"/>
      <c r="GP771" s="89"/>
      <c r="GQ771" s="89"/>
      <c r="GR771" s="89"/>
      <c r="GS771" s="89"/>
      <c r="GT771" s="89"/>
      <c r="GU771" s="89"/>
      <c r="GV771" s="89"/>
      <c r="GW771" s="89"/>
      <c r="GX771" s="89"/>
      <c r="GY771" s="89"/>
      <c r="GZ771" s="89"/>
      <c r="HA771" s="89"/>
      <c r="HB771" s="89"/>
      <c r="HC771" s="89"/>
      <c r="HD771" s="89"/>
      <c r="HE771" s="89"/>
      <c r="HF771" s="89"/>
      <c r="HG771" s="89"/>
      <c r="HH771" s="89"/>
      <c r="HI771" s="89"/>
      <c r="HJ771" s="89"/>
      <c r="HK771" s="89"/>
      <c r="HL771" s="89"/>
      <c r="HM771" s="89"/>
    </row>
    <row r="772" spans="1:221" s="191" customFormat="1" ht="30" customHeight="1" x14ac:dyDescent="0.25">
      <c r="A772" s="193">
        <v>41455</v>
      </c>
      <c r="B772" s="194">
        <v>41457</v>
      </c>
      <c r="C772" s="189" t="s">
        <v>282</v>
      </c>
      <c r="D772" s="140" t="s">
        <v>3719</v>
      </c>
      <c r="E772" s="140" t="s">
        <v>279</v>
      </c>
      <c r="F772" s="5" t="s">
        <v>113</v>
      </c>
      <c r="G772" s="5" t="s">
        <v>376</v>
      </c>
      <c r="H772" s="140" t="s">
        <v>4228</v>
      </c>
      <c r="I772" s="30" t="s">
        <v>4167</v>
      </c>
      <c r="J772" s="140" t="s">
        <v>4229</v>
      </c>
      <c r="K772" s="119">
        <v>40035</v>
      </c>
      <c r="L772" s="119">
        <v>40086</v>
      </c>
      <c r="M772" s="140" t="s">
        <v>4230</v>
      </c>
      <c r="N772" s="287">
        <v>4174</v>
      </c>
      <c r="O772" s="287">
        <v>4645</v>
      </c>
      <c r="P772" s="119">
        <v>40100</v>
      </c>
      <c r="Q772" s="119">
        <v>40816</v>
      </c>
      <c r="R772" s="119">
        <v>40642</v>
      </c>
      <c r="S772" s="119">
        <v>40642</v>
      </c>
      <c r="T772" s="190">
        <v>100</v>
      </c>
      <c r="U772" s="287"/>
      <c r="V772" s="140"/>
      <c r="W772" s="87"/>
      <c r="X772" s="96"/>
      <c r="Y772" s="89"/>
      <c r="Z772" s="89"/>
      <c r="AA772" s="89"/>
      <c r="AB772" s="89"/>
      <c r="AC772" s="89"/>
      <c r="AD772" s="89"/>
      <c r="AE772" s="89"/>
      <c r="AF772" s="89"/>
      <c r="AG772" s="89"/>
      <c r="AH772" s="89"/>
      <c r="AI772" s="89"/>
      <c r="AJ772" s="89"/>
      <c r="AK772" s="89"/>
      <c r="AL772" s="89"/>
      <c r="AM772" s="89"/>
      <c r="AN772" s="89"/>
      <c r="AO772" s="89"/>
      <c r="AP772" s="89"/>
      <c r="AQ772" s="89"/>
      <c r="AR772" s="89"/>
      <c r="AS772" s="89"/>
      <c r="AT772" s="89"/>
      <c r="AU772" s="89"/>
      <c r="AV772" s="89"/>
      <c r="AW772" s="89"/>
      <c r="AX772" s="89"/>
      <c r="AY772" s="89"/>
      <c r="AZ772" s="89"/>
      <c r="BA772" s="89"/>
      <c r="BB772" s="89"/>
      <c r="BC772" s="89"/>
      <c r="BD772" s="89"/>
      <c r="BE772" s="89"/>
      <c r="BF772" s="89"/>
      <c r="BG772" s="89"/>
      <c r="BH772" s="89"/>
      <c r="BI772" s="89"/>
      <c r="BJ772" s="89"/>
      <c r="BK772" s="89"/>
      <c r="BL772" s="89"/>
      <c r="BM772" s="89"/>
      <c r="BN772" s="89"/>
      <c r="BO772" s="89"/>
      <c r="BP772" s="89"/>
      <c r="BQ772" s="89"/>
      <c r="BR772" s="89"/>
      <c r="BS772" s="89"/>
      <c r="BT772" s="89"/>
      <c r="BU772" s="89"/>
      <c r="BV772" s="89"/>
      <c r="BW772" s="89"/>
      <c r="BX772" s="89"/>
      <c r="BY772" s="89"/>
      <c r="BZ772" s="89"/>
      <c r="CA772" s="89"/>
      <c r="CB772" s="89"/>
      <c r="CC772" s="89"/>
      <c r="CD772" s="89"/>
      <c r="CE772" s="89"/>
      <c r="CF772" s="89"/>
      <c r="CG772" s="89"/>
      <c r="CH772" s="89"/>
      <c r="CI772" s="89"/>
      <c r="CJ772" s="89"/>
      <c r="CK772" s="89"/>
      <c r="CL772" s="89"/>
      <c r="CM772" s="89"/>
      <c r="CN772" s="89"/>
      <c r="CO772" s="89"/>
      <c r="CP772" s="89"/>
      <c r="CQ772" s="89"/>
      <c r="CR772" s="89"/>
      <c r="CS772" s="89"/>
      <c r="CT772" s="89"/>
      <c r="CU772" s="89"/>
      <c r="CV772" s="89"/>
      <c r="CW772" s="89"/>
      <c r="CX772" s="89"/>
      <c r="CY772" s="89"/>
      <c r="CZ772" s="89"/>
      <c r="DA772" s="89"/>
      <c r="DB772" s="89"/>
      <c r="DC772" s="89"/>
      <c r="DD772" s="89"/>
      <c r="DE772" s="89"/>
      <c r="DF772" s="89"/>
      <c r="DG772" s="89"/>
      <c r="DH772" s="89"/>
      <c r="DI772" s="89"/>
      <c r="DJ772" s="89"/>
      <c r="DK772" s="89"/>
      <c r="DL772" s="89"/>
      <c r="DM772" s="89"/>
      <c r="DN772" s="89"/>
      <c r="DO772" s="89"/>
      <c r="DP772" s="89"/>
      <c r="DQ772" s="89"/>
      <c r="DR772" s="89"/>
      <c r="DS772" s="89"/>
      <c r="DT772" s="89"/>
      <c r="DU772" s="89"/>
      <c r="DV772" s="89"/>
      <c r="DW772" s="89"/>
      <c r="DX772" s="89"/>
      <c r="DY772" s="89"/>
      <c r="DZ772" s="89"/>
      <c r="EA772" s="89"/>
      <c r="EB772" s="89"/>
      <c r="EC772" s="89"/>
      <c r="ED772" s="89"/>
      <c r="EE772" s="89"/>
      <c r="EF772" s="89"/>
      <c r="EG772" s="89"/>
      <c r="EH772" s="89"/>
      <c r="EI772" s="89"/>
      <c r="EJ772" s="89"/>
      <c r="EK772" s="89"/>
      <c r="EL772" s="89"/>
      <c r="EM772" s="89"/>
      <c r="EN772" s="89"/>
      <c r="EO772" s="89"/>
      <c r="EP772" s="89"/>
      <c r="EQ772" s="89"/>
      <c r="ER772" s="89"/>
      <c r="ES772" s="89"/>
      <c r="ET772" s="89"/>
      <c r="EU772" s="89"/>
      <c r="EV772" s="89"/>
      <c r="EW772" s="89"/>
      <c r="EX772" s="89"/>
      <c r="EY772" s="89"/>
      <c r="EZ772" s="89"/>
      <c r="FA772" s="89"/>
      <c r="FB772" s="89"/>
      <c r="FC772" s="89"/>
      <c r="FD772" s="89"/>
      <c r="FE772" s="89"/>
      <c r="FF772" s="89"/>
      <c r="FG772" s="89"/>
      <c r="FH772" s="89"/>
      <c r="FI772" s="89"/>
      <c r="FJ772" s="89"/>
      <c r="FK772" s="89"/>
      <c r="FL772" s="89"/>
      <c r="FM772" s="89"/>
      <c r="FN772" s="89"/>
      <c r="FO772" s="89"/>
      <c r="FP772" s="89"/>
      <c r="FQ772" s="89"/>
      <c r="FR772" s="89"/>
      <c r="FS772" s="89"/>
      <c r="FT772" s="89"/>
      <c r="FU772" s="89"/>
      <c r="FV772" s="89"/>
      <c r="FW772" s="89"/>
      <c r="FX772" s="89"/>
      <c r="FY772" s="89"/>
      <c r="FZ772" s="89"/>
      <c r="GA772" s="89"/>
      <c r="GB772" s="89"/>
      <c r="GC772" s="89"/>
      <c r="GD772" s="89"/>
      <c r="GE772" s="89"/>
      <c r="GF772" s="89"/>
      <c r="GG772" s="89"/>
      <c r="GH772" s="89"/>
      <c r="GI772" s="89"/>
      <c r="GJ772" s="89"/>
      <c r="GK772" s="89"/>
      <c r="GL772" s="89"/>
      <c r="GM772" s="89"/>
      <c r="GN772" s="89"/>
      <c r="GO772" s="89"/>
      <c r="GP772" s="89"/>
      <c r="GQ772" s="89"/>
      <c r="GR772" s="89"/>
      <c r="GS772" s="89"/>
      <c r="GT772" s="89"/>
      <c r="GU772" s="89"/>
      <c r="GV772" s="89"/>
      <c r="GW772" s="89"/>
      <c r="GX772" s="89"/>
      <c r="GY772" s="89"/>
      <c r="GZ772" s="89"/>
      <c r="HA772" s="89"/>
      <c r="HB772" s="89"/>
      <c r="HC772" s="89"/>
      <c r="HD772" s="89"/>
      <c r="HE772" s="89"/>
      <c r="HF772" s="89"/>
      <c r="HG772" s="89"/>
      <c r="HH772" s="89"/>
      <c r="HI772" s="89"/>
      <c r="HJ772" s="89"/>
      <c r="HK772" s="89"/>
      <c r="HL772" s="89"/>
      <c r="HM772" s="89"/>
    </row>
    <row r="773" spans="1:221" s="191" customFormat="1" ht="30" customHeight="1" x14ac:dyDescent="0.25">
      <c r="A773" s="193">
        <v>41455</v>
      </c>
      <c r="B773" s="194">
        <v>41457</v>
      </c>
      <c r="C773" s="189" t="s">
        <v>282</v>
      </c>
      <c r="D773" s="140" t="s">
        <v>3719</v>
      </c>
      <c r="E773" s="140" t="s">
        <v>279</v>
      </c>
      <c r="F773" s="5" t="s">
        <v>2688</v>
      </c>
      <c r="G773" s="5" t="s">
        <v>2689</v>
      </c>
      <c r="H773" s="140" t="s">
        <v>4231</v>
      </c>
      <c r="I773" s="30" t="s">
        <v>4213</v>
      </c>
      <c r="J773" s="140" t="s">
        <v>4232</v>
      </c>
      <c r="K773" s="119">
        <v>40274</v>
      </c>
      <c r="L773" s="119">
        <v>40388</v>
      </c>
      <c r="M773" s="140" t="s">
        <v>4233</v>
      </c>
      <c r="N773" s="287">
        <v>16763</v>
      </c>
      <c r="O773" s="287">
        <v>15060</v>
      </c>
      <c r="P773" s="119">
        <v>40402</v>
      </c>
      <c r="Q773" s="119">
        <v>41099</v>
      </c>
      <c r="R773" s="119">
        <v>40829</v>
      </c>
      <c r="S773" s="119">
        <v>41029</v>
      </c>
      <c r="T773" s="190">
        <v>99.6340432793465</v>
      </c>
      <c r="U773" s="287"/>
      <c r="V773" s="140"/>
      <c r="W773" s="87"/>
      <c r="X773" s="96"/>
      <c r="Y773" s="89"/>
      <c r="Z773" s="89"/>
      <c r="AA773" s="89"/>
      <c r="AB773" s="89"/>
      <c r="AC773" s="89"/>
      <c r="AD773" s="89"/>
      <c r="AE773" s="89"/>
      <c r="AF773" s="89"/>
      <c r="AG773" s="89"/>
      <c r="AH773" s="89"/>
      <c r="AI773" s="89"/>
      <c r="AJ773" s="89"/>
      <c r="AK773" s="89"/>
      <c r="AL773" s="89"/>
      <c r="AM773" s="89"/>
      <c r="AN773" s="89"/>
      <c r="AO773" s="89"/>
      <c r="AP773" s="89"/>
      <c r="AQ773" s="89"/>
      <c r="AR773" s="89"/>
      <c r="AS773" s="89"/>
      <c r="AT773" s="89"/>
      <c r="AU773" s="89"/>
      <c r="AV773" s="89"/>
      <c r="AW773" s="89"/>
      <c r="AX773" s="89"/>
      <c r="AY773" s="89"/>
      <c r="AZ773" s="89"/>
      <c r="BA773" s="89"/>
      <c r="BB773" s="89"/>
      <c r="BC773" s="89"/>
      <c r="BD773" s="89"/>
      <c r="BE773" s="89"/>
      <c r="BF773" s="89"/>
      <c r="BG773" s="89"/>
      <c r="BH773" s="89"/>
      <c r="BI773" s="89"/>
      <c r="BJ773" s="89"/>
      <c r="BK773" s="89"/>
      <c r="BL773" s="89"/>
      <c r="BM773" s="89"/>
      <c r="BN773" s="89"/>
      <c r="BO773" s="89"/>
      <c r="BP773" s="89"/>
      <c r="BQ773" s="89"/>
      <c r="BR773" s="89"/>
      <c r="BS773" s="89"/>
      <c r="BT773" s="89"/>
      <c r="BU773" s="89"/>
      <c r="BV773" s="89"/>
      <c r="BW773" s="89"/>
      <c r="BX773" s="89"/>
      <c r="BY773" s="89"/>
      <c r="BZ773" s="89"/>
      <c r="CA773" s="89"/>
      <c r="CB773" s="89"/>
      <c r="CC773" s="89"/>
      <c r="CD773" s="89"/>
      <c r="CE773" s="89"/>
      <c r="CF773" s="89"/>
      <c r="CG773" s="89"/>
      <c r="CH773" s="89"/>
      <c r="CI773" s="89"/>
      <c r="CJ773" s="89"/>
      <c r="CK773" s="89"/>
      <c r="CL773" s="89"/>
      <c r="CM773" s="89"/>
      <c r="CN773" s="89"/>
      <c r="CO773" s="89"/>
      <c r="CP773" s="89"/>
      <c r="CQ773" s="89"/>
      <c r="CR773" s="89"/>
      <c r="CS773" s="89"/>
      <c r="CT773" s="89"/>
      <c r="CU773" s="89"/>
      <c r="CV773" s="89"/>
      <c r="CW773" s="89"/>
      <c r="CX773" s="89"/>
      <c r="CY773" s="89"/>
      <c r="CZ773" s="89"/>
      <c r="DA773" s="89"/>
      <c r="DB773" s="89"/>
      <c r="DC773" s="89"/>
      <c r="DD773" s="89"/>
      <c r="DE773" s="89"/>
      <c r="DF773" s="89"/>
      <c r="DG773" s="89"/>
      <c r="DH773" s="89"/>
      <c r="DI773" s="89"/>
      <c r="DJ773" s="89"/>
      <c r="DK773" s="89"/>
      <c r="DL773" s="89"/>
      <c r="DM773" s="89"/>
      <c r="DN773" s="89"/>
      <c r="DO773" s="89"/>
      <c r="DP773" s="89"/>
      <c r="DQ773" s="89"/>
      <c r="DR773" s="89"/>
      <c r="DS773" s="89"/>
      <c r="DT773" s="89"/>
      <c r="DU773" s="89"/>
      <c r="DV773" s="89"/>
      <c r="DW773" s="89"/>
      <c r="DX773" s="89"/>
      <c r="DY773" s="89"/>
      <c r="DZ773" s="89"/>
      <c r="EA773" s="89"/>
      <c r="EB773" s="89"/>
      <c r="EC773" s="89"/>
      <c r="ED773" s="89"/>
      <c r="EE773" s="89"/>
      <c r="EF773" s="89"/>
      <c r="EG773" s="89"/>
      <c r="EH773" s="89"/>
      <c r="EI773" s="89"/>
      <c r="EJ773" s="89"/>
      <c r="EK773" s="89"/>
      <c r="EL773" s="89"/>
      <c r="EM773" s="89"/>
      <c r="EN773" s="89"/>
      <c r="EO773" s="89"/>
      <c r="EP773" s="89"/>
      <c r="EQ773" s="89"/>
      <c r="ER773" s="89"/>
      <c r="ES773" s="89"/>
      <c r="ET773" s="89"/>
      <c r="EU773" s="89"/>
      <c r="EV773" s="89"/>
      <c r="EW773" s="89"/>
      <c r="EX773" s="89"/>
      <c r="EY773" s="89"/>
      <c r="EZ773" s="89"/>
      <c r="FA773" s="89"/>
      <c r="FB773" s="89"/>
      <c r="FC773" s="89"/>
      <c r="FD773" s="89"/>
      <c r="FE773" s="89"/>
      <c r="FF773" s="89"/>
      <c r="FG773" s="89"/>
      <c r="FH773" s="89"/>
      <c r="FI773" s="89"/>
      <c r="FJ773" s="89"/>
      <c r="FK773" s="89"/>
      <c r="FL773" s="89"/>
      <c r="FM773" s="89"/>
      <c r="FN773" s="89"/>
      <c r="FO773" s="89"/>
      <c r="FP773" s="89"/>
      <c r="FQ773" s="89"/>
      <c r="FR773" s="89"/>
      <c r="FS773" s="89"/>
      <c r="FT773" s="89"/>
      <c r="FU773" s="89"/>
      <c r="FV773" s="89"/>
      <c r="FW773" s="89"/>
      <c r="FX773" s="89"/>
      <c r="FY773" s="89"/>
      <c r="FZ773" s="89"/>
      <c r="GA773" s="89"/>
      <c r="GB773" s="89"/>
      <c r="GC773" s="89"/>
      <c r="GD773" s="89"/>
      <c r="GE773" s="89"/>
      <c r="GF773" s="89"/>
      <c r="GG773" s="89"/>
      <c r="GH773" s="89"/>
      <c r="GI773" s="89"/>
      <c r="GJ773" s="89"/>
      <c r="GK773" s="89"/>
      <c r="GL773" s="89"/>
      <c r="GM773" s="89"/>
      <c r="GN773" s="89"/>
      <c r="GO773" s="89"/>
      <c r="GP773" s="89"/>
      <c r="GQ773" s="89"/>
      <c r="GR773" s="89"/>
      <c r="GS773" s="89"/>
      <c r="GT773" s="89"/>
      <c r="GU773" s="89"/>
      <c r="GV773" s="89"/>
      <c r="GW773" s="89"/>
      <c r="GX773" s="89"/>
      <c r="GY773" s="89"/>
      <c r="GZ773" s="89"/>
      <c r="HA773" s="89"/>
      <c r="HB773" s="89"/>
      <c r="HC773" s="89"/>
      <c r="HD773" s="89"/>
      <c r="HE773" s="89"/>
      <c r="HF773" s="89"/>
      <c r="HG773" s="89"/>
      <c r="HH773" s="89"/>
      <c r="HI773" s="89"/>
      <c r="HJ773" s="89"/>
      <c r="HK773" s="89"/>
      <c r="HL773" s="89"/>
      <c r="HM773" s="89"/>
    </row>
    <row r="774" spans="1:221" s="191" customFormat="1" ht="30" customHeight="1" x14ac:dyDescent="0.25">
      <c r="A774" s="193">
        <v>41455</v>
      </c>
      <c r="B774" s="194">
        <v>41457</v>
      </c>
      <c r="C774" s="189" t="s">
        <v>282</v>
      </c>
      <c r="D774" s="140" t="s">
        <v>3719</v>
      </c>
      <c r="E774" s="140" t="s">
        <v>279</v>
      </c>
      <c r="F774" s="5" t="s">
        <v>2688</v>
      </c>
      <c r="G774" s="5" t="s">
        <v>2689</v>
      </c>
      <c r="H774" s="140" t="s">
        <v>4231</v>
      </c>
      <c r="I774" s="30" t="s">
        <v>4234</v>
      </c>
      <c r="J774" s="140" t="s">
        <v>4235</v>
      </c>
      <c r="K774" s="119">
        <v>39804</v>
      </c>
      <c r="L774" s="119">
        <v>39897</v>
      </c>
      <c r="M774" s="140" t="s">
        <v>4236</v>
      </c>
      <c r="N774" s="287">
        <v>35061</v>
      </c>
      <c r="O774" s="287">
        <v>36695</v>
      </c>
      <c r="P774" s="119">
        <v>39911</v>
      </c>
      <c r="Q774" s="119">
        <v>40451</v>
      </c>
      <c r="R774" s="119">
        <v>40451</v>
      </c>
      <c r="S774" s="119">
        <v>40648</v>
      </c>
      <c r="T774" s="190">
        <v>99.390678145505291</v>
      </c>
      <c r="U774" s="287"/>
      <c r="V774" s="140"/>
      <c r="W774" s="87"/>
      <c r="X774" s="96"/>
      <c r="Y774" s="89"/>
      <c r="Z774" s="89"/>
      <c r="AA774" s="89"/>
      <c r="AB774" s="89"/>
      <c r="AC774" s="89"/>
      <c r="AD774" s="89"/>
      <c r="AE774" s="89"/>
      <c r="AF774" s="89"/>
      <c r="AG774" s="89"/>
      <c r="AH774" s="89"/>
      <c r="AI774" s="89"/>
      <c r="AJ774" s="89"/>
      <c r="AK774" s="89"/>
      <c r="AL774" s="89"/>
      <c r="AM774" s="89"/>
      <c r="AN774" s="89"/>
      <c r="AO774" s="89"/>
      <c r="AP774" s="89"/>
      <c r="AQ774" s="89"/>
      <c r="AR774" s="89"/>
      <c r="AS774" s="89"/>
      <c r="AT774" s="89"/>
      <c r="AU774" s="89"/>
      <c r="AV774" s="89"/>
      <c r="AW774" s="89"/>
      <c r="AX774" s="89"/>
      <c r="AY774" s="89"/>
      <c r="AZ774" s="89"/>
      <c r="BA774" s="89"/>
      <c r="BB774" s="89"/>
      <c r="BC774" s="89"/>
      <c r="BD774" s="89"/>
      <c r="BE774" s="89"/>
      <c r="BF774" s="89"/>
      <c r="BG774" s="89"/>
      <c r="BH774" s="89"/>
      <c r="BI774" s="89"/>
      <c r="BJ774" s="89"/>
      <c r="BK774" s="89"/>
      <c r="BL774" s="89"/>
      <c r="BM774" s="89"/>
      <c r="BN774" s="89"/>
      <c r="BO774" s="89"/>
      <c r="BP774" s="89"/>
      <c r="BQ774" s="89"/>
      <c r="BR774" s="89"/>
      <c r="BS774" s="89"/>
      <c r="BT774" s="89"/>
      <c r="BU774" s="89"/>
      <c r="BV774" s="89"/>
      <c r="BW774" s="89"/>
      <c r="BX774" s="89"/>
      <c r="BY774" s="89"/>
      <c r="BZ774" s="89"/>
      <c r="CA774" s="89"/>
      <c r="CB774" s="89"/>
      <c r="CC774" s="89"/>
      <c r="CD774" s="89"/>
      <c r="CE774" s="89"/>
      <c r="CF774" s="89"/>
      <c r="CG774" s="89"/>
      <c r="CH774" s="89"/>
      <c r="CI774" s="89"/>
      <c r="CJ774" s="89"/>
      <c r="CK774" s="89"/>
      <c r="CL774" s="89"/>
      <c r="CM774" s="89"/>
      <c r="CN774" s="89"/>
      <c r="CO774" s="89"/>
      <c r="CP774" s="89"/>
      <c r="CQ774" s="89"/>
      <c r="CR774" s="89"/>
      <c r="CS774" s="89"/>
      <c r="CT774" s="89"/>
      <c r="CU774" s="89"/>
      <c r="CV774" s="89"/>
      <c r="CW774" s="89"/>
      <c r="CX774" s="89"/>
      <c r="CY774" s="89"/>
      <c r="CZ774" s="89"/>
      <c r="DA774" s="89"/>
      <c r="DB774" s="89"/>
      <c r="DC774" s="89"/>
      <c r="DD774" s="89"/>
      <c r="DE774" s="89"/>
      <c r="DF774" s="89"/>
      <c r="DG774" s="89"/>
      <c r="DH774" s="89"/>
      <c r="DI774" s="89"/>
      <c r="DJ774" s="89"/>
      <c r="DK774" s="89"/>
      <c r="DL774" s="89"/>
      <c r="DM774" s="89"/>
      <c r="DN774" s="89"/>
      <c r="DO774" s="89"/>
      <c r="DP774" s="89"/>
      <c r="DQ774" s="89"/>
      <c r="DR774" s="89"/>
      <c r="DS774" s="89"/>
      <c r="DT774" s="89"/>
      <c r="DU774" s="89"/>
      <c r="DV774" s="89"/>
      <c r="DW774" s="89"/>
      <c r="DX774" s="89"/>
      <c r="DY774" s="89"/>
      <c r="DZ774" s="89"/>
      <c r="EA774" s="89"/>
      <c r="EB774" s="89"/>
      <c r="EC774" s="89"/>
      <c r="ED774" s="89"/>
      <c r="EE774" s="89"/>
      <c r="EF774" s="89"/>
      <c r="EG774" s="89"/>
      <c r="EH774" s="89"/>
      <c r="EI774" s="89"/>
      <c r="EJ774" s="89"/>
      <c r="EK774" s="89"/>
      <c r="EL774" s="89"/>
      <c r="EM774" s="89"/>
      <c r="EN774" s="89"/>
      <c r="EO774" s="89"/>
      <c r="EP774" s="89"/>
      <c r="EQ774" s="89"/>
      <c r="ER774" s="89"/>
      <c r="ES774" s="89"/>
      <c r="ET774" s="89"/>
      <c r="EU774" s="89"/>
      <c r="EV774" s="89"/>
      <c r="EW774" s="89"/>
      <c r="EX774" s="89"/>
      <c r="EY774" s="89"/>
      <c r="EZ774" s="89"/>
      <c r="FA774" s="89"/>
      <c r="FB774" s="89"/>
      <c r="FC774" s="89"/>
      <c r="FD774" s="89"/>
      <c r="FE774" s="89"/>
      <c r="FF774" s="89"/>
      <c r="FG774" s="89"/>
      <c r="FH774" s="89"/>
      <c r="FI774" s="89"/>
      <c r="FJ774" s="89"/>
      <c r="FK774" s="89"/>
      <c r="FL774" s="89"/>
      <c r="FM774" s="89"/>
      <c r="FN774" s="89"/>
      <c r="FO774" s="89"/>
      <c r="FP774" s="89"/>
      <c r="FQ774" s="89"/>
      <c r="FR774" s="89"/>
      <c r="FS774" s="89"/>
      <c r="FT774" s="89"/>
      <c r="FU774" s="89"/>
      <c r="FV774" s="89"/>
      <c r="FW774" s="89"/>
      <c r="FX774" s="89"/>
      <c r="FY774" s="89"/>
      <c r="FZ774" s="89"/>
      <c r="GA774" s="89"/>
      <c r="GB774" s="89"/>
      <c r="GC774" s="89"/>
      <c r="GD774" s="89"/>
      <c r="GE774" s="89"/>
      <c r="GF774" s="89"/>
      <c r="GG774" s="89"/>
      <c r="GH774" s="89"/>
      <c r="GI774" s="89"/>
      <c r="GJ774" s="89"/>
      <c r="GK774" s="89"/>
      <c r="GL774" s="89"/>
      <c r="GM774" s="89"/>
      <c r="GN774" s="89"/>
      <c r="GO774" s="89"/>
      <c r="GP774" s="89"/>
      <c r="GQ774" s="89"/>
      <c r="GR774" s="89"/>
      <c r="GS774" s="89"/>
      <c r="GT774" s="89"/>
      <c r="GU774" s="89"/>
      <c r="GV774" s="89"/>
      <c r="GW774" s="89"/>
      <c r="GX774" s="89"/>
      <c r="GY774" s="89"/>
      <c r="GZ774" s="89"/>
      <c r="HA774" s="89"/>
      <c r="HB774" s="89"/>
      <c r="HC774" s="89"/>
      <c r="HD774" s="89"/>
      <c r="HE774" s="89"/>
      <c r="HF774" s="89"/>
      <c r="HG774" s="89"/>
      <c r="HH774" s="89"/>
      <c r="HI774" s="89"/>
      <c r="HJ774" s="89"/>
      <c r="HK774" s="89"/>
      <c r="HL774" s="89"/>
      <c r="HM774" s="89"/>
    </row>
    <row r="775" spans="1:221" s="191" customFormat="1" ht="30" customHeight="1" x14ac:dyDescent="0.25">
      <c r="A775" s="193">
        <v>41455</v>
      </c>
      <c r="B775" s="194">
        <v>41457</v>
      </c>
      <c r="C775" s="189" t="s">
        <v>282</v>
      </c>
      <c r="D775" s="140" t="s">
        <v>3719</v>
      </c>
      <c r="E775" s="140" t="s">
        <v>4237</v>
      </c>
      <c r="F775" s="5" t="s">
        <v>4109</v>
      </c>
      <c r="G775" s="5" t="s">
        <v>4110</v>
      </c>
      <c r="H775" s="140" t="s">
        <v>4111</v>
      </c>
      <c r="I775" s="30" t="s">
        <v>4238</v>
      </c>
      <c r="J775" s="140" t="s">
        <v>4239</v>
      </c>
      <c r="K775" s="119">
        <v>40158</v>
      </c>
      <c r="L775" s="119">
        <v>40086</v>
      </c>
      <c r="M775" s="140" t="s">
        <v>4114</v>
      </c>
      <c r="N775" s="287">
        <v>16600</v>
      </c>
      <c r="O775" s="287">
        <v>15029</v>
      </c>
      <c r="P775" s="119">
        <v>40100</v>
      </c>
      <c r="Q775" s="119">
        <v>41582</v>
      </c>
      <c r="R775" s="119">
        <v>41242</v>
      </c>
      <c r="S775" s="119">
        <v>41357</v>
      </c>
      <c r="T775" s="190">
        <v>87.660576089221394</v>
      </c>
      <c r="U775" s="287"/>
      <c r="V775" s="140"/>
      <c r="W775" s="87"/>
      <c r="X775" s="96"/>
      <c r="Y775" s="89"/>
      <c r="Z775" s="89"/>
      <c r="AA775" s="89"/>
      <c r="AB775" s="89"/>
      <c r="AC775" s="89"/>
      <c r="AD775" s="89"/>
      <c r="AE775" s="89"/>
      <c r="AF775" s="89"/>
      <c r="AG775" s="89"/>
      <c r="AH775" s="89"/>
      <c r="AI775" s="89"/>
      <c r="AJ775" s="89"/>
      <c r="AK775" s="89"/>
      <c r="AL775" s="89"/>
      <c r="AM775" s="89"/>
      <c r="AN775" s="89"/>
      <c r="AO775" s="89"/>
      <c r="AP775" s="89"/>
      <c r="AQ775" s="89"/>
      <c r="AR775" s="89"/>
      <c r="AS775" s="89"/>
      <c r="AT775" s="89"/>
      <c r="AU775" s="89"/>
      <c r="AV775" s="89"/>
      <c r="AW775" s="89"/>
      <c r="AX775" s="89"/>
      <c r="AY775" s="89"/>
      <c r="AZ775" s="89"/>
      <c r="BA775" s="89"/>
      <c r="BB775" s="89"/>
      <c r="BC775" s="89"/>
      <c r="BD775" s="89"/>
      <c r="BE775" s="89"/>
      <c r="BF775" s="89"/>
      <c r="BG775" s="89"/>
      <c r="BH775" s="89"/>
      <c r="BI775" s="89"/>
      <c r="BJ775" s="89"/>
      <c r="BK775" s="89"/>
      <c r="BL775" s="89"/>
      <c r="BM775" s="89"/>
      <c r="BN775" s="89"/>
      <c r="BO775" s="89"/>
      <c r="BP775" s="89"/>
      <c r="BQ775" s="89"/>
      <c r="BR775" s="89"/>
      <c r="BS775" s="89"/>
      <c r="BT775" s="89"/>
      <c r="BU775" s="89"/>
      <c r="BV775" s="89"/>
      <c r="BW775" s="89"/>
      <c r="BX775" s="89"/>
      <c r="BY775" s="89"/>
      <c r="BZ775" s="89"/>
      <c r="CA775" s="89"/>
      <c r="CB775" s="89"/>
      <c r="CC775" s="89"/>
      <c r="CD775" s="89"/>
      <c r="CE775" s="89"/>
      <c r="CF775" s="89"/>
      <c r="CG775" s="89"/>
      <c r="CH775" s="89"/>
      <c r="CI775" s="89"/>
      <c r="CJ775" s="89"/>
      <c r="CK775" s="89"/>
      <c r="CL775" s="89"/>
      <c r="CM775" s="89"/>
      <c r="CN775" s="89"/>
      <c r="CO775" s="89"/>
      <c r="CP775" s="89"/>
      <c r="CQ775" s="89"/>
      <c r="CR775" s="89"/>
      <c r="CS775" s="89"/>
      <c r="CT775" s="89"/>
      <c r="CU775" s="89"/>
      <c r="CV775" s="89"/>
      <c r="CW775" s="89"/>
      <c r="CX775" s="89"/>
      <c r="CY775" s="89"/>
      <c r="CZ775" s="89"/>
      <c r="DA775" s="89"/>
      <c r="DB775" s="89"/>
      <c r="DC775" s="89"/>
      <c r="DD775" s="89"/>
      <c r="DE775" s="89"/>
      <c r="DF775" s="89"/>
      <c r="DG775" s="89"/>
      <c r="DH775" s="89"/>
      <c r="DI775" s="89"/>
      <c r="DJ775" s="89"/>
      <c r="DK775" s="89"/>
      <c r="DL775" s="89"/>
      <c r="DM775" s="89"/>
      <c r="DN775" s="89"/>
      <c r="DO775" s="89"/>
      <c r="DP775" s="89"/>
      <c r="DQ775" s="89"/>
      <c r="DR775" s="89"/>
      <c r="DS775" s="89"/>
      <c r="DT775" s="89"/>
      <c r="DU775" s="89"/>
      <c r="DV775" s="89"/>
      <c r="DW775" s="89"/>
      <c r="DX775" s="89"/>
      <c r="DY775" s="89"/>
      <c r="DZ775" s="89"/>
      <c r="EA775" s="89"/>
      <c r="EB775" s="89"/>
      <c r="EC775" s="89"/>
      <c r="ED775" s="89"/>
      <c r="EE775" s="89"/>
      <c r="EF775" s="89"/>
      <c r="EG775" s="89"/>
      <c r="EH775" s="89"/>
      <c r="EI775" s="89"/>
      <c r="EJ775" s="89"/>
      <c r="EK775" s="89"/>
      <c r="EL775" s="89"/>
      <c r="EM775" s="89"/>
      <c r="EN775" s="89"/>
      <c r="EO775" s="89"/>
      <c r="EP775" s="89"/>
      <c r="EQ775" s="89"/>
      <c r="ER775" s="89"/>
      <c r="ES775" s="89"/>
      <c r="ET775" s="89"/>
      <c r="EU775" s="89"/>
      <c r="EV775" s="89"/>
      <c r="EW775" s="89"/>
      <c r="EX775" s="89"/>
      <c r="EY775" s="89"/>
      <c r="EZ775" s="89"/>
      <c r="FA775" s="89"/>
      <c r="FB775" s="89"/>
      <c r="FC775" s="89"/>
      <c r="FD775" s="89"/>
      <c r="FE775" s="89"/>
      <c r="FF775" s="89"/>
      <c r="FG775" s="89"/>
      <c r="FH775" s="89"/>
      <c r="FI775" s="89"/>
      <c r="FJ775" s="89"/>
      <c r="FK775" s="89"/>
      <c r="FL775" s="89"/>
      <c r="FM775" s="89"/>
      <c r="FN775" s="89"/>
      <c r="FO775" s="89"/>
      <c r="FP775" s="89"/>
      <c r="FQ775" s="89"/>
      <c r="FR775" s="89"/>
      <c r="FS775" s="89"/>
      <c r="FT775" s="89"/>
      <c r="FU775" s="89"/>
      <c r="FV775" s="89"/>
      <c r="FW775" s="89"/>
      <c r="FX775" s="89"/>
      <c r="FY775" s="89"/>
      <c r="FZ775" s="89"/>
      <c r="GA775" s="89"/>
      <c r="GB775" s="89"/>
      <c r="GC775" s="89"/>
      <c r="GD775" s="89"/>
      <c r="GE775" s="89"/>
      <c r="GF775" s="89"/>
      <c r="GG775" s="89"/>
      <c r="GH775" s="89"/>
      <c r="GI775" s="89"/>
      <c r="GJ775" s="89"/>
      <c r="GK775" s="89"/>
      <c r="GL775" s="89"/>
      <c r="GM775" s="89"/>
      <c r="GN775" s="89"/>
      <c r="GO775" s="89"/>
      <c r="GP775" s="89"/>
      <c r="GQ775" s="89"/>
      <c r="GR775" s="89"/>
      <c r="GS775" s="89"/>
      <c r="GT775" s="89"/>
      <c r="GU775" s="89"/>
      <c r="GV775" s="89"/>
      <c r="GW775" s="89"/>
      <c r="GX775" s="89"/>
      <c r="GY775" s="89"/>
      <c r="GZ775" s="89"/>
      <c r="HA775" s="89"/>
      <c r="HB775" s="89"/>
      <c r="HC775" s="89"/>
      <c r="HD775" s="89"/>
      <c r="HE775" s="89"/>
      <c r="HF775" s="89"/>
      <c r="HG775" s="89"/>
      <c r="HH775" s="89"/>
      <c r="HI775" s="89"/>
      <c r="HJ775" s="89"/>
      <c r="HK775" s="89"/>
      <c r="HL775" s="89"/>
      <c r="HM775" s="89"/>
    </row>
    <row r="776" spans="1:221" s="191" customFormat="1" ht="30" customHeight="1" x14ac:dyDescent="0.25">
      <c r="A776" s="193">
        <v>41455</v>
      </c>
      <c r="B776" s="194">
        <v>41457</v>
      </c>
      <c r="C776" s="189" t="s">
        <v>282</v>
      </c>
      <c r="D776" s="140" t="s">
        <v>3719</v>
      </c>
      <c r="E776" s="140" t="s">
        <v>4237</v>
      </c>
      <c r="F776" s="5" t="s">
        <v>4109</v>
      </c>
      <c r="G776" s="5" t="s">
        <v>4110</v>
      </c>
      <c r="H776" s="140" t="s">
        <v>4111</v>
      </c>
      <c r="I776" s="30" t="s">
        <v>4240</v>
      </c>
      <c r="J776" s="140" t="s">
        <v>4241</v>
      </c>
      <c r="K776" s="119">
        <v>40158</v>
      </c>
      <c r="L776" s="119">
        <v>40086</v>
      </c>
      <c r="M776" s="140" t="s">
        <v>4114</v>
      </c>
      <c r="N776" s="287">
        <v>22275</v>
      </c>
      <c r="O776" s="287">
        <v>21413</v>
      </c>
      <c r="P776" s="119">
        <v>40100</v>
      </c>
      <c r="Q776" s="119">
        <v>41582</v>
      </c>
      <c r="R776" s="119">
        <v>41242</v>
      </c>
      <c r="S776" s="119">
        <v>41357</v>
      </c>
      <c r="T776" s="190">
        <v>77.252224461154896</v>
      </c>
      <c r="U776" s="287"/>
      <c r="V776" s="140"/>
      <c r="W776" s="87"/>
      <c r="X776" s="96"/>
      <c r="Y776" s="89"/>
      <c r="Z776" s="89"/>
      <c r="AA776" s="89"/>
      <c r="AB776" s="89"/>
      <c r="AC776" s="89"/>
      <c r="AD776" s="89"/>
      <c r="AE776" s="89"/>
      <c r="AF776" s="89"/>
      <c r="AG776" s="89"/>
      <c r="AH776" s="89"/>
      <c r="AI776" s="89"/>
      <c r="AJ776" s="89"/>
      <c r="AK776" s="89"/>
      <c r="AL776" s="89"/>
      <c r="AM776" s="89"/>
      <c r="AN776" s="89"/>
      <c r="AO776" s="89"/>
      <c r="AP776" s="89"/>
      <c r="AQ776" s="89"/>
      <c r="AR776" s="89"/>
      <c r="AS776" s="89"/>
      <c r="AT776" s="89"/>
      <c r="AU776" s="89"/>
      <c r="AV776" s="89"/>
      <c r="AW776" s="89"/>
      <c r="AX776" s="89"/>
      <c r="AY776" s="89"/>
      <c r="AZ776" s="89"/>
      <c r="BA776" s="89"/>
      <c r="BB776" s="89"/>
      <c r="BC776" s="89"/>
      <c r="BD776" s="89"/>
      <c r="BE776" s="89"/>
      <c r="BF776" s="89"/>
      <c r="BG776" s="89"/>
      <c r="BH776" s="89"/>
      <c r="BI776" s="89"/>
      <c r="BJ776" s="89"/>
      <c r="BK776" s="89"/>
      <c r="BL776" s="89"/>
      <c r="BM776" s="89"/>
      <c r="BN776" s="89"/>
      <c r="BO776" s="89"/>
      <c r="BP776" s="89"/>
      <c r="BQ776" s="89"/>
      <c r="BR776" s="89"/>
      <c r="BS776" s="89"/>
      <c r="BT776" s="89"/>
      <c r="BU776" s="89"/>
      <c r="BV776" s="89"/>
      <c r="BW776" s="89"/>
      <c r="BX776" s="89"/>
      <c r="BY776" s="89"/>
      <c r="BZ776" s="89"/>
      <c r="CA776" s="89"/>
      <c r="CB776" s="89"/>
      <c r="CC776" s="89"/>
      <c r="CD776" s="89"/>
      <c r="CE776" s="89"/>
      <c r="CF776" s="89"/>
      <c r="CG776" s="89"/>
      <c r="CH776" s="89"/>
      <c r="CI776" s="89"/>
      <c r="CJ776" s="89"/>
      <c r="CK776" s="89"/>
      <c r="CL776" s="89"/>
      <c r="CM776" s="89"/>
      <c r="CN776" s="89"/>
      <c r="CO776" s="89"/>
      <c r="CP776" s="89"/>
      <c r="CQ776" s="89"/>
      <c r="CR776" s="89"/>
      <c r="CS776" s="89"/>
      <c r="CT776" s="89"/>
      <c r="CU776" s="89"/>
      <c r="CV776" s="89"/>
      <c r="CW776" s="89"/>
      <c r="CX776" s="89"/>
      <c r="CY776" s="89"/>
      <c r="CZ776" s="89"/>
      <c r="DA776" s="89"/>
      <c r="DB776" s="89"/>
      <c r="DC776" s="89"/>
      <c r="DD776" s="89"/>
      <c r="DE776" s="89"/>
      <c r="DF776" s="89"/>
      <c r="DG776" s="89"/>
      <c r="DH776" s="89"/>
      <c r="DI776" s="89"/>
      <c r="DJ776" s="89"/>
      <c r="DK776" s="89"/>
      <c r="DL776" s="89"/>
      <c r="DM776" s="89"/>
      <c r="DN776" s="89"/>
      <c r="DO776" s="89"/>
      <c r="DP776" s="89"/>
      <c r="DQ776" s="89"/>
      <c r="DR776" s="89"/>
      <c r="DS776" s="89"/>
      <c r="DT776" s="89"/>
      <c r="DU776" s="89"/>
      <c r="DV776" s="89"/>
      <c r="DW776" s="89"/>
      <c r="DX776" s="89"/>
      <c r="DY776" s="89"/>
      <c r="DZ776" s="89"/>
      <c r="EA776" s="89"/>
      <c r="EB776" s="89"/>
      <c r="EC776" s="89"/>
      <c r="ED776" s="89"/>
      <c r="EE776" s="89"/>
      <c r="EF776" s="89"/>
      <c r="EG776" s="89"/>
      <c r="EH776" s="89"/>
      <c r="EI776" s="89"/>
      <c r="EJ776" s="89"/>
      <c r="EK776" s="89"/>
      <c r="EL776" s="89"/>
      <c r="EM776" s="89"/>
      <c r="EN776" s="89"/>
      <c r="EO776" s="89"/>
      <c r="EP776" s="89"/>
      <c r="EQ776" s="89"/>
      <c r="ER776" s="89"/>
      <c r="ES776" s="89"/>
      <c r="ET776" s="89"/>
      <c r="EU776" s="89"/>
      <c r="EV776" s="89"/>
      <c r="EW776" s="89"/>
      <c r="EX776" s="89"/>
      <c r="EY776" s="89"/>
      <c r="EZ776" s="89"/>
      <c r="FA776" s="89"/>
      <c r="FB776" s="89"/>
      <c r="FC776" s="89"/>
      <c r="FD776" s="89"/>
      <c r="FE776" s="89"/>
      <c r="FF776" s="89"/>
      <c r="FG776" s="89"/>
      <c r="FH776" s="89"/>
      <c r="FI776" s="89"/>
      <c r="FJ776" s="89"/>
      <c r="FK776" s="89"/>
      <c r="FL776" s="89"/>
      <c r="FM776" s="89"/>
      <c r="FN776" s="89"/>
      <c r="FO776" s="89"/>
      <c r="FP776" s="89"/>
      <c r="FQ776" s="89"/>
      <c r="FR776" s="89"/>
      <c r="FS776" s="89"/>
      <c r="FT776" s="89"/>
      <c r="FU776" s="89"/>
      <c r="FV776" s="89"/>
      <c r="FW776" s="89"/>
      <c r="FX776" s="89"/>
      <c r="FY776" s="89"/>
      <c r="FZ776" s="89"/>
      <c r="GA776" s="89"/>
      <c r="GB776" s="89"/>
      <c r="GC776" s="89"/>
      <c r="GD776" s="89"/>
      <c r="GE776" s="89"/>
      <c r="GF776" s="89"/>
      <c r="GG776" s="89"/>
      <c r="GH776" s="89"/>
      <c r="GI776" s="89"/>
      <c r="GJ776" s="89"/>
      <c r="GK776" s="89"/>
      <c r="GL776" s="89"/>
      <c r="GM776" s="89"/>
      <c r="GN776" s="89"/>
      <c r="GO776" s="89"/>
      <c r="GP776" s="89"/>
      <c r="GQ776" s="89"/>
      <c r="GR776" s="89"/>
      <c r="GS776" s="89"/>
      <c r="GT776" s="89"/>
      <c r="GU776" s="89"/>
      <c r="GV776" s="89"/>
      <c r="GW776" s="89"/>
      <c r="GX776" s="89"/>
      <c r="GY776" s="89"/>
      <c r="GZ776" s="89"/>
      <c r="HA776" s="89"/>
      <c r="HB776" s="89"/>
      <c r="HC776" s="89"/>
      <c r="HD776" s="89"/>
      <c r="HE776" s="89"/>
      <c r="HF776" s="89"/>
      <c r="HG776" s="89"/>
      <c r="HH776" s="89"/>
      <c r="HI776" s="89"/>
      <c r="HJ776" s="89"/>
      <c r="HK776" s="89"/>
      <c r="HL776" s="89"/>
      <c r="HM776" s="89"/>
    </row>
    <row r="777" spans="1:221" s="191" customFormat="1" ht="30" customHeight="1" x14ac:dyDescent="0.25">
      <c r="A777" s="193">
        <v>41455</v>
      </c>
      <c r="B777" s="194">
        <v>41457</v>
      </c>
      <c r="C777" s="189" t="s">
        <v>282</v>
      </c>
      <c r="D777" s="140" t="s">
        <v>3719</v>
      </c>
      <c r="E777" s="140" t="s">
        <v>4237</v>
      </c>
      <c r="F777" s="5" t="s">
        <v>4109</v>
      </c>
      <c r="G777" s="5" t="s">
        <v>4110</v>
      </c>
      <c r="H777" s="140" t="s">
        <v>4111</v>
      </c>
      <c r="I777" s="30" t="s">
        <v>4242</v>
      </c>
      <c r="J777" s="140" t="s">
        <v>4243</v>
      </c>
      <c r="K777" s="119">
        <v>40158</v>
      </c>
      <c r="L777" s="119">
        <v>40086</v>
      </c>
      <c r="M777" s="140" t="s">
        <v>4114</v>
      </c>
      <c r="N777" s="287">
        <v>19983</v>
      </c>
      <c r="O777" s="287">
        <v>20312</v>
      </c>
      <c r="P777" s="119">
        <v>40100</v>
      </c>
      <c r="Q777" s="119">
        <v>41582</v>
      </c>
      <c r="R777" s="119">
        <v>41242</v>
      </c>
      <c r="S777" s="119">
        <v>41357</v>
      </c>
      <c r="T777" s="190">
        <v>84.851176336833404</v>
      </c>
      <c r="U777" s="287"/>
      <c r="V777" s="140"/>
      <c r="W777" s="87"/>
      <c r="X777" s="96"/>
      <c r="Y777" s="89"/>
      <c r="Z777" s="89"/>
      <c r="AA777" s="89"/>
      <c r="AB777" s="89"/>
      <c r="AC777" s="89"/>
      <c r="AD777" s="89"/>
      <c r="AE777" s="89"/>
      <c r="AF777" s="89"/>
      <c r="AG777" s="89"/>
      <c r="AH777" s="89"/>
      <c r="AI777" s="89"/>
      <c r="AJ777" s="89"/>
      <c r="AK777" s="89"/>
      <c r="AL777" s="89"/>
      <c r="AM777" s="89"/>
      <c r="AN777" s="89"/>
      <c r="AO777" s="89"/>
      <c r="AP777" s="89"/>
      <c r="AQ777" s="89"/>
      <c r="AR777" s="89"/>
      <c r="AS777" s="89"/>
      <c r="AT777" s="89"/>
      <c r="AU777" s="89"/>
      <c r="AV777" s="89"/>
      <c r="AW777" s="89"/>
      <c r="AX777" s="89"/>
      <c r="AY777" s="89"/>
      <c r="AZ777" s="89"/>
      <c r="BA777" s="89"/>
      <c r="BB777" s="89"/>
      <c r="BC777" s="89"/>
      <c r="BD777" s="89"/>
      <c r="BE777" s="89"/>
      <c r="BF777" s="89"/>
      <c r="BG777" s="89"/>
      <c r="BH777" s="89"/>
      <c r="BI777" s="89"/>
      <c r="BJ777" s="89"/>
      <c r="BK777" s="89"/>
      <c r="BL777" s="89"/>
      <c r="BM777" s="89"/>
      <c r="BN777" s="89"/>
      <c r="BO777" s="89"/>
      <c r="BP777" s="89"/>
      <c r="BQ777" s="89"/>
      <c r="BR777" s="89"/>
      <c r="BS777" s="89"/>
      <c r="BT777" s="89"/>
      <c r="BU777" s="89"/>
      <c r="BV777" s="89"/>
      <c r="BW777" s="89"/>
      <c r="BX777" s="89"/>
      <c r="BY777" s="89"/>
      <c r="BZ777" s="89"/>
      <c r="CA777" s="89"/>
      <c r="CB777" s="89"/>
      <c r="CC777" s="89"/>
      <c r="CD777" s="89"/>
      <c r="CE777" s="89"/>
      <c r="CF777" s="89"/>
      <c r="CG777" s="89"/>
      <c r="CH777" s="89"/>
      <c r="CI777" s="89"/>
      <c r="CJ777" s="89"/>
      <c r="CK777" s="89"/>
      <c r="CL777" s="89"/>
      <c r="CM777" s="89"/>
      <c r="CN777" s="89"/>
      <c r="CO777" s="89"/>
      <c r="CP777" s="89"/>
      <c r="CQ777" s="89"/>
      <c r="CR777" s="89"/>
      <c r="CS777" s="89"/>
      <c r="CT777" s="89"/>
      <c r="CU777" s="89"/>
      <c r="CV777" s="89"/>
      <c r="CW777" s="89"/>
      <c r="CX777" s="89"/>
      <c r="CY777" s="89"/>
      <c r="CZ777" s="89"/>
      <c r="DA777" s="89"/>
      <c r="DB777" s="89"/>
      <c r="DC777" s="89"/>
      <c r="DD777" s="89"/>
      <c r="DE777" s="89"/>
      <c r="DF777" s="89"/>
      <c r="DG777" s="89"/>
      <c r="DH777" s="89"/>
      <c r="DI777" s="89"/>
      <c r="DJ777" s="89"/>
      <c r="DK777" s="89"/>
      <c r="DL777" s="89"/>
      <c r="DM777" s="89"/>
      <c r="DN777" s="89"/>
      <c r="DO777" s="89"/>
      <c r="DP777" s="89"/>
      <c r="DQ777" s="89"/>
      <c r="DR777" s="89"/>
      <c r="DS777" s="89"/>
      <c r="DT777" s="89"/>
      <c r="DU777" s="89"/>
      <c r="DV777" s="89"/>
      <c r="DW777" s="89"/>
      <c r="DX777" s="89"/>
      <c r="DY777" s="89"/>
      <c r="DZ777" s="89"/>
      <c r="EA777" s="89"/>
      <c r="EB777" s="89"/>
      <c r="EC777" s="89"/>
      <c r="ED777" s="89"/>
      <c r="EE777" s="89"/>
      <c r="EF777" s="89"/>
      <c r="EG777" s="89"/>
      <c r="EH777" s="89"/>
      <c r="EI777" s="89"/>
      <c r="EJ777" s="89"/>
      <c r="EK777" s="89"/>
      <c r="EL777" s="89"/>
      <c r="EM777" s="89"/>
      <c r="EN777" s="89"/>
      <c r="EO777" s="89"/>
      <c r="EP777" s="89"/>
      <c r="EQ777" s="89"/>
      <c r="ER777" s="89"/>
      <c r="ES777" s="89"/>
      <c r="ET777" s="89"/>
      <c r="EU777" s="89"/>
      <c r="EV777" s="89"/>
      <c r="EW777" s="89"/>
      <c r="EX777" s="89"/>
      <c r="EY777" s="89"/>
      <c r="EZ777" s="89"/>
      <c r="FA777" s="89"/>
      <c r="FB777" s="89"/>
      <c r="FC777" s="89"/>
      <c r="FD777" s="89"/>
      <c r="FE777" s="89"/>
      <c r="FF777" s="89"/>
      <c r="FG777" s="89"/>
      <c r="FH777" s="89"/>
      <c r="FI777" s="89"/>
      <c r="FJ777" s="89"/>
      <c r="FK777" s="89"/>
      <c r="FL777" s="89"/>
      <c r="FM777" s="89"/>
      <c r="FN777" s="89"/>
      <c r="FO777" s="89"/>
      <c r="FP777" s="89"/>
      <c r="FQ777" s="89"/>
      <c r="FR777" s="89"/>
      <c r="FS777" s="89"/>
      <c r="FT777" s="89"/>
      <c r="FU777" s="89"/>
      <c r="FV777" s="89"/>
      <c r="FW777" s="89"/>
      <c r="FX777" s="89"/>
      <c r="FY777" s="89"/>
      <c r="FZ777" s="89"/>
      <c r="GA777" s="89"/>
      <c r="GB777" s="89"/>
      <c r="GC777" s="89"/>
      <c r="GD777" s="89"/>
      <c r="GE777" s="89"/>
      <c r="GF777" s="89"/>
      <c r="GG777" s="89"/>
      <c r="GH777" s="89"/>
      <c r="GI777" s="89"/>
      <c r="GJ777" s="89"/>
      <c r="GK777" s="89"/>
      <c r="GL777" s="89"/>
      <c r="GM777" s="89"/>
      <c r="GN777" s="89"/>
      <c r="GO777" s="89"/>
      <c r="GP777" s="89"/>
      <c r="GQ777" s="89"/>
      <c r="GR777" s="89"/>
      <c r="GS777" s="89"/>
      <c r="GT777" s="89"/>
      <c r="GU777" s="89"/>
      <c r="GV777" s="89"/>
      <c r="GW777" s="89"/>
      <c r="GX777" s="89"/>
      <c r="GY777" s="89"/>
      <c r="GZ777" s="89"/>
      <c r="HA777" s="89"/>
      <c r="HB777" s="89"/>
      <c r="HC777" s="89"/>
      <c r="HD777" s="89"/>
      <c r="HE777" s="89"/>
      <c r="HF777" s="89"/>
      <c r="HG777" s="89"/>
      <c r="HH777" s="89"/>
      <c r="HI777" s="89"/>
      <c r="HJ777" s="89"/>
      <c r="HK777" s="89"/>
      <c r="HL777" s="89"/>
      <c r="HM777" s="89"/>
    </row>
    <row r="778" spans="1:221" s="191" customFormat="1" ht="30" customHeight="1" x14ac:dyDescent="0.25">
      <c r="A778" s="193">
        <v>41455</v>
      </c>
      <c r="B778" s="194">
        <v>41457</v>
      </c>
      <c r="C778" s="189" t="s">
        <v>282</v>
      </c>
      <c r="D778" s="140" t="s">
        <v>3719</v>
      </c>
      <c r="E778" s="140" t="s">
        <v>4244</v>
      </c>
      <c r="F778" s="5" t="s">
        <v>588</v>
      </c>
      <c r="G778" s="5" t="s">
        <v>589</v>
      </c>
      <c r="H778" s="140" t="s">
        <v>4245</v>
      </c>
      <c r="I778" s="30" t="s">
        <v>4246</v>
      </c>
      <c r="J778" s="140" t="s">
        <v>4247</v>
      </c>
      <c r="K778" s="119">
        <v>39911</v>
      </c>
      <c r="L778" s="119">
        <v>40262</v>
      </c>
      <c r="M778" s="140" t="s">
        <v>4248</v>
      </c>
      <c r="N778" s="287">
        <v>1021</v>
      </c>
      <c r="O778" s="287">
        <v>1119</v>
      </c>
      <c r="P778" s="119">
        <v>40276</v>
      </c>
      <c r="Q778" s="119">
        <v>40112</v>
      </c>
      <c r="R778" s="119">
        <v>40116</v>
      </c>
      <c r="S778" s="119">
        <v>40130</v>
      </c>
      <c r="T778" s="190">
        <v>100</v>
      </c>
      <c r="U778" s="287"/>
      <c r="V778" s="140"/>
      <c r="W778" s="87"/>
      <c r="X778" s="96"/>
      <c r="Y778" s="89"/>
      <c r="Z778" s="89"/>
      <c r="AA778" s="89"/>
      <c r="AB778" s="89"/>
      <c r="AC778" s="89"/>
      <c r="AD778" s="89"/>
      <c r="AE778" s="89"/>
      <c r="AF778" s="89"/>
      <c r="AG778" s="89"/>
      <c r="AH778" s="89"/>
      <c r="AI778" s="89"/>
      <c r="AJ778" s="89"/>
      <c r="AK778" s="89"/>
      <c r="AL778" s="89"/>
      <c r="AM778" s="89"/>
      <c r="AN778" s="89"/>
      <c r="AO778" s="89"/>
      <c r="AP778" s="89"/>
      <c r="AQ778" s="89"/>
      <c r="AR778" s="89"/>
      <c r="AS778" s="89"/>
      <c r="AT778" s="89"/>
      <c r="AU778" s="89"/>
      <c r="AV778" s="89"/>
      <c r="AW778" s="89"/>
      <c r="AX778" s="89"/>
      <c r="AY778" s="89"/>
      <c r="AZ778" s="89"/>
      <c r="BA778" s="89"/>
      <c r="BB778" s="89"/>
      <c r="BC778" s="89"/>
      <c r="BD778" s="89"/>
      <c r="BE778" s="89"/>
      <c r="BF778" s="89"/>
      <c r="BG778" s="89"/>
      <c r="BH778" s="89"/>
      <c r="BI778" s="89"/>
      <c r="BJ778" s="89"/>
      <c r="BK778" s="89"/>
      <c r="BL778" s="89"/>
      <c r="BM778" s="89"/>
      <c r="BN778" s="89"/>
      <c r="BO778" s="89"/>
      <c r="BP778" s="89"/>
      <c r="BQ778" s="89"/>
      <c r="BR778" s="89"/>
      <c r="BS778" s="89"/>
      <c r="BT778" s="89"/>
      <c r="BU778" s="89"/>
      <c r="BV778" s="89"/>
      <c r="BW778" s="89"/>
      <c r="BX778" s="89"/>
      <c r="BY778" s="89"/>
      <c r="BZ778" s="89"/>
      <c r="CA778" s="89"/>
      <c r="CB778" s="89"/>
      <c r="CC778" s="89"/>
      <c r="CD778" s="89"/>
      <c r="CE778" s="89"/>
      <c r="CF778" s="89"/>
      <c r="CG778" s="89"/>
      <c r="CH778" s="89"/>
      <c r="CI778" s="89"/>
      <c r="CJ778" s="89"/>
      <c r="CK778" s="89"/>
      <c r="CL778" s="89"/>
      <c r="CM778" s="89"/>
      <c r="CN778" s="89"/>
      <c r="CO778" s="89"/>
      <c r="CP778" s="89"/>
      <c r="CQ778" s="89"/>
      <c r="CR778" s="89"/>
      <c r="CS778" s="89"/>
      <c r="CT778" s="89"/>
      <c r="CU778" s="89"/>
      <c r="CV778" s="89"/>
      <c r="CW778" s="89"/>
      <c r="CX778" s="89"/>
      <c r="CY778" s="89"/>
      <c r="CZ778" s="89"/>
      <c r="DA778" s="89"/>
      <c r="DB778" s="89"/>
      <c r="DC778" s="89"/>
      <c r="DD778" s="89"/>
      <c r="DE778" s="89"/>
      <c r="DF778" s="89"/>
      <c r="DG778" s="89"/>
      <c r="DH778" s="89"/>
      <c r="DI778" s="89"/>
      <c r="DJ778" s="89"/>
      <c r="DK778" s="89"/>
      <c r="DL778" s="89"/>
      <c r="DM778" s="89"/>
      <c r="DN778" s="89"/>
      <c r="DO778" s="89"/>
      <c r="DP778" s="89"/>
      <c r="DQ778" s="89"/>
      <c r="DR778" s="89"/>
      <c r="DS778" s="89"/>
      <c r="DT778" s="89"/>
      <c r="DU778" s="89"/>
      <c r="DV778" s="89"/>
      <c r="DW778" s="89"/>
      <c r="DX778" s="89"/>
      <c r="DY778" s="89"/>
      <c r="DZ778" s="89"/>
      <c r="EA778" s="89"/>
      <c r="EB778" s="89"/>
      <c r="EC778" s="89"/>
      <c r="ED778" s="89"/>
      <c r="EE778" s="89"/>
      <c r="EF778" s="89"/>
      <c r="EG778" s="89"/>
      <c r="EH778" s="89"/>
      <c r="EI778" s="89"/>
      <c r="EJ778" s="89"/>
      <c r="EK778" s="89"/>
      <c r="EL778" s="89"/>
      <c r="EM778" s="89"/>
      <c r="EN778" s="89"/>
      <c r="EO778" s="89"/>
      <c r="EP778" s="89"/>
      <c r="EQ778" s="89"/>
      <c r="ER778" s="89"/>
      <c r="ES778" s="89"/>
      <c r="ET778" s="89"/>
      <c r="EU778" s="89"/>
      <c r="EV778" s="89"/>
      <c r="EW778" s="89"/>
      <c r="EX778" s="89"/>
      <c r="EY778" s="89"/>
      <c r="EZ778" s="89"/>
      <c r="FA778" s="89"/>
      <c r="FB778" s="89"/>
      <c r="FC778" s="89"/>
      <c r="FD778" s="89"/>
      <c r="FE778" s="89"/>
      <c r="FF778" s="89"/>
      <c r="FG778" s="89"/>
      <c r="FH778" s="89"/>
      <c r="FI778" s="89"/>
      <c r="FJ778" s="89"/>
      <c r="FK778" s="89"/>
      <c r="FL778" s="89"/>
      <c r="FM778" s="89"/>
      <c r="FN778" s="89"/>
      <c r="FO778" s="89"/>
      <c r="FP778" s="89"/>
      <c r="FQ778" s="89"/>
      <c r="FR778" s="89"/>
      <c r="FS778" s="89"/>
      <c r="FT778" s="89"/>
      <c r="FU778" s="89"/>
      <c r="FV778" s="89"/>
      <c r="FW778" s="89"/>
      <c r="FX778" s="89"/>
      <c r="FY778" s="89"/>
      <c r="FZ778" s="89"/>
      <c r="GA778" s="89"/>
      <c r="GB778" s="89"/>
      <c r="GC778" s="89"/>
      <c r="GD778" s="89"/>
      <c r="GE778" s="89"/>
      <c r="GF778" s="89"/>
      <c r="GG778" s="89"/>
      <c r="GH778" s="89"/>
      <c r="GI778" s="89"/>
      <c r="GJ778" s="89"/>
      <c r="GK778" s="89"/>
      <c r="GL778" s="89"/>
      <c r="GM778" s="89"/>
      <c r="GN778" s="89"/>
      <c r="GO778" s="89"/>
      <c r="GP778" s="89"/>
      <c r="GQ778" s="89"/>
      <c r="GR778" s="89"/>
      <c r="GS778" s="89"/>
      <c r="GT778" s="89"/>
      <c r="GU778" s="89"/>
      <c r="GV778" s="89"/>
      <c r="GW778" s="89"/>
      <c r="GX778" s="89"/>
      <c r="GY778" s="89"/>
      <c r="GZ778" s="89"/>
      <c r="HA778" s="89"/>
      <c r="HB778" s="89"/>
      <c r="HC778" s="89"/>
      <c r="HD778" s="89"/>
      <c r="HE778" s="89"/>
      <c r="HF778" s="89"/>
      <c r="HG778" s="89"/>
      <c r="HH778" s="89"/>
      <c r="HI778" s="89"/>
      <c r="HJ778" s="89"/>
      <c r="HK778" s="89"/>
      <c r="HL778" s="89"/>
      <c r="HM778" s="89"/>
    </row>
    <row r="779" spans="1:221" s="191" customFormat="1" ht="30" customHeight="1" x14ac:dyDescent="0.25">
      <c r="A779" s="193">
        <v>41455</v>
      </c>
      <c r="B779" s="194">
        <v>41457</v>
      </c>
      <c r="C779" s="189" t="s">
        <v>282</v>
      </c>
      <c r="D779" s="140" t="s">
        <v>3719</v>
      </c>
      <c r="E779" s="140" t="s">
        <v>4244</v>
      </c>
      <c r="F779" s="5" t="s">
        <v>398</v>
      </c>
      <c r="G779" s="5" t="s">
        <v>399</v>
      </c>
      <c r="H779" s="140" t="s">
        <v>4249</v>
      </c>
      <c r="I779" s="30" t="s">
        <v>4250</v>
      </c>
      <c r="J779" s="140" t="s">
        <v>4251</v>
      </c>
      <c r="K779" s="119">
        <v>39919</v>
      </c>
      <c r="L779" s="119">
        <v>40063</v>
      </c>
      <c r="M779" s="140" t="s">
        <v>4252</v>
      </c>
      <c r="N779" s="287">
        <v>8828</v>
      </c>
      <c r="O779" s="287">
        <v>8645</v>
      </c>
      <c r="P779" s="119">
        <v>40077</v>
      </c>
      <c r="Q779" s="119">
        <v>41005</v>
      </c>
      <c r="R779" s="119">
        <v>41014</v>
      </c>
      <c r="S779" s="119">
        <v>41014</v>
      </c>
      <c r="T779" s="190">
        <v>100</v>
      </c>
      <c r="U779" s="287"/>
      <c r="V779" s="140"/>
      <c r="W779" s="87"/>
      <c r="X779" s="96"/>
      <c r="Y779" s="89"/>
      <c r="Z779" s="89"/>
      <c r="AA779" s="89"/>
      <c r="AB779" s="89"/>
      <c r="AC779" s="89"/>
      <c r="AD779" s="89"/>
      <c r="AE779" s="89"/>
      <c r="AF779" s="89"/>
      <c r="AG779" s="89"/>
      <c r="AH779" s="89"/>
      <c r="AI779" s="89"/>
      <c r="AJ779" s="89"/>
      <c r="AK779" s="89"/>
      <c r="AL779" s="89"/>
      <c r="AM779" s="89"/>
      <c r="AN779" s="89"/>
      <c r="AO779" s="89"/>
      <c r="AP779" s="89"/>
      <c r="AQ779" s="89"/>
      <c r="AR779" s="89"/>
      <c r="AS779" s="89"/>
      <c r="AT779" s="89"/>
      <c r="AU779" s="89"/>
      <c r="AV779" s="89"/>
      <c r="AW779" s="89"/>
      <c r="AX779" s="89"/>
      <c r="AY779" s="89"/>
      <c r="AZ779" s="89"/>
      <c r="BA779" s="89"/>
      <c r="BB779" s="89"/>
      <c r="BC779" s="89"/>
      <c r="BD779" s="89"/>
      <c r="BE779" s="89"/>
      <c r="BF779" s="89"/>
      <c r="BG779" s="89"/>
      <c r="BH779" s="89"/>
      <c r="BI779" s="89"/>
      <c r="BJ779" s="89"/>
      <c r="BK779" s="89"/>
      <c r="BL779" s="89"/>
      <c r="BM779" s="89"/>
      <c r="BN779" s="89"/>
      <c r="BO779" s="89"/>
      <c r="BP779" s="89"/>
      <c r="BQ779" s="89"/>
      <c r="BR779" s="89"/>
      <c r="BS779" s="89"/>
      <c r="BT779" s="89"/>
      <c r="BU779" s="89"/>
      <c r="BV779" s="89"/>
      <c r="BW779" s="89"/>
      <c r="BX779" s="89"/>
      <c r="BY779" s="89"/>
      <c r="BZ779" s="89"/>
      <c r="CA779" s="89"/>
      <c r="CB779" s="89"/>
      <c r="CC779" s="89"/>
      <c r="CD779" s="89"/>
      <c r="CE779" s="89"/>
      <c r="CF779" s="89"/>
      <c r="CG779" s="89"/>
      <c r="CH779" s="89"/>
      <c r="CI779" s="89"/>
      <c r="CJ779" s="89"/>
      <c r="CK779" s="89"/>
      <c r="CL779" s="89"/>
      <c r="CM779" s="89"/>
      <c r="CN779" s="89"/>
      <c r="CO779" s="89"/>
      <c r="CP779" s="89"/>
      <c r="CQ779" s="89"/>
      <c r="CR779" s="89"/>
      <c r="CS779" s="89"/>
      <c r="CT779" s="89"/>
      <c r="CU779" s="89"/>
      <c r="CV779" s="89"/>
      <c r="CW779" s="89"/>
      <c r="CX779" s="89"/>
      <c r="CY779" s="89"/>
      <c r="CZ779" s="89"/>
      <c r="DA779" s="89"/>
      <c r="DB779" s="89"/>
      <c r="DC779" s="89"/>
      <c r="DD779" s="89"/>
      <c r="DE779" s="89"/>
      <c r="DF779" s="89"/>
      <c r="DG779" s="89"/>
      <c r="DH779" s="89"/>
      <c r="DI779" s="89"/>
      <c r="DJ779" s="89"/>
      <c r="DK779" s="89"/>
      <c r="DL779" s="89"/>
      <c r="DM779" s="89"/>
      <c r="DN779" s="89"/>
      <c r="DO779" s="89"/>
      <c r="DP779" s="89"/>
      <c r="DQ779" s="89"/>
      <c r="DR779" s="89"/>
      <c r="DS779" s="89"/>
      <c r="DT779" s="89"/>
      <c r="DU779" s="89"/>
      <c r="DV779" s="89"/>
      <c r="DW779" s="89"/>
      <c r="DX779" s="89"/>
      <c r="DY779" s="89"/>
      <c r="DZ779" s="89"/>
      <c r="EA779" s="89"/>
      <c r="EB779" s="89"/>
      <c r="EC779" s="89"/>
      <c r="ED779" s="89"/>
      <c r="EE779" s="89"/>
      <c r="EF779" s="89"/>
      <c r="EG779" s="89"/>
      <c r="EH779" s="89"/>
      <c r="EI779" s="89"/>
      <c r="EJ779" s="89"/>
      <c r="EK779" s="89"/>
      <c r="EL779" s="89"/>
      <c r="EM779" s="89"/>
      <c r="EN779" s="89"/>
      <c r="EO779" s="89"/>
      <c r="EP779" s="89"/>
      <c r="EQ779" s="89"/>
      <c r="ER779" s="89"/>
      <c r="ES779" s="89"/>
      <c r="ET779" s="89"/>
      <c r="EU779" s="89"/>
      <c r="EV779" s="89"/>
      <c r="EW779" s="89"/>
      <c r="EX779" s="89"/>
      <c r="EY779" s="89"/>
      <c r="EZ779" s="89"/>
      <c r="FA779" s="89"/>
      <c r="FB779" s="89"/>
      <c r="FC779" s="89"/>
      <c r="FD779" s="89"/>
      <c r="FE779" s="89"/>
      <c r="FF779" s="89"/>
      <c r="FG779" s="89"/>
      <c r="FH779" s="89"/>
      <c r="FI779" s="89"/>
      <c r="FJ779" s="89"/>
      <c r="FK779" s="89"/>
      <c r="FL779" s="89"/>
      <c r="FM779" s="89"/>
      <c r="FN779" s="89"/>
      <c r="FO779" s="89"/>
      <c r="FP779" s="89"/>
      <c r="FQ779" s="89"/>
      <c r="FR779" s="89"/>
      <c r="FS779" s="89"/>
      <c r="FT779" s="89"/>
      <c r="FU779" s="89"/>
      <c r="FV779" s="89"/>
      <c r="FW779" s="89"/>
      <c r="FX779" s="89"/>
      <c r="FY779" s="89"/>
      <c r="FZ779" s="89"/>
      <c r="GA779" s="89"/>
      <c r="GB779" s="89"/>
      <c r="GC779" s="89"/>
      <c r="GD779" s="89"/>
      <c r="GE779" s="89"/>
      <c r="GF779" s="89"/>
      <c r="GG779" s="89"/>
      <c r="GH779" s="89"/>
      <c r="GI779" s="89"/>
      <c r="GJ779" s="89"/>
      <c r="GK779" s="89"/>
      <c r="GL779" s="89"/>
      <c r="GM779" s="89"/>
      <c r="GN779" s="89"/>
      <c r="GO779" s="89"/>
      <c r="GP779" s="89"/>
      <c r="GQ779" s="89"/>
      <c r="GR779" s="89"/>
      <c r="GS779" s="89"/>
      <c r="GT779" s="89"/>
      <c r="GU779" s="89"/>
      <c r="GV779" s="89"/>
      <c r="GW779" s="89"/>
      <c r="GX779" s="89"/>
      <c r="GY779" s="89"/>
      <c r="GZ779" s="89"/>
      <c r="HA779" s="89"/>
      <c r="HB779" s="89"/>
      <c r="HC779" s="89"/>
      <c r="HD779" s="89"/>
      <c r="HE779" s="89"/>
      <c r="HF779" s="89"/>
      <c r="HG779" s="89"/>
      <c r="HH779" s="89"/>
      <c r="HI779" s="89"/>
      <c r="HJ779" s="89"/>
      <c r="HK779" s="89"/>
      <c r="HL779" s="89"/>
      <c r="HM779" s="89"/>
    </row>
    <row r="780" spans="1:221" s="191" customFormat="1" ht="30" customHeight="1" x14ac:dyDescent="0.25">
      <c r="A780" s="193">
        <v>41455</v>
      </c>
      <c r="B780" s="194">
        <v>41457</v>
      </c>
      <c r="C780" s="189" t="s">
        <v>282</v>
      </c>
      <c r="D780" s="140" t="s">
        <v>3719</v>
      </c>
      <c r="E780" s="140" t="s">
        <v>4244</v>
      </c>
      <c r="F780" s="5" t="s">
        <v>398</v>
      </c>
      <c r="G780" s="5" t="s">
        <v>399</v>
      </c>
      <c r="H780" s="140" t="s">
        <v>4253</v>
      </c>
      <c r="I780" s="30" t="s">
        <v>4254</v>
      </c>
      <c r="J780" s="140" t="s">
        <v>4255</v>
      </c>
      <c r="K780" s="119">
        <v>39845</v>
      </c>
      <c r="L780" s="119">
        <v>40021</v>
      </c>
      <c r="M780" s="140" t="s">
        <v>4256</v>
      </c>
      <c r="N780" s="287">
        <v>9397</v>
      </c>
      <c r="O780" s="287">
        <v>8912</v>
      </c>
      <c r="P780" s="119">
        <v>40035</v>
      </c>
      <c r="Q780" s="119">
        <v>40827</v>
      </c>
      <c r="R780" s="119">
        <v>40824</v>
      </c>
      <c r="S780" s="119">
        <v>40824</v>
      </c>
      <c r="T780" s="190">
        <v>100</v>
      </c>
      <c r="U780" s="287"/>
      <c r="V780" s="140"/>
      <c r="W780" s="87"/>
      <c r="X780" s="96"/>
      <c r="Y780" s="89"/>
      <c r="Z780" s="89"/>
      <c r="AA780" s="89"/>
      <c r="AB780" s="89"/>
      <c r="AC780" s="89"/>
      <c r="AD780" s="89"/>
      <c r="AE780" s="89"/>
      <c r="AF780" s="89"/>
      <c r="AG780" s="89"/>
      <c r="AH780" s="89"/>
      <c r="AI780" s="89"/>
      <c r="AJ780" s="89"/>
      <c r="AK780" s="89"/>
      <c r="AL780" s="89"/>
      <c r="AM780" s="89"/>
      <c r="AN780" s="89"/>
      <c r="AO780" s="89"/>
      <c r="AP780" s="89"/>
      <c r="AQ780" s="89"/>
      <c r="AR780" s="89"/>
      <c r="AS780" s="89"/>
      <c r="AT780" s="89"/>
      <c r="AU780" s="89"/>
      <c r="AV780" s="89"/>
      <c r="AW780" s="89"/>
      <c r="AX780" s="89"/>
      <c r="AY780" s="89"/>
      <c r="AZ780" s="89"/>
      <c r="BA780" s="89"/>
      <c r="BB780" s="89"/>
      <c r="BC780" s="89"/>
      <c r="BD780" s="89"/>
      <c r="BE780" s="89"/>
      <c r="BF780" s="89"/>
      <c r="BG780" s="89"/>
      <c r="BH780" s="89"/>
      <c r="BI780" s="89"/>
      <c r="BJ780" s="89"/>
      <c r="BK780" s="89"/>
      <c r="BL780" s="89"/>
      <c r="BM780" s="89"/>
      <c r="BN780" s="89"/>
      <c r="BO780" s="89"/>
      <c r="BP780" s="89"/>
      <c r="BQ780" s="89"/>
      <c r="BR780" s="89"/>
      <c r="BS780" s="89"/>
      <c r="BT780" s="89"/>
      <c r="BU780" s="89"/>
      <c r="BV780" s="89"/>
      <c r="BW780" s="89"/>
      <c r="BX780" s="89"/>
      <c r="BY780" s="89"/>
      <c r="BZ780" s="89"/>
      <c r="CA780" s="89"/>
      <c r="CB780" s="89"/>
      <c r="CC780" s="89"/>
      <c r="CD780" s="89"/>
      <c r="CE780" s="89"/>
      <c r="CF780" s="89"/>
      <c r="CG780" s="89"/>
      <c r="CH780" s="89"/>
      <c r="CI780" s="89"/>
      <c r="CJ780" s="89"/>
      <c r="CK780" s="89"/>
      <c r="CL780" s="89"/>
      <c r="CM780" s="89"/>
      <c r="CN780" s="89"/>
      <c r="CO780" s="89"/>
      <c r="CP780" s="89"/>
      <c r="CQ780" s="89"/>
      <c r="CR780" s="89"/>
      <c r="CS780" s="89"/>
      <c r="CT780" s="89"/>
      <c r="CU780" s="89"/>
      <c r="CV780" s="89"/>
      <c r="CW780" s="89"/>
      <c r="CX780" s="89"/>
      <c r="CY780" s="89"/>
      <c r="CZ780" s="89"/>
      <c r="DA780" s="89"/>
      <c r="DB780" s="89"/>
      <c r="DC780" s="89"/>
      <c r="DD780" s="89"/>
      <c r="DE780" s="89"/>
      <c r="DF780" s="89"/>
      <c r="DG780" s="89"/>
      <c r="DH780" s="89"/>
      <c r="DI780" s="89"/>
      <c r="DJ780" s="89"/>
      <c r="DK780" s="89"/>
      <c r="DL780" s="89"/>
      <c r="DM780" s="89"/>
      <c r="DN780" s="89"/>
      <c r="DO780" s="89"/>
      <c r="DP780" s="89"/>
      <c r="DQ780" s="89"/>
      <c r="DR780" s="89"/>
      <c r="DS780" s="89"/>
      <c r="DT780" s="89"/>
      <c r="DU780" s="89"/>
      <c r="DV780" s="89"/>
      <c r="DW780" s="89"/>
      <c r="DX780" s="89"/>
      <c r="DY780" s="89"/>
      <c r="DZ780" s="89"/>
      <c r="EA780" s="89"/>
      <c r="EB780" s="89"/>
      <c r="EC780" s="89"/>
      <c r="ED780" s="89"/>
      <c r="EE780" s="89"/>
      <c r="EF780" s="89"/>
      <c r="EG780" s="89"/>
      <c r="EH780" s="89"/>
      <c r="EI780" s="89"/>
      <c r="EJ780" s="89"/>
      <c r="EK780" s="89"/>
      <c r="EL780" s="89"/>
      <c r="EM780" s="89"/>
      <c r="EN780" s="89"/>
      <c r="EO780" s="89"/>
      <c r="EP780" s="89"/>
      <c r="EQ780" s="89"/>
      <c r="ER780" s="89"/>
      <c r="ES780" s="89"/>
      <c r="ET780" s="89"/>
      <c r="EU780" s="89"/>
      <c r="EV780" s="89"/>
      <c r="EW780" s="89"/>
      <c r="EX780" s="89"/>
      <c r="EY780" s="89"/>
      <c r="EZ780" s="89"/>
      <c r="FA780" s="89"/>
      <c r="FB780" s="89"/>
      <c r="FC780" s="89"/>
      <c r="FD780" s="89"/>
      <c r="FE780" s="89"/>
      <c r="FF780" s="89"/>
      <c r="FG780" s="89"/>
      <c r="FH780" s="89"/>
      <c r="FI780" s="89"/>
      <c r="FJ780" s="89"/>
      <c r="FK780" s="89"/>
      <c r="FL780" s="89"/>
      <c r="FM780" s="89"/>
      <c r="FN780" s="89"/>
      <c r="FO780" s="89"/>
      <c r="FP780" s="89"/>
      <c r="FQ780" s="89"/>
      <c r="FR780" s="89"/>
      <c r="FS780" s="89"/>
      <c r="FT780" s="89"/>
      <c r="FU780" s="89"/>
      <c r="FV780" s="89"/>
      <c r="FW780" s="89"/>
      <c r="FX780" s="89"/>
      <c r="FY780" s="89"/>
      <c r="FZ780" s="89"/>
      <c r="GA780" s="89"/>
      <c r="GB780" s="89"/>
      <c r="GC780" s="89"/>
      <c r="GD780" s="89"/>
      <c r="GE780" s="89"/>
      <c r="GF780" s="89"/>
      <c r="GG780" s="89"/>
      <c r="GH780" s="89"/>
      <c r="GI780" s="89"/>
      <c r="GJ780" s="89"/>
      <c r="GK780" s="89"/>
      <c r="GL780" s="89"/>
      <c r="GM780" s="89"/>
      <c r="GN780" s="89"/>
      <c r="GO780" s="89"/>
      <c r="GP780" s="89"/>
      <c r="GQ780" s="89"/>
      <c r="GR780" s="89"/>
      <c r="GS780" s="89"/>
      <c r="GT780" s="89"/>
      <c r="GU780" s="89"/>
      <c r="GV780" s="89"/>
      <c r="GW780" s="89"/>
      <c r="GX780" s="89"/>
      <c r="GY780" s="89"/>
      <c r="GZ780" s="89"/>
      <c r="HA780" s="89"/>
      <c r="HB780" s="89"/>
      <c r="HC780" s="89"/>
      <c r="HD780" s="89"/>
      <c r="HE780" s="89"/>
      <c r="HF780" s="89"/>
      <c r="HG780" s="89"/>
      <c r="HH780" s="89"/>
      <c r="HI780" s="89"/>
      <c r="HJ780" s="89"/>
      <c r="HK780" s="89"/>
      <c r="HL780" s="89"/>
      <c r="HM780" s="89"/>
    </row>
    <row r="781" spans="1:221" s="191" customFormat="1" ht="30" customHeight="1" x14ac:dyDescent="0.25">
      <c r="A781" s="193">
        <v>41455</v>
      </c>
      <c r="B781" s="194">
        <v>41457</v>
      </c>
      <c r="C781" s="189" t="s">
        <v>282</v>
      </c>
      <c r="D781" s="140" t="s">
        <v>3719</v>
      </c>
      <c r="E781" s="140" t="s">
        <v>4244</v>
      </c>
      <c r="F781" s="5" t="s">
        <v>398</v>
      </c>
      <c r="G781" s="5" t="s">
        <v>399</v>
      </c>
      <c r="H781" s="140" t="s">
        <v>4253</v>
      </c>
      <c r="I781" s="30" t="s">
        <v>4257</v>
      </c>
      <c r="J781" s="140" t="s">
        <v>4258</v>
      </c>
      <c r="K781" s="119">
        <v>39845</v>
      </c>
      <c r="L781" s="119">
        <v>40021</v>
      </c>
      <c r="M781" s="140" t="s">
        <v>4256</v>
      </c>
      <c r="N781" s="287">
        <v>10935</v>
      </c>
      <c r="O781" s="287">
        <v>10415</v>
      </c>
      <c r="P781" s="119">
        <v>40035</v>
      </c>
      <c r="Q781" s="119">
        <v>40827</v>
      </c>
      <c r="R781" s="119">
        <v>40824</v>
      </c>
      <c r="S781" s="119">
        <v>40824</v>
      </c>
      <c r="T781" s="190">
        <v>100</v>
      </c>
      <c r="U781" s="287"/>
      <c r="V781" s="140"/>
      <c r="W781" s="87"/>
      <c r="X781" s="96"/>
      <c r="Y781" s="89"/>
      <c r="Z781" s="89"/>
      <c r="AA781" s="89"/>
      <c r="AB781" s="89"/>
      <c r="AC781" s="89"/>
      <c r="AD781" s="89"/>
      <c r="AE781" s="89"/>
      <c r="AF781" s="89"/>
      <c r="AG781" s="89"/>
      <c r="AH781" s="89"/>
      <c r="AI781" s="89"/>
      <c r="AJ781" s="89"/>
      <c r="AK781" s="89"/>
      <c r="AL781" s="89"/>
      <c r="AM781" s="89"/>
      <c r="AN781" s="89"/>
      <c r="AO781" s="89"/>
      <c r="AP781" s="89"/>
      <c r="AQ781" s="89"/>
      <c r="AR781" s="89"/>
      <c r="AS781" s="89"/>
      <c r="AT781" s="89"/>
      <c r="AU781" s="89"/>
      <c r="AV781" s="89"/>
      <c r="AW781" s="89"/>
      <c r="AX781" s="89"/>
      <c r="AY781" s="89"/>
      <c r="AZ781" s="89"/>
      <c r="BA781" s="89"/>
      <c r="BB781" s="89"/>
      <c r="BC781" s="89"/>
      <c r="BD781" s="89"/>
      <c r="BE781" s="89"/>
      <c r="BF781" s="89"/>
      <c r="BG781" s="89"/>
      <c r="BH781" s="89"/>
      <c r="BI781" s="89"/>
      <c r="BJ781" s="89"/>
      <c r="BK781" s="89"/>
      <c r="BL781" s="89"/>
      <c r="BM781" s="89"/>
      <c r="BN781" s="89"/>
      <c r="BO781" s="89"/>
      <c r="BP781" s="89"/>
      <c r="BQ781" s="89"/>
      <c r="BR781" s="89"/>
      <c r="BS781" s="89"/>
      <c r="BT781" s="89"/>
      <c r="BU781" s="89"/>
      <c r="BV781" s="89"/>
      <c r="BW781" s="89"/>
      <c r="BX781" s="89"/>
      <c r="BY781" s="89"/>
      <c r="BZ781" s="89"/>
      <c r="CA781" s="89"/>
      <c r="CB781" s="89"/>
      <c r="CC781" s="89"/>
      <c r="CD781" s="89"/>
      <c r="CE781" s="89"/>
      <c r="CF781" s="89"/>
      <c r="CG781" s="89"/>
      <c r="CH781" s="89"/>
      <c r="CI781" s="89"/>
      <c r="CJ781" s="89"/>
      <c r="CK781" s="89"/>
      <c r="CL781" s="89"/>
      <c r="CM781" s="89"/>
      <c r="CN781" s="89"/>
      <c r="CO781" s="89"/>
      <c r="CP781" s="89"/>
      <c r="CQ781" s="89"/>
      <c r="CR781" s="89"/>
      <c r="CS781" s="89"/>
      <c r="CT781" s="89"/>
      <c r="CU781" s="89"/>
      <c r="CV781" s="89"/>
      <c r="CW781" s="89"/>
      <c r="CX781" s="89"/>
      <c r="CY781" s="89"/>
      <c r="CZ781" s="89"/>
      <c r="DA781" s="89"/>
      <c r="DB781" s="89"/>
      <c r="DC781" s="89"/>
      <c r="DD781" s="89"/>
      <c r="DE781" s="89"/>
      <c r="DF781" s="89"/>
      <c r="DG781" s="89"/>
      <c r="DH781" s="89"/>
      <c r="DI781" s="89"/>
      <c r="DJ781" s="89"/>
      <c r="DK781" s="89"/>
      <c r="DL781" s="89"/>
      <c r="DM781" s="89"/>
      <c r="DN781" s="89"/>
      <c r="DO781" s="89"/>
      <c r="DP781" s="89"/>
      <c r="DQ781" s="89"/>
      <c r="DR781" s="89"/>
      <c r="DS781" s="89"/>
      <c r="DT781" s="89"/>
      <c r="DU781" s="89"/>
      <c r="DV781" s="89"/>
      <c r="DW781" s="89"/>
      <c r="DX781" s="89"/>
      <c r="DY781" s="89"/>
      <c r="DZ781" s="89"/>
      <c r="EA781" s="89"/>
      <c r="EB781" s="89"/>
      <c r="EC781" s="89"/>
      <c r="ED781" s="89"/>
      <c r="EE781" s="89"/>
      <c r="EF781" s="89"/>
      <c r="EG781" s="89"/>
      <c r="EH781" s="89"/>
      <c r="EI781" s="89"/>
      <c r="EJ781" s="89"/>
      <c r="EK781" s="89"/>
      <c r="EL781" s="89"/>
      <c r="EM781" s="89"/>
      <c r="EN781" s="89"/>
      <c r="EO781" s="89"/>
      <c r="EP781" s="89"/>
      <c r="EQ781" s="89"/>
      <c r="ER781" s="89"/>
      <c r="ES781" s="89"/>
      <c r="ET781" s="89"/>
      <c r="EU781" s="89"/>
      <c r="EV781" s="89"/>
      <c r="EW781" s="89"/>
      <c r="EX781" s="89"/>
      <c r="EY781" s="89"/>
      <c r="EZ781" s="89"/>
      <c r="FA781" s="89"/>
      <c r="FB781" s="89"/>
      <c r="FC781" s="89"/>
      <c r="FD781" s="89"/>
      <c r="FE781" s="89"/>
      <c r="FF781" s="89"/>
      <c r="FG781" s="89"/>
      <c r="FH781" s="89"/>
      <c r="FI781" s="89"/>
      <c r="FJ781" s="89"/>
      <c r="FK781" s="89"/>
      <c r="FL781" s="89"/>
      <c r="FM781" s="89"/>
      <c r="FN781" s="89"/>
      <c r="FO781" s="89"/>
      <c r="FP781" s="89"/>
      <c r="FQ781" s="89"/>
      <c r="FR781" s="89"/>
      <c r="FS781" s="89"/>
      <c r="FT781" s="89"/>
      <c r="FU781" s="89"/>
      <c r="FV781" s="89"/>
      <c r="FW781" s="89"/>
      <c r="FX781" s="89"/>
      <c r="FY781" s="89"/>
      <c r="FZ781" s="89"/>
      <c r="GA781" s="89"/>
      <c r="GB781" s="89"/>
      <c r="GC781" s="89"/>
      <c r="GD781" s="89"/>
      <c r="GE781" s="89"/>
      <c r="GF781" s="89"/>
      <c r="GG781" s="89"/>
      <c r="GH781" s="89"/>
      <c r="GI781" s="89"/>
      <c r="GJ781" s="89"/>
      <c r="GK781" s="89"/>
      <c r="GL781" s="89"/>
      <c r="GM781" s="89"/>
      <c r="GN781" s="89"/>
      <c r="GO781" s="89"/>
      <c r="GP781" s="89"/>
      <c r="GQ781" s="89"/>
      <c r="GR781" s="89"/>
      <c r="GS781" s="89"/>
      <c r="GT781" s="89"/>
      <c r="GU781" s="89"/>
      <c r="GV781" s="89"/>
      <c r="GW781" s="89"/>
      <c r="GX781" s="89"/>
      <c r="GY781" s="89"/>
      <c r="GZ781" s="89"/>
      <c r="HA781" s="89"/>
      <c r="HB781" s="89"/>
      <c r="HC781" s="89"/>
      <c r="HD781" s="89"/>
      <c r="HE781" s="89"/>
      <c r="HF781" s="89"/>
      <c r="HG781" s="89"/>
      <c r="HH781" s="89"/>
      <c r="HI781" s="89"/>
      <c r="HJ781" s="89"/>
      <c r="HK781" s="89"/>
      <c r="HL781" s="89"/>
      <c r="HM781" s="89"/>
    </row>
    <row r="782" spans="1:221" s="191" customFormat="1" ht="30" customHeight="1" x14ac:dyDescent="0.25">
      <c r="A782" s="193">
        <v>41455</v>
      </c>
      <c r="B782" s="194">
        <v>41457</v>
      </c>
      <c r="C782" s="189" t="s">
        <v>282</v>
      </c>
      <c r="D782" s="140" t="s">
        <v>3719</v>
      </c>
      <c r="E782" s="140" t="s">
        <v>4244</v>
      </c>
      <c r="F782" s="5" t="s">
        <v>398</v>
      </c>
      <c r="G782" s="5" t="s">
        <v>399</v>
      </c>
      <c r="H782" s="140" t="s">
        <v>4253</v>
      </c>
      <c r="I782" s="30" t="s">
        <v>4259</v>
      </c>
      <c r="J782" s="140" t="s">
        <v>4260</v>
      </c>
      <c r="K782" s="119">
        <v>39926</v>
      </c>
      <c r="L782" s="119">
        <v>40051</v>
      </c>
      <c r="M782" s="140" t="s">
        <v>4261</v>
      </c>
      <c r="N782" s="287">
        <v>31969</v>
      </c>
      <c r="O782" s="287">
        <v>30794</v>
      </c>
      <c r="P782" s="119">
        <v>40065</v>
      </c>
      <c r="Q782" s="119">
        <v>41435</v>
      </c>
      <c r="R782" s="119">
        <v>41189</v>
      </c>
      <c r="S782" s="119">
        <v>41445</v>
      </c>
      <c r="T782" s="190">
        <v>100</v>
      </c>
      <c r="U782" s="287"/>
      <c r="V782" s="140"/>
      <c r="W782" s="87"/>
      <c r="X782" s="96"/>
      <c r="Y782" s="89"/>
      <c r="Z782" s="89"/>
      <c r="AA782" s="89"/>
      <c r="AB782" s="89"/>
      <c r="AC782" s="89"/>
      <c r="AD782" s="89"/>
      <c r="AE782" s="89"/>
      <c r="AF782" s="89"/>
      <c r="AG782" s="89"/>
      <c r="AH782" s="89"/>
      <c r="AI782" s="89"/>
      <c r="AJ782" s="89"/>
      <c r="AK782" s="89"/>
      <c r="AL782" s="89"/>
      <c r="AM782" s="89"/>
      <c r="AN782" s="89"/>
      <c r="AO782" s="89"/>
      <c r="AP782" s="89"/>
      <c r="AQ782" s="89"/>
      <c r="AR782" s="89"/>
      <c r="AS782" s="89"/>
      <c r="AT782" s="89"/>
      <c r="AU782" s="89"/>
      <c r="AV782" s="89"/>
      <c r="AW782" s="89"/>
      <c r="AX782" s="89"/>
      <c r="AY782" s="89"/>
      <c r="AZ782" s="89"/>
      <c r="BA782" s="89"/>
      <c r="BB782" s="89"/>
      <c r="BC782" s="89"/>
      <c r="BD782" s="89"/>
      <c r="BE782" s="89"/>
      <c r="BF782" s="89"/>
      <c r="BG782" s="89"/>
      <c r="BH782" s="89"/>
      <c r="BI782" s="89"/>
      <c r="BJ782" s="89"/>
      <c r="BK782" s="89"/>
      <c r="BL782" s="89"/>
      <c r="BM782" s="89"/>
      <c r="BN782" s="89"/>
      <c r="BO782" s="89"/>
      <c r="BP782" s="89"/>
      <c r="BQ782" s="89"/>
      <c r="BR782" s="89"/>
      <c r="BS782" s="89"/>
      <c r="BT782" s="89"/>
      <c r="BU782" s="89"/>
      <c r="BV782" s="89"/>
      <c r="BW782" s="89"/>
      <c r="BX782" s="89"/>
      <c r="BY782" s="89"/>
      <c r="BZ782" s="89"/>
      <c r="CA782" s="89"/>
      <c r="CB782" s="89"/>
      <c r="CC782" s="89"/>
      <c r="CD782" s="89"/>
      <c r="CE782" s="89"/>
      <c r="CF782" s="89"/>
      <c r="CG782" s="89"/>
      <c r="CH782" s="89"/>
      <c r="CI782" s="89"/>
      <c r="CJ782" s="89"/>
      <c r="CK782" s="89"/>
      <c r="CL782" s="89"/>
      <c r="CM782" s="89"/>
      <c r="CN782" s="89"/>
      <c r="CO782" s="89"/>
      <c r="CP782" s="89"/>
      <c r="CQ782" s="89"/>
      <c r="CR782" s="89"/>
      <c r="CS782" s="89"/>
      <c r="CT782" s="89"/>
      <c r="CU782" s="89"/>
      <c r="CV782" s="89"/>
      <c r="CW782" s="89"/>
      <c r="CX782" s="89"/>
      <c r="CY782" s="89"/>
      <c r="CZ782" s="89"/>
      <c r="DA782" s="89"/>
      <c r="DB782" s="89"/>
      <c r="DC782" s="89"/>
      <c r="DD782" s="89"/>
      <c r="DE782" s="89"/>
      <c r="DF782" s="89"/>
      <c r="DG782" s="89"/>
      <c r="DH782" s="89"/>
      <c r="DI782" s="89"/>
      <c r="DJ782" s="89"/>
      <c r="DK782" s="89"/>
      <c r="DL782" s="89"/>
      <c r="DM782" s="89"/>
      <c r="DN782" s="89"/>
      <c r="DO782" s="89"/>
      <c r="DP782" s="89"/>
      <c r="DQ782" s="89"/>
      <c r="DR782" s="89"/>
      <c r="DS782" s="89"/>
      <c r="DT782" s="89"/>
      <c r="DU782" s="89"/>
      <c r="DV782" s="89"/>
      <c r="DW782" s="89"/>
      <c r="DX782" s="89"/>
      <c r="DY782" s="89"/>
      <c r="DZ782" s="89"/>
      <c r="EA782" s="89"/>
      <c r="EB782" s="89"/>
      <c r="EC782" s="89"/>
      <c r="ED782" s="89"/>
      <c r="EE782" s="89"/>
      <c r="EF782" s="89"/>
      <c r="EG782" s="89"/>
      <c r="EH782" s="89"/>
      <c r="EI782" s="89"/>
      <c r="EJ782" s="89"/>
      <c r="EK782" s="89"/>
      <c r="EL782" s="89"/>
      <c r="EM782" s="89"/>
      <c r="EN782" s="89"/>
      <c r="EO782" s="89"/>
      <c r="EP782" s="89"/>
      <c r="EQ782" s="89"/>
      <c r="ER782" s="89"/>
      <c r="ES782" s="89"/>
      <c r="ET782" s="89"/>
      <c r="EU782" s="89"/>
      <c r="EV782" s="89"/>
      <c r="EW782" s="89"/>
      <c r="EX782" s="89"/>
      <c r="EY782" s="89"/>
      <c r="EZ782" s="89"/>
      <c r="FA782" s="89"/>
      <c r="FB782" s="89"/>
      <c r="FC782" s="89"/>
      <c r="FD782" s="89"/>
      <c r="FE782" s="89"/>
      <c r="FF782" s="89"/>
      <c r="FG782" s="89"/>
      <c r="FH782" s="89"/>
      <c r="FI782" s="89"/>
      <c r="FJ782" s="89"/>
      <c r="FK782" s="89"/>
      <c r="FL782" s="89"/>
      <c r="FM782" s="89"/>
      <c r="FN782" s="89"/>
      <c r="FO782" s="89"/>
      <c r="FP782" s="89"/>
      <c r="FQ782" s="89"/>
      <c r="FR782" s="89"/>
      <c r="FS782" s="89"/>
      <c r="FT782" s="89"/>
      <c r="FU782" s="89"/>
      <c r="FV782" s="89"/>
      <c r="FW782" s="89"/>
      <c r="FX782" s="89"/>
      <c r="FY782" s="89"/>
      <c r="FZ782" s="89"/>
      <c r="GA782" s="89"/>
      <c r="GB782" s="89"/>
      <c r="GC782" s="89"/>
      <c r="GD782" s="89"/>
      <c r="GE782" s="89"/>
      <c r="GF782" s="89"/>
      <c r="GG782" s="89"/>
      <c r="GH782" s="89"/>
      <c r="GI782" s="89"/>
      <c r="GJ782" s="89"/>
      <c r="GK782" s="89"/>
      <c r="GL782" s="89"/>
      <c r="GM782" s="89"/>
      <c r="GN782" s="89"/>
      <c r="GO782" s="89"/>
      <c r="GP782" s="89"/>
      <c r="GQ782" s="89"/>
      <c r="GR782" s="89"/>
      <c r="GS782" s="89"/>
      <c r="GT782" s="89"/>
      <c r="GU782" s="89"/>
      <c r="GV782" s="89"/>
      <c r="GW782" s="89"/>
      <c r="GX782" s="89"/>
      <c r="GY782" s="89"/>
      <c r="GZ782" s="89"/>
      <c r="HA782" s="89"/>
      <c r="HB782" s="89"/>
      <c r="HC782" s="89"/>
      <c r="HD782" s="89"/>
      <c r="HE782" s="89"/>
      <c r="HF782" s="89"/>
      <c r="HG782" s="89"/>
      <c r="HH782" s="89"/>
      <c r="HI782" s="89"/>
      <c r="HJ782" s="89"/>
      <c r="HK782" s="89"/>
      <c r="HL782" s="89"/>
      <c r="HM782" s="89"/>
    </row>
    <row r="783" spans="1:221" s="191" customFormat="1" ht="30" customHeight="1" x14ac:dyDescent="0.25">
      <c r="A783" s="193">
        <v>41455</v>
      </c>
      <c r="B783" s="194">
        <v>41457</v>
      </c>
      <c r="C783" s="189" t="s">
        <v>282</v>
      </c>
      <c r="D783" s="140" t="s">
        <v>3719</v>
      </c>
      <c r="E783" s="140" t="s">
        <v>280</v>
      </c>
      <c r="F783" s="5" t="s">
        <v>398</v>
      </c>
      <c r="G783" s="5" t="s">
        <v>399</v>
      </c>
      <c r="H783" s="140" t="s">
        <v>4262</v>
      </c>
      <c r="I783" s="30" t="s">
        <v>4263</v>
      </c>
      <c r="J783" s="140" t="s">
        <v>4264</v>
      </c>
      <c r="K783" s="119">
        <v>39987</v>
      </c>
      <c r="L783" s="119">
        <v>40053</v>
      </c>
      <c r="M783" s="140" t="s">
        <v>4265</v>
      </c>
      <c r="N783" s="287">
        <v>1288</v>
      </c>
      <c r="O783" s="287">
        <v>1460</v>
      </c>
      <c r="P783" s="119">
        <v>40067</v>
      </c>
      <c r="Q783" s="119"/>
      <c r="R783" s="119">
        <v>40263</v>
      </c>
      <c r="S783" s="119">
        <v>40263</v>
      </c>
      <c r="T783" s="190">
        <v>100</v>
      </c>
      <c r="U783" s="287"/>
      <c r="V783" s="140"/>
      <c r="W783" s="87"/>
      <c r="X783" s="96"/>
      <c r="Y783" s="89"/>
      <c r="Z783" s="89"/>
      <c r="AA783" s="89"/>
      <c r="AB783" s="89"/>
      <c r="AC783" s="89"/>
      <c r="AD783" s="89"/>
      <c r="AE783" s="89"/>
      <c r="AF783" s="89"/>
      <c r="AG783" s="89"/>
      <c r="AH783" s="89"/>
      <c r="AI783" s="89"/>
      <c r="AJ783" s="89"/>
      <c r="AK783" s="89"/>
      <c r="AL783" s="89"/>
      <c r="AM783" s="89"/>
      <c r="AN783" s="89"/>
      <c r="AO783" s="89"/>
      <c r="AP783" s="89"/>
      <c r="AQ783" s="89"/>
      <c r="AR783" s="89"/>
      <c r="AS783" s="89"/>
      <c r="AT783" s="89"/>
      <c r="AU783" s="89"/>
      <c r="AV783" s="89"/>
      <c r="AW783" s="89"/>
      <c r="AX783" s="89"/>
      <c r="AY783" s="89"/>
      <c r="AZ783" s="89"/>
      <c r="BA783" s="89"/>
      <c r="BB783" s="89"/>
      <c r="BC783" s="89"/>
      <c r="BD783" s="89"/>
      <c r="BE783" s="89"/>
      <c r="BF783" s="89"/>
      <c r="BG783" s="89"/>
      <c r="BH783" s="89"/>
      <c r="BI783" s="89"/>
      <c r="BJ783" s="89"/>
      <c r="BK783" s="89"/>
      <c r="BL783" s="89"/>
      <c r="BM783" s="89"/>
      <c r="BN783" s="89"/>
      <c r="BO783" s="89"/>
      <c r="BP783" s="89"/>
      <c r="BQ783" s="89"/>
      <c r="BR783" s="89"/>
      <c r="BS783" s="89"/>
      <c r="BT783" s="89"/>
      <c r="BU783" s="89"/>
      <c r="BV783" s="89"/>
      <c r="BW783" s="89"/>
      <c r="BX783" s="89"/>
      <c r="BY783" s="89"/>
      <c r="BZ783" s="89"/>
      <c r="CA783" s="89"/>
      <c r="CB783" s="89"/>
      <c r="CC783" s="89"/>
      <c r="CD783" s="89"/>
      <c r="CE783" s="89"/>
      <c r="CF783" s="89"/>
      <c r="CG783" s="89"/>
      <c r="CH783" s="89"/>
      <c r="CI783" s="89"/>
      <c r="CJ783" s="89"/>
      <c r="CK783" s="89"/>
      <c r="CL783" s="89"/>
      <c r="CM783" s="89"/>
      <c r="CN783" s="89"/>
      <c r="CO783" s="89"/>
      <c r="CP783" s="89"/>
      <c r="CQ783" s="89"/>
      <c r="CR783" s="89"/>
      <c r="CS783" s="89"/>
      <c r="CT783" s="89"/>
      <c r="CU783" s="89"/>
      <c r="CV783" s="89"/>
      <c r="CW783" s="89"/>
      <c r="CX783" s="89"/>
      <c r="CY783" s="89"/>
      <c r="CZ783" s="89"/>
      <c r="DA783" s="89"/>
      <c r="DB783" s="89"/>
      <c r="DC783" s="89"/>
      <c r="DD783" s="89"/>
      <c r="DE783" s="89"/>
      <c r="DF783" s="89"/>
      <c r="DG783" s="89"/>
      <c r="DH783" s="89"/>
      <c r="DI783" s="89"/>
      <c r="DJ783" s="89"/>
      <c r="DK783" s="89"/>
      <c r="DL783" s="89"/>
      <c r="DM783" s="89"/>
      <c r="DN783" s="89"/>
      <c r="DO783" s="89"/>
      <c r="DP783" s="89"/>
      <c r="DQ783" s="89"/>
      <c r="DR783" s="89"/>
      <c r="DS783" s="89"/>
      <c r="DT783" s="89"/>
      <c r="DU783" s="89"/>
      <c r="DV783" s="89"/>
      <c r="DW783" s="89"/>
      <c r="DX783" s="89"/>
      <c r="DY783" s="89"/>
      <c r="DZ783" s="89"/>
      <c r="EA783" s="89"/>
      <c r="EB783" s="89"/>
      <c r="EC783" s="89"/>
      <c r="ED783" s="89"/>
      <c r="EE783" s="89"/>
      <c r="EF783" s="89"/>
      <c r="EG783" s="89"/>
      <c r="EH783" s="89"/>
      <c r="EI783" s="89"/>
      <c r="EJ783" s="89"/>
      <c r="EK783" s="89"/>
      <c r="EL783" s="89"/>
      <c r="EM783" s="89"/>
      <c r="EN783" s="89"/>
      <c r="EO783" s="89"/>
      <c r="EP783" s="89"/>
      <c r="EQ783" s="89"/>
      <c r="ER783" s="89"/>
      <c r="ES783" s="89"/>
      <c r="ET783" s="89"/>
      <c r="EU783" s="89"/>
      <c r="EV783" s="89"/>
      <c r="EW783" s="89"/>
      <c r="EX783" s="89"/>
      <c r="EY783" s="89"/>
      <c r="EZ783" s="89"/>
      <c r="FA783" s="89"/>
      <c r="FB783" s="89"/>
      <c r="FC783" s="89"/>
      <c r="FD783" s="89"/>
      <c r="FE783" s="89"/>
      <c r="FF783" s="89"/>
      <c r="FG783" s="89"/>
      <c r="FH783" s="89"/>
      <c r="FI783" s="89"/>
      <c r="FJ783" s="89"/>
      <c r="FK783" s="89"/>
      <c r="FL783" s="89"/>
      <c r="FM783" s="89"/>
      <c r="FN783" s="89"/>
      <c r="FO783" s="89"/>
      <c r="FP783" s="89"/>
      <c r="FQ783" s="89"/>
      <c r="FR783" s="89"/>
      <c r="FS783" s="89"/>
      <c r="FT783" s="89"/>
      <c r="FU783" s="89"/>
      <c r="FV783" s="89"/>
      <c r="FW783" s="89"/>
      <c r="FX783" s="89"/>
      <c r="FY783" s="89"/>
      <c r="FZ783" s="89"/>
      <c r="GA783" s="89"/>
      <c r="GB783" s="89"/>
      <c r="GC783" s="89"/>
      <c r="GD783" s="89"/>
      <c r="GE783" s="89"/>
      <c r="GF783" s="89"/>
      <c r="GG783" s="89"/>
      <c r="GH783" s="89"/>
      <c r="GI783" s="89"/>
      <c r="GJ783" s="89"/>
      <c r="GK783" s="89"/>
      <c r="GL783" s="89"/>
      <c r="GM783" s="89"/>
      <c r="GN783" s="89"/>
      <c r="GO783" s="89"/>
      <c r="GP783" s="89"/>
      <c r="GQ783" s="89"/>
      <c r="GR783" s="89"/>
      <c r="GS783" s="89"/>
      <c r="GT783" s="89"/>
      <c r="GU783" s="89"/>
      <c r="GV783" s="89"/>
      <c r="GW783" s="89"/>
      <c r="GX783" s="89"/>
      <c r="GY783" s="89"/>
      <c r="GZ783" s="89"/>
      <c r="HA783" s="89"/>
      <c r="HB783" s="89"/>
      <c r="HC783" s="89"/>
      <c r="HD783" s="89"/>
      <c r="HE783" s="89"/>
      <c r="HF783" s="89"/>
      <c r="HG783" s="89"/>
      <c r="HH783" s="89"/>
      <c r="HI783" s="89"/>
      <c r="HJ783" s="89"/>
      <c r="HK783" s="89"/>
      <c r="HL783" s="89"/>
      <c r="HM783" s="89"/>
    </row>
    <row r="784" spans="1:221" s="191" customFormat="1" ht="30" customHeight="1" x14ac:dyDescent="0.25">
      <c r="A784" s="193">
        <v>41455</v>
      </c>
      <c r="B784" s="194">
        <v>41457</v>
      </c>
      <c r="C784" s="189" t="s">
        <v>282</v>
      </c>
      <c r="D784" s="140" t="s">
        <v>3719</v>
      </c>
      <c r="E784" s="140" t="s">
        <v>280</v>
      </c>
      <c r="F784" s="5" t="s">
        <v>36</v>
      </c>
      <c r="G784" s="5" t="s">
        <v>1000</v>
      </c>
      <c r="H784" s="140" t="s">
        <v>3757</v>
      </c>
      <c r="I784" s="30" t="s">
        <v>4266</v>
      </c>
      <c r="J784" s="140" t="s">
        <v>4267</v>
      </c>
      <c r="K784" s="119">
        <v>39954</v>
      </c>
      <c r="L784" s="119">
        <v>40081</v>
      </c>
      <c r="M784" s="140" t="s">
        <v>4268</v>
      </c>
      <c r="N784" s="287">
        <v>1903</v>
      </c>
      <c r="O784" s="287">
        <v>1719</v>
      </c>
      <c r="P784" s="119">
        <v>40095</v>
      </c>
      <c r="Q784" s="119">
        <v>40405</v>
      </c>
      <c r="R784" s="119">
        <v>40291</v>
      </c>
      <c r="S784" s="119">
        <v>40464</v>
      </c>
      <c r="T784" s="190">
        <v>87.314145583332106</v>
      </c>
      <c r="U784" s="287"/>
      <c r="V784" s="140"/>
      <c r="W784" s="87"/>
      <c r="X784" s="96"/>
      <c r="Y784" s="89"/>
      <c r="Z784" s="89"/>
      <c r="AA784" s="89"/>
      <c r="AB784" s="89"/>
      <c r="AC784" s="89"/>
      <c r="AD784" s="89"/>
      <c r="AE784" s="89"/>
      <c r="AF784" s="89"/>
      <c r="AG784" s="89"/>
      <c r="AH784" s="89"/>
      <c r="AI784" s="89"/>
      <c r="AJ784" s="89"/>
      <c r="AK784" s="89"/>
      <c r="AL784" s="89"/>
      <c r="AM784" s="89"/>
      <c r="AN784" s="89"/>
      <c r="AO784" s="89"/>
      <c r="AP784" s="89"/>
      <c r="AQ784" s="89"/>
      <c r="AR784" s="89"/>
      <c r="AS784" s="89"/>
      <c r="AT784" s="89"/>
      <c r="AU784" s="89"/>
      <c r="AV784" s="89"/>
      <c r="AW784" s="89"/>
      <c r="AX784" s="89"/>
      <c r="AY784" s="89"/>
      <c r="AZ784" s="89"/>
      <c r="BA784" s="89"/>
      <c r="BB784" s="89"/>
      <c r="BC784" s="89"/>
      <c r="BD784" s="89"/>
      <c r="BE784" s="89"/>
      <c r="BF784" s="89"/>
      <c r="BG784" s="89"/>
      <c r="BH784" s="89"/>
      <c r="BI784" s="89"/>
      <c r="BJ784" s="89"/>
      <c r="BK784" s="89"/>
      <c r="BL784" s="89"/>
      <c r="BM784" s="89"/>
      <c r="BN784" s="89"/>
      <c r="BO784" s="89"/>
      <c r="BP784" s="89"/>
      <c r="BQ784" s="89"/>
      <c r="BR784" s="89"/>
      <c r="BS784" s="89"/>
      <c r="BT784" s="89"/>
      <c r="BU784" s="89"/>
      <c r="BV784" s="89"/>
      <c r="BW784" s="89"/>
      <c r="BX784" s="89"/>
      <c r="BY784" s="89"/>
      <c r="BZ784" s="89"/>
      <c r="CA784" s="89"/>
      <c r="CB784" s="89"/>
      <c r="CC784" s="89"/>
      <c r="CD784" s="89"/>
      <c r="CE784" s="89"/>
      <c r="CF784" s="89"/>
      <c r="CG784" s="89"/>
      <c r="CH784" s="89"/>
      <c r="CI784" s="89"/>
      <c r="CJ784" s="89"/>
      <c r="CK784" s="89"/>
      <c r="CL784" s="89"/>
      <c r="CM784" s="89"/>
      <c r="CN784" s="89"/>
      <c r="CO784" s="89"/>
      <c r="CP784" s="89"/>
      <c r="CQ784" s="89"/>
      <c r="CR784" s="89"/>
      <c r="CS784" s="89"/>
      <c r="CT784" s="89"/>
      <c r="CU784" s="89"/>
      <c r="CV784" s="89"/>
      <c r="CW784" s="89"/>
      <c r="CX784" s="89"/>
      <c r="CY784" s="89"/>
      <c r="CZ784" s="89"/>
      <c r="DA784" s="89"/>
      <c r="DB784" s="89"/>
      <c r="DC784" s="89"/>
      <c r="DD784" s="89"/>
      <c r="DE784" s="89"/>
      <c r="DF784" s="89"/>
      <c r="DG784" s="89"/>
      <c r="DH784" s="89"/>
      <c r="DI784" s="89"/>
      <c r="DJ784" s="89"/>
      <c r="DK784" s="89"/>
      <c r="DL784" s="89"/>
      <c r="DM784" s="89"/>
      <c r="DN784" s="89"/>
      <c r="DO784" s="89"/>
      <c r="DP784" s="89"/>
      <c r="DQ784" s="89"/>
      <c r="DR784" s="89"/>
      <c r="DS784" s="89"/>
      <c r="DT784" s="89"/>
      <c r="DU784" s="89"/>
      <c r="DV784" s="89"/>
      <c r="DW784" s="89"/>
      <c r="DX784" s="89"/>
      <c r="DY784" s="89"/>
      <c r="DZ784" s="89"/>
      <c r="EA784" s="89"/>
      <c r="EB784" s="89"/>
      <c r="EC784" s="89"/>
      <c r="ED784" s="89"/>
      <c r="EE784" s="89"/>
      <c r="EF784" s="89"/>
      <c r="EG784" s="89"/>
      <c r="EH784" s="89"/>
      <c r="EI784" s="89"/>
      <c r="EJ784" s="89"/>
      <c r="EK784" s="89"/>
      <c r="EL784" s="89"/>
      <c r="EM784" s="89"/>
      <c r="EN784" s="89"/>
      <c r="EO784" s="89"/>
      <c r="EP784" s="89"/>
      <c r="EQ784" s="89"/>
      <c r="ER784" s="89"/>
      <c r="ES784" s="89"/>
      <c r="ET784" s="89"/>
      <c r="EU784" s="89"/>
      <c r="EV784" s="89"/>
      <c r="EW784" s="89"/>
      <c r="EX784" s="89"/>
      <c r="EY784" s="89"/>
      <c r="EZ784" s="89"/>
      <c r="FA784" s="89"/>
      <c r="FB784" s="89"/>
      <c r="FC784" s="89"/>
      <c r="FD784" s="89"/>
      <c r="FE784" s="89"/>
      <c r="FF784" s="89"/>
      <c r="FG784" s="89"/>
      <c r="FH784" s="89"/>
      <c r="FI784" s="89"/>
      <c r="FJ784" s="89"/>
      <c r="FK784" s="89"/>
      <c r="FL784" s="89"/>
      <c r="FM784" s="89"/>
      <c r="FN784" s="89"/>
      <c r="FO784" s="89"/>
      <c r="FP784" s="89"/>
      <c r="FQ784" s="89"/>
      <c r="FR784" s="89"/>
      <c r="FS784" s="89"/>
      <c r="FT784" s="89"/>
      <c r="FU784" s="89"/>
      <c r="FV784" s="89"/>
      <c r="FW784" s="89"/>
      <c r="FX784" s="89"/>
      <c r="FY784" s="89"/>
      <c r="FZ784" s="89"/>
      <c r="GA784" s="89"/>
      <c r="GB784" s="89"/>
      <c r="GC784" s="89"/>
      <c r="GD784" s="89"/>
      <c r="GE784" s="89"/>
      <c r="GF784" s="89"/>
      <c r="GG784" s="89"/>
      <c r="GH784" s="89"/>
      <c r="GI784" s="89"/>
      <c r="GJ784" s="89"/>
      <c r="GK784" s="89"/>
      <c r="GL784" s="89"/>
      <c r="GM784" s="89"/>
      <c r="GN784" s="89"/>
      <c r="GO784" s="89"/>
      <c r="GP784" s="89"/>
      <c r="GQ784" s="89"/>
      <c r="GR784" s="89"/>
      <c r="GS784" s="89"/>
      <c r="GT784" s="89"/>
      <c r="GU784" s="89"/>
      <c r="GV784" s="89"/>
      <c r="GW784" s="89"/>
      <c r="GX784" s="89"/>
      <c r="GY784" s="89"/>
      <c r="GZ784" s="89"/>
      <c r="HA784" s="89"/>
      <c r="HB784" s="89"/>
      <c r="HC784" s="89"/>
      <c r="HD784" s="89"/>
      <c r="HE784" s="89"/>
      <c r="HF784" s="89"/>
      <c r="HG784" s="89"/>
      <c r="HH784" s="89"/>
      <c r="HI784" s="89"/>
      <c r="HJ784" s="89"/>
      <c r="HK784" s="89"/>
      <c r="HL784" s="89"/>
      <c r="HM784" s="89"/>
    </row>
    <row r="785" spans="1:221" s="191" customFormat="1" ht="30" customHeight="1" x14ac:dyDescent="0.25">
      <c r="A785" s="193">
        <v>41455</v>
      </c>
      <c r="B785" s="194">
        <v>41457</v>
      </c>
      <c r="C785" s="189" t="s">
        <v>282</v>
      </c>
      <c r="D785" s="140" t="s">
        <v>3719</v>
      </c>
      <c r="E785" s="140" t="s">
        <v>280</v>
      </c>
      <c r="F785" s="5" t="s">
        <v>451</v>
      </c>
      <c r="G785" s="5" t="s">
        <v>452</v>
      </c>
      <c r="H785" s="140" t="s">
        <v>3981</v>
      </c>
      <c r="I785" s="30" t="s">
        <v>4269</v>
      </c>
      <c r="J785" s="140" t="s">
        <v>4270</v>
      </c>
      <c r="K785" s="119">
        <v>40179</v>
      </c>
      <c r="L785" s="119">
        <v>40234</v>
      </c>
      <c r="M785" s="140" t="s">
        <v>4271</v>
      </c>
      <c r="N785" s="287">
        <v>1385</v>
      </c>
      <c r="O785" s="287">
        <v>1400</v>
      </c>
      <c r="P785" s="119">
        <v>40248</v>
      </c>
      <c r="Q785" s="119">
        <v>40837</v>
      </c>
      <c r="R785" s="119">
        <v>40614</v>
      </c>
      <c r="S785" s="119">
        <v>40614</v>
      </c>
      <c r="T785" s="190">
        <v>100</v>
      </c>
      <c r="U785" s="287"/>
      <c r="V785" s="140"/>
      <c r="W785" s="87"/>
      <c r="X785" s="96"/>
      <c r="Y785" s="89"/>
      <c r="Z785" s="89"/>
      <c r="AA785" s="89"/>
      <c r="AB785" s="89"/>
      <c r="AC785" s="89"/>
      <c r="AD785" s="89"/>
      <c r="AE785" s="89"/>
      <c r="AF785" s="89"/>
      <c r="AG785" s="89"/>
      <c r="AH785" s="89"/>
      <c r="AI785" s="89"/>
      <c r="AJ785" s="89"/>
      <c r="AK785" s="89"/>
      <c r="AL785" s="89"/>
      <c r="AM785" s="89"/>
      <c r="AN785" s="89"/>
      <c r="AO785" s="89"/>
      <c r="AP785" s="89"/>
      <c r="AQ785" s="89"/>
      <c r="AR785" s="89"/>
      <c r="AS785" s="89"/>
      <c r="AT785" s="89"/>
      <c r="AU785" s="89"/>
      <c r="AV785" s="89"/>
      <c r="AW785" s="89"/>
      <c r="AX785" s="89"/>
      <c r="AY785" s="89"/>
      <c r="AZ785" s="89"/>
      <c r="BA785" s="89"/>
      <c r="BB785" s="89"/>
      <c r="BC785" s="89"/>
      <c r="BD785" s="89"/>
      <c r="BE785" s="89"/>
      <c r="BF785" s="89"/>
      <c r="BG785" s="89"/>
      <c r="BH785" s="89"/>
      <c r="BI785" s="89"/>
      <c r="BJ785" s="89"/>
      <c r="BK785" s="89"/>
      <c r="BL785" s="89"/>
      <c r="BM785" s="89"/>
      <c r="BN785" s="89"/>
      <c r="BO785" s="89"/>
      <c r="BP785" s="89"/>
      <c r="BQ785" s="89"/>
      <c r="BR785" s="89"/>
      <c r="BS785" s="89"/>
      <c r="BT785" s="89"/>
      <c r="BU785" s="89"/>
      <c r="BV785" s="89"/>
      <c r="BW785" s="89"/>
      <c r="BX785" s="89"/>
      <c r="BY785" s="89"/>
      <c r="BZ785" s="89"/>
      <c r="CA785" s="89"/>
      <c r="CB785" s="89"/>
      <c r="CC785" s="89"/>
      <c r="CD785" s="89"/>
      <c r="CE785" s="89"/>
      <c r="CF785" s="89"/>
      <c r="CG785" s="89"/>
      <c r="CH785" s="89"/>
      <c r="CI785" s="89"/>
      <c r="CJ785" s="89"/>
      <c r="CK785" s="89"/>
      <c r="CL785" s="89"/>
      <c r="CM785" s="89"/>
      <c r="CN785" s="89"/>
      <c r="CO785" s="89"/>
      <c r="CP785" s="89"/>
      <c r="CQ785" s="89"/>
      <c r="CR785" s="89"/>
      <c r="CS785" s="89"/>
      <c r="CT785" s="89"/>
      <c r="CU785" s="89"/>
      <c r="CV785" s="89"/>
      <c r="CW785" s="89"/>
      <c r="CX785" s="89"/>
      <c r="CY785" s="89"/>
      <c r="CZ785" s="89"/>
      <c r="DA785" s="89"/>
      <c r="DB785" s="89"/>
      <c r="DC785" s="89"/>
      <c r="DD785" s="89"/>
      <c r="DE785" s="89"/>
      <c r="DF785" s="89"/>
      <c r="DG785" s="89"/>
      <c r="DH785" s="89"/>
      <c r="DI785" s="89"/>
      <c r="DJ785" s="89"/>
      <c r="DK785" s="89"/>
      <c r="DL785" s="89"/>
      <c r="DM785" s="89"/>
      <c r="DN785" s="89"/>
      <c r="DO785" s="89"/>
      <c r="DP785" s="89"/>
      <c r="DQ785" s="89"/>
      <c r="DR785" s="89"/>
      <c r="DS785" s="89"/>
      <c r="DT785" s="89"/>
      <c r="DU785" s="89"/>
      <c r="DV785" s="89"/>
      <c r="DW785" s="89"/>
      <c r="DX785" s="89"/>
      <c r="DY785" s="89"/>
      <c r="DZ785" s="89"/>
      <c r="EA785" s="89"/>
      <c r="EB785" s="89"/>
      <c r="EC785" s="89"/>
      <c r="ED785" s="89"/>
      <c r="EE785" s="89"/>
      <c r="EF785" s="89"/>
      <c r="EG785" s="89"/>
      <c r="EH785" s="89"/>
      <c r="EI785" s="89"/>
      <c r="EJ785" s="89"/>
      <c r="EK785" s="89"/>
      <c r="EL785" s="89"/>
      <c r="EM785" s="89"/>
      <c r="EN785" s="89"/>
      <c r="EO785" s="89"/>
      <c r="EP785" s="89"/>
      <c r="EQ785" s="89"/>
      <c r="ER785" s="89"/>
      <c r="ES785" s="89"/>
      <c r="ET785" s="89"/>
      <c r="EU785" s="89"/>
      <c r="EV785" s="89"/>
      <c r="EW785" s="89"/>
      <c r="EX785" s="89"/>
      <c r="EY785" s="89"/>
      <c r="EZ785" s="89"/>
      <c r="FA785" s="89"/>
      <c r="FB785" s="89"/>
      <c r="FC785" s="89"/>
      <c r="FD785" s="89"/>
      <c r="FE785" s="89"/>
      <c r="FF785" s="89"/>
      <c r="FG785" s="89"/>
      <c r="FH785" s="89"/>
      <c r="FI785" s="89"/>
      <c r="FJ785" s="89"/>
      <c r="FK785" s="89"/>
      <c r="FL785" s="89"/>
      <c r="FM785" s="89"/>
      <c r="FN785" s="89"/>
      <c r="FO785" s="89"/>
      <c r="FP785" s="89"/>
      <c r="FQ785" s="89"/>
      <c r="FR785" s="89"/>
      <c r="FS785" s="89"/>
      <c r="FT785" s="89"/>
      <c r="FU785" s="89"/>
      <c r="FV785" s="89"/>
      <c r="FW785" s="89"/>
      <c r="FX785" s="89"/>
      <c r="FY785" s="89"/>
      <c r="FZ785" s="89"/>
      <c r="GA785" s="89"/>
      <c r="GB785" s="89"/>
      <c r="GC785" s="89"/>
      <c r="GD785" s="89"/>
      <c r="GE785" s="89"/>
      <c r="GF785" s="89"/>
      <c r="GG785" s="89"/>
      <c r="GH785" s="89"/>
      <c r="GI785" s="89"/>
      <c r="GJ785" s="89"/>
      <c r="GK785" s="89"/>
      <c r="GL785" s="89"/>
      <c r="GM785" s="89"/>
      <c r="GN785" s="89"/>
      <c r="GO785" s="89"/>
      <c r="GP785" s="89"/>
      <c r="GQ785" s="89"/>
      <c r="GR785" s="89"/>
      <c r="GS785" s="89"/>
      <c r="GT785" s="89"/>
      <c r="GU785" s="89"/>
      <c r="GV785" s="89"/>
      <c r="GW785" s="89"/>
      <c r="GX785" s="89"/>
      <c r="GY785" s="89"/>
      <c r="GZ785" s="89"/>
      <c r="HA785" s="89"/>
      <c r="HB785" s="89"/>
      <c r="HC785" s="89"/>
      <c r="HD785" s="89"/>
      <c r="HE785" s="89"/>
      <c r="HF785" s="89"/>
      <c r="HG785" s="89"/>
      <c r="HH785" s="89"/>
      <c r="HI785" s="89"/>
      <c r="HJ785" s="89"/>
      <c r="HK785" s="89"/>
      <c r="HL785" s="89"/>
      <c r="HM785" s="89"/>
    </row>
    <row r="786" spans="1:221" s="191" customFormat="1" ht="30" customHeight="1" x14ac:dyDescent="0.25">
      <c r="A786" s="193">
        <v>41455</v>
      </c>
      <c r="B786" s="194">
        <v>41457</v>
      </c>
      <c r="C786" s="189" t="s">
        <v>282</v>
      </c>
      <c r="D786" s="140" t="s">
        <v>3719</v>
      </c>
      <c r="E786" s="140" t="s">
        <v>280</v>
      </c>
      <c r="F786" s="5" t="s">
        <v>60</v>
      </c>
      <c r="G786" s="5" t="s">
        <v>704</v>
      </c>
      <c r="H786" s="140" t="s">
        <v>4043</v>
      </c>
      <c r="I786" s="30" t="s">
        <v>4272</v>
      </c>
      <c r="J786" s="140" t="s">
        <v>4273</v>
      </c>
      <c r="K786" s="119">
        <v>39966</v>
      </c>
      <c r="L786" s="119">
        <v>40056</v>
      </c>
      <c r="M786" s="140" t="s">
        <v>4046</v>
      </c>
      <c r="N786" s="287">
        <v>1979</v>
      </c>
      <c r="O786" s="287">
        <v>1832</v>
      </c>
      <c r="P786" s="119">
        <v>40070</v>
      </c>
      <c r="Q786" s="119">
        <v>40941</v>
      </c>
      <c r="R786" s="119">
        <v>40436</v>
      </c>
      <c r="S786" s="119">
        <v>40780</v>
      </c>
      <c r="T786" s="190">
        <v>100</v>
      </c>
      <c r="U786" s="287"/>
      <c r="V786" s="140"/>
      <c r="W786" s="87"/>
      <c r="X786" s="96"/>
      <c r="Y786" s="89"/>
      <c r="Z786" s="89"/>
      <c r="AA786" s="89"/>
      <c r="AB786" s="89"/>
      <c r="AC786" s="89"/>
      <c r="AD786" s="89"/>
      <c r="AE786" s="89"/>
      <c r="AF786" s="89"/>
      <c r="AG786" s="89"/>
      <c r="AH786" s="89"/>
      <c r="AI786" s="89"/>
      <c r="AJ786" s="89"/>
      <c r="AK786" s="89"/>
      <c r="AL786" s="89"/>
      <c r="AM786" s="89"/>
      <c r="AN786" s="89"/>
      <c r="AO786" s="89"/>
      <c r="AP786" s="89"/>
      <c r="AQ786" s="89"/>
      <c r="AR786" s="89"/>
      <c r="AS786" s="89"/>
      <c r="AT786" s="89"/>
      <c r="AU786" s="89"/>
      <c r="AV786" s="89"/>
      <c r="AW786" s="89"/>
      <c r="AX786" s="89"/>
      <c r="AY786" s="89"/>
      <c r="AZ786" s="89"/>
      <c r="BA786" s="89"/>
      <c r="BB786" s="89"/>
      <c r="BC786" s="89"/>
      <c r="BD786" s="89"/>
      <c r="BE786" s="89"/>
      <c r="BF786" s="89"/>
      <c r="BG786" s="89"/>
      <c r="BH786" s="89"/>
      <c r="BI786" s="89"/>
      <c r="BJ786" s="89"/>
      <c r="BK786" s="89"/>
      <c r="BL786" s="89"/>
      <c r="BM786" s="89"/>
      <c r="BN786" s="89"/>
      <c r="BO786" s="89"/>
      <c r="BP786" s="89"/>
      <c r="BQ786" s="89"/>
      <c r="BR786" s="89"/>
      <c r="BS786" s="89"/>
      <c r="BT786" s="89"/>
      <c r="BU786" s="89"/>
      <c r="BV786" s="89"/>
      <c r="BW786" s="89"/>
      <c r="BX786" s="89"/>
      <c r="BY786" s="89"/>
      <c r="BZ786" s="89"/>
      <c r="CA786" s="89"/>
      <c r="CB786" s="89"/>
      <c r="CC786" s="89"/>
      <c r="CD786" s="89"/>
      <c r="CE786" s="89"/>
      <c r="CF786" s="89"/>
      <c r="CG786" s="89"/>
      <c r="CH786" s="89"/>
      <c r="CI786" s="89"/>
      <c r="CJ786" s="89"/>
      <c r="CK786" s="89"/>
      <c r="CL786" s="89"/>
      <c r="CM786" s="89"/>
      <c r="CN786" s="89"/>
      <c r="CO786" s="89"/>
      <c r="CP786" s="89"/>
      <c r="CQ786" s="89"/>
      <c r="CR786" s="89"/>
      <c r="CS786" s="89"/>
      <c r="CT786" s="89"/>
      <c r="CU786" s="89"/>
      <c r="CV786" s="89"/>
      <c r="CW786" s="89"/>
      <c r="CX786" s="89"/>
      <c r="CY786" s="89"/>
      <c r="CZ786" s="89"/>
      <c r="DA786" s="89"/>
      <c r="DB786" s="89"/>
      <c r="DC786" s="89"/>
      <c r="DD786" s="89"/>
      <c r="DE786" s="89"/>
      <c r="DF786" s="89"/>
      <c r="DG786" s="89"/>
      <c r="DH786" s="89"/>
      <c r="DI786" s="89"/>
      <c r="DJ786" s="89"/>
      <c r="DK786" s="89"/>
      <c r="DL786" s="89"/>
      <c r="DM786" s="89"/>
      <c r="DN786" s="89"/>
      <c r="DO786" s="89"/>
      <c r="DP786" s="89"/>
      <c r="DQ786" s="89"/>
      <c r="DR786" s="89"/>
      <c r="DS786" s="89"/>
      <c r="DT786" s="89"/>
      <c r="DU786" s="89"/>
      <c r="DV786" s="89"/>
      <c r="DW786" s="89"/>
      <c r="DX786" s="89"/>
      <c r="DY786" s="89"/>
      <c r="DZ786" s="89"/>
      <c r="EA786" s="89"/>
      <c r="EB786" s="89"/>
      <c r="EC786" s="89"/>
      <c r="ED786" s="89"/>
      <c r="EE786" s="89"/>
      <c r="EF786" s="89"/>
      <c r="EG786" s="89"/>
      <c r="EH786" s="89"/>
      <c r="EI786" s="89"/>
      <c r="EJ786" s="89"/>
      <c r="EK786" s="89"/>
      <c r="EL786" s="89"/>
      <c r="EM786" s="89"/>
      <c r="EN786" s="89"/>
      <c r="EO786" s="89"/>
      <c r="EP786" s="89"/>
      <c r="EQ786" s="89"/>
      <c r="ER786" s="89"/>
      <c r="ES786" s="89"/>
      <c r="ET786" s="89"/>
      <c r="EU786" s="89"/>
      <c r="EV786" s="89"/>
      <c r="EW786" s="89"/>
      <c r="EX786" s="89"/>
      <c r="EY786" s="89"/>
      <c r="EZ786" s="89"/>
      <c r="FA786" s="89"/>
      <c r="FB786" s="89"/>
      <c r="FC786" s="89"/>
      <c r="FD786" s="89"/>
      <c r="FE786" s="89"/>
      <c r="FF786" s="89"/>
      <c r="FG786" s="89"/>
      <c r="FH786" s="89"/>
      <c r="FI786" s="89"/>
      <c r="FJ786" s="89"/>
      <c r="FK786" s="89"/>
      <c r="FL786" s="89"/>
      <c r="FM786" s="89"/>
      <c r="FN786" s="89"/>
      <c r="FO786" s="89"/>
      <c r="FP786" s="89"/>
      <c r="FQ786" s="89"/>
      <c r="FR786" s="89"/>
      <c r="FS786" s="89"/>
      <c r="FT786" s="89"/>
      <c r="FU786" s="89"/>
      <c r="FV786" s="89"/>
      <c r="FW786" s="89"/>
      <c r="FX786" s="89"/>
      <c r="FY786" s="89"/>
      <c r="FZ786" s="89"/>
      <c r="GA786" s="89"/>
      <c r="GB786" s="89"/>
      <c r="GC786" s="89"/>
      <c r="GD786" s="89"/>
      <c r="GE786" s="89"/>
      <c r="GF786" s="89"/>
      <c r="GG786" s="89"/>
      <c r="GH786" s="89"/>
      <c r="GI786" s="89"/>
      <c r="GJ786" s="89"/>
      <c r="GK786" s="89"/>
      <c r="GL786" s="89"/>
      <c r="GM786" s="89"/>
      <c r="GN786" s="89"/>
      <c r="GO786" s="89"/>
      <c r="GP786" s="89"/>
      <c r="GQ786" s="89"/>
      <c r="GR786" s="89"/>
      <c r="GS786" s="89"/>
      <c r="GT786" s="89"/>
      <c r="GU786" s="89"/>
      <c r="GV786" s="89"/>
      <c r="GW786" s="89"/>
      <c r="GX786" s="89"/>
      <c r="GY786" s="89"/>
      <c r="GZ786" s="89"/>
      <c r="HA786" s="89"/>
      <c r="HB786" s="89"/>
      <c r="HC786" s="89"/>
      <c r="HD786" s="89"/>
      <c r="HE786" s="89"/>
      <c r="HF786" s="89"/>
      <c r="HG786" s="89"/>
      <c r="HH786" s="89"/>
      <c r="HI786" s="89"/>
      <c r="HJ786" s="89"/>
      <c r="HK786" s="89"/>
      <c r="HL786" s="89"/>
      <c r="HM786" s="89"/>
    </row>
    <row r="787" spans="1:221" s="191" customFormat="1" ht="30" customHeight="1" x14ac:dyDescent="0.25">
      <c r="A787" s="193">
        <v>41455</v>
      </c>
      <c r="B787" s="194">
        <v>41457</v>
      </c>
      <c r="C787" s="189" t="s">
        <v>282</v>
      </c>
      <c r="D787" s="140" t="s">
        <v>3719</v>
      </c>
      <c r="E787" s="140" t="s">
        <v>280</v>
      </c>
      <c r="F787" s="5" t="s">
        <v>99</v>
      </c>
      <c r="G787" s="5" t="s">
        <v>415</v>
      </c>
      <c r="H787" s="140" t="s">
        <v>4080</v>
      </c>
      <c r="I787" s="30" t="s">
        <v>4274</v>
      </c>
      <c r="J787" s="140" t="s">
        <v>4275</v>
      </c>
      <c r="K787" s="119">
        <v>40067</v>
      </c>
      <c r="L787" s="119">
        <v>40085</v>
      </c>
      <c r="M787" s="140" t="s">
        <v>4276</v>
      </c>
      <c r="N787" s="287">
        <v>1916</v>
      </c>
      <c r="O787" s="287">
        <v>1759</v>
      </c>
      <c r="P787" s="119">
        <v>40099</v>
      </c>
      <c r="Q787" s="119">
        <v>40481</v>
      </c>
      <c r="R787" s="119">
        <v>40481</v>
      </c>
      <c r="S787" s="119">
        <v>40481</v>
      </c>
      <c r="T787" s="190">
        <v>100</v>
      </c>
      <c r="U787" s="287"/>
      <c r="V787" s="140"/>
      <c r="W787" s="87"/>
      <c r="X787" s="96"/>
      <c r="Y787" s="89"/>
      <c r="Z787" s="89"/>
      <c r="AA787" s="89"/>
      <c r="AB787" s="89"/>
      <c r="AC787" s="89"/>
      <c r="AD787" s="89"/>
      <c r="AE787" s="89"/>
      <c r="AF787" s="89"/>
      <c r="AG787" s="89"/>
      <c r="AH787" s="89"/>
      <c r="AI787" s="89"/>
      <c r="AJ787" s="89"/>
      <c r="AK787" s="89"/>
      <c r="AL787" s="89"/>
      <c r="AM787" s="89"/>
      <c r="AN787" s="89"/>
      <c r="AO787" s="89"/>
      <c r="AP787" s="89"/>
      <c r="AQ787" s="89"/>
      <c r="AR787" s="89"/>
      <c r="AS787" s="89"/>
      <c r="AT787" s="89"/>
      <c r="AU787" s="89"/>
      <c r="AV787" s="89"/>
      <c r="AW787" s="89"/>
      <c r="AX787" s="89"/>
      <c r="AY787" s="89"/>
      <c r="AZ787" s="89"/>
      <c r="BA787" s="89"/>
      <c r="BB787" s="89"/>
      <c r="BC787" s="89"/>
      <c r="BD787" s="89"/>
      <c r="BE787" s="89"/>
      <c r="BF787" s="89"/>
      <c r="BG787" s="89"/>
      <c r="BH787" s="89"/>
      <c r="BI787" s="89"/>
      <c r="BJ787" s="89"/>
      <c r="BK787" s="89"/>
      <c r="BL787" s="89"/>
      <c r="BM787" s="89"/>
      <c r="BN787" s="89"/>
      <c r="BO787" s="89"/>
      <c r="BP787" s="89"/>
      <c r="BQ787" s="89"/>
      <c r="BR787" s="89"/>
      <c r="BS787" s="89"/>
      <c r="BT787" s="89"/>
      <c r="BU787" s="89"/>
      <c r="BV787" s="89"/>
      <c r="BW787" s="89"/>
      <c r="BX787" s="89"/>
      <c r="BY787" s="89"/>
      <c r="BZ787" s="89"/>
      <c r="CA787" s="89"/>
      <c r="CB787" s="89"/>
      <c r="CC787" s="89"/>
      <c r="CD787" s="89"/>
      <c r="CE787" s="89"/>
      <c r="CF787" s="89"/>
      <c r="CG787" s="89"/>
      <c r="CH787" s="89"/>
      <c r="CI787" s="89"/>
      <c r="CJ787" s="89"/>
      <c r="CK787" s="89"/>
      <c r="CL787" s="89"/>
      <c r="CM787" s="89"/>
      <c r="CN787" s="89"/>
      <c r="CO787" s="89"/>
      <c r="CP787" s="89"/>
      <c r="CQ787" s="89"/>
      <c r="CR787" s="89"/>
      <c r="CS787" s="89"/>
      <c r="CT787" s="89"/>
      <c r="CU787" s="89"/>
      <c r="CV787" s="89"/>
      <c r="CW787" s="89"/>
      <c r="CX787" s="89"/>
      <c r="CY787" s="89"/>
      <c r="CZ787" s="89"/>
      <c r="DA787" s="89"/>
      <c r="DB787" s="89"/>
      <c r="DC787" s="89"/>
      <c r="DD787" s="89"/>
      <c r="DE787" s="89"/>
      <c r="DF787" s="89"/>
      <c r="DG787" s="89"/>
      <c r="DH787" s="89"/>
      <c r="DI787" s="89"/>
      <c r="DJ787" s="89"/>
      <c r="DK787" s="89"/>
      <c r="DL787" s="89"/>
      <c r="DM787" s="89"/>
      <c r="DN787" s="89"/>
      <c r="DO787" s="89"/>
      <c r="DP787" s="89"/>
      <c r="DQ787" s="89"/>
      <c r="DR787" s="89"/>
      <c r="DS787" s="89"/>
      <c r="DT787" s="89"/>
      <c r="DU787" s="89"/>
      <c r="DV787" s="89"/>
      <c r="DW787" s="89"/>
      <c r="DX787" s="89"/>
      <c r="DY787" s="89"/>
      <c r="DZ787" s="89"/>
      <c r="EA787" s="89"/>
      <c r="EB787" s="89"/>
      <c r="EC787" s="89"/>
      <c r="ED787" s="89"/>
      <c r="EE787" s="89"/>
      <c r="EF787" s="89"/>
      <c r="EG787" s="89"/>
      <c r="EH787" s="89"/>
      <c r="EI787" s="89"/>
      <c r="EJ787" s="89"/>
      <c r="EK787" s="89"/>
      <c r="EL787" s="89"/>
      <c r="EM787" s="89"/>
      <c r="EN787" s="89"/>
      <c r="EO787" s="89"/>
      <c r="EP787" s="89"/>
      <c r="EQ787" s="89"/>
      <c r="ER787" s="89"/>
      <c r="ES787" s="89"/>
      <c r="ET787" s="89"/>
      <c r="EU787" s="89"/>
      <c r="EV787" s="89"/>
      <c r="EW787" s="89"/>
      <c r="EX787" s="89"/>
      <c r="EY787" s="89"/>
      <c r="EZ787" s="89"/>
      <c r="FA787" s="89"/>
      <c r="FB787" s="89"/>
      <c r="FC787" s="89"/>
      <c r="FD787" s="89"/>
      <c r="FE787" s="89"/>
      <c r="FF787" s="89"/>
      <c r="FG787" s="89"/>
      <c r="FH787" s="89"/>
      <c r="FI787" s="89"/>
      <c r="FJ787" s="89"/>
      <c r="FK787" s="89"/>
      <c r="FL787" s="89"/>
      <c r="FM787" s="89"/>
      <c r="FN787" s="89"/>
      <c r="FO787" s="89"/>
      <c r="FP787" s="89"/>
      <c r="FQ787" s="89"/>
      <c r="FR787" s="89"/>
      <c r="FS787" s="89"/>
      <c r="FT787" s="89"/>
      <c r="FU787" s="89"/>
      <c r="FV787" s="89"/>
      <c r="FW787" s="89"/>
      <c r="FX787" s="89"/>
      <c r="FY787" s="89"/>
      <c r="FZ787" s="89"/>
      <c r="GA787" s="89"/>
      <c r="GB787" s="89"/>
      <c r="GC787" s="89"/>
      <c r="GD787" s="89"/>
      <c r="GE787" s="89"/>
      <c r="GF787" s="89"/>
      <c r="GG787" s="89"/>
      <c r="GH787" s="89"/>
      <c r="GI787" s="89"/>
      <c r="GJ787" s="89"/>
      <c r="GK787" s="89"/>
      <c r="GL787" s="89"/>
      <c r="GM787" s="89"/>
      <c r="GN787" s="89"/>
      <c r="GO787" s="89"/>
      <c r="GP787" s="89"/>
      <c r="GQ787" s="89"/>
      <c r="GR787" s="89"/>
      <c r="GS787" s="89"/>
      <c r="GT787" s="89"/>
      <c r="GU787" s="89"/>
      <c r="GV787" s="89"/>
      <c r="GW787" s="89"/>
      <c r="GX787" s="89"/>
      <c r="GY787" s="89"/>
      <c r="GZ787" s="89"/>
      <c r="HA787" s="89"/>
      <c r="HB787" s="89"/>
      <c r="HC787" s="89"/>
      <c r="HD787" s="89"/>
      <c r="HE787" s="89"/>
      <c r="HF787" s="89"/>
      <c r="HG787" s="89"/>
      <c r="HH787" s="89"/>
      <c r="HI787" s="89"/>
      <c r="HJ787" s="89"/>
      <c r="HK787" s="89"/>
      <c r="HL787" s="89"/>
      <c r="HM787" s="89"/>
    </row>
    <row r="788" spans="1:221" s="191" customFormat="1" ht="30" customHeight="1" x14ac:dyDescent="0.25">
      <c r="A788" s="193">
        <v>41455</v>
      </c>
      <c r="B788" s="194">
        <v>41457</v>
      </c>
      <c r="C788" s="189" t="s">
        <v>282</v>
      </c>
      <c r="D788" s="140" t="s">
        <v>3719</v>
      </c>
      <c r="E788" s="140" t="s">
        <v>280</v>
      </c>
      <c r="F788" s="5" t="s">
        <v>99</v>
      </c>
      <c r="G788" s="5" t="s">
        <v>415</v>
      </c>
      <c r="H788" s="140" t="s">
        <v>4107</v>
      </c>
      <c r="I788" s="30" t="s">
        <v>4277</v>
      </c>
      <c r="J788" s="140" t="s">
        <v>4278</v>
      </c>
      <c r="K788" s="119">
        <v>39871</v>
      </c>
      <c r="L788" s="119">
        <v>39937</v>
      </c>
      <c r="M788" s="140" t="s">
        <v>4279</v>
      </c>
      <c r="N788" s="287">
        <v>1972</v>
      </c>
      <c r="O788" s="287">
        <v>2002</v>
      </c>
      <c r="P788" s="119">
        <v>39951</v>
      </c>
      <c r="Q788" s="119">
        <v>40240</v>
      </c>
      <c r="R788" s="119">
        <v>40178</v>
      </c>
      <c r="S788" s="119">
        <v>40862</v>
      </c>
      <c r="T788" s="190">
        <v>100</v>
      </c>
      <c r="U788" s="287"/>
      <c r="V788" s="140"/>
      <c r="W788" s="87"/>
      <c r="X788" s="96"/>
      <c r="Y788" s="89"/>
      <c r="Z788" s="89"/>
      <c r="AA788" s="89"/>
      <c r="AB788" s="89"/>
      <c r="AC788" s="89"/>
      <c r="AD788" s="89"/>
      <c r="AE788" s="89"/>
      <c r="AF788" s="89"/>
      <c r="AG788" s="89"/>
      <c r="AH788" s="89"/>
      <c r="AI788" s="89"/>
      <c r="AJ788" s="89"/>
      <c r="AK788" s="89"/>
      <c r="AL788" s="89"/>
      <c r="AM788" s="89"/>
      <c r="AN788" s="89"/>
      <c r="AO788" s="89"/>
      <c r="AP788" s="89"/>
      <c r="AQ788" s="89"/>
      <c r="AR788" s="89"/>
      <c r="AS788" s="89"/>
      <c r="AT788" s="89"/>
      <c r="AU788" s="89"/>
      <c r="AV788" s="89"/>
      <c r="AW788" s="89"/>
      <c r="AX788" s="89"/>
      <c r="AY788" s="89"/>
      <c r="AZ788" s="89"/>
      <c r="BA788" s="89"/>
      <c r="BB788" s="89"/>
      <c r="BC788" s="89"/>
      <c r="BD788" s="89"/>
      <c r="BE788" s="89"/>
      <c r="BF788" s="89"/>
      <c r="BG788" s="89"/>
      <c r="BH788" s="89"/>
      <c r="BI788" s="89"/>
      <c r="BJ788" s="89"/>
      <c r="BK788" s="89"/>
      <c r="BL788" s="89"/>
      <c r="BM788" s="89"/>
      <c r="BN788" s="89"/>
      <c r="BO788" s="89"/>
      <c r="BP788" s="89"/>
      <c r="BQ788" s="89"/>
      <c r="BR788" s="89"/>
      <c r="BS788" s="89"/>
      <c r="BT788" s="89"/>
      <c r="BU788" s="89"/>
      <c r="BV788" s="89"/>
      <c r="BW788" s="89"/>
      <c r="BX788" s="89"/>
      <c r="BY788" s="89"/>
      <c r="BZ788" s="89"/>
      <c r="CA788" s="89"/>
      <c r="CB788" s="89"/>
      <c r="CC788" s="89"/>
      <c r="CD788" s="89"/>
      <c r="CE788" s="89"/>
      <c r="CF788" s="89"/>
      <c r="CG788" s="89"/>
      <c r="CH788" s="89"/>
      <c r="CI788" s="89"/>
      <c r="CJ788" s="89"/>
      <c r="CK788" s="89"/>
      <c r="CL788" s="89"/>
      <c r="CM788" s="89"/>
      <c r="CN788" s="89"/>
      <c r="CO788" s="89"/>
      <c r="CP788" s="89"/>
      <c r="CQ788" s="89"/>
      <c r="CR788" s="89"/>
      <c r="CS788" s="89"/>
      <c r="CT788" s="89"/>
      <c r="CU788" s="89"/>
      <c r="CV788" s="89"/>
      <c r="CW788" s="89"/>
      <c r="CX788" s="89"/>
      <c r="CY788" s="89"/>
      <c r="CZ788" s="89"/>
      <c r="DA788" s="89"/>
      <c r="DB788" s="89"/>
      <c r="DC788" s="89"/>
      <c r="DD788" s="89"/>
      <c r="DE788" s="89"/>
      <c r="DF788" s="89"/>
      <c r="DG788" s="89"/>
      <c r="DH788" s="89"/>
      <c r="DI788" s="89"/>
      <c r="DJ788" s="89"/>
      <c r="DK788" s="89"/>
      <c r="DL788" s="89"/>
      <c r="DM788" s="89"/>
      <c r="DN788" s="89"/>
      <c r="DO788" s="89"/>
      <c r="DP788" s="89"/>
      <c r="DQ788" s="89"/>
      <c r="DR788" s="89"/>
      <c r="DS788" s="89"/>
      <c r="DT788" s="89"/>
      <c r="DU788" s="89"/>
      <c r="DV788" s="89"/>
      <c r="DW788" s="89"/>
      <c r="DX788" s="89"/>
      <c r="DY788" s="89"/>
      <c r="DZ788" s="89"/>
      <c r="EA788" s="89"/>
      <c r="EB788" s="89"/>
      <c r="EC788" s="89"/>
      <c r="ED788" s="89"/>
      <c r="EE788" s="89"/>
      <c r="EF788" s="89"/>
      <c r="EG788" s="89"/>
      <c r="EH788" s="89"/>
      <c r="EI788" s="89"/>
      <c r="EJ788" s="89"/>
      <c r="EK788" s="89"/>
      <c r="EL788" s="89"/>
      <c r="EM788" s="89"/>
      <c r="EN788" s="89"/>
      <c r="EO788" s="89"/>
      <c r="EP788" s="89"/>
      <c r="EQ788" s="89"/>
      <c r="ER788" s="89"/>
      <c r="ES788" s="89"/>
      <c r="ET788" s="89"/>
      <c r="EU788" s="89"/>
      <c r="EV788" s="89"/>
      <c r="EW788" s="89"/>
      <c r="EX788" s="89"/>
      <c r="EY788" s="89"/>
      <c r="EZ788" s="89"/>
      <c r="FA788" s="89"/>
      <c r="FB788" s="89"/>
      <c r="FC788" s="89"/>
      <c r="FD788" s="89"/>
      <c r="FE788" s="89"/>
      <c r="FF788" s="89"/>
      <c r="FG788" s="89"/>
      <c r="FH788" s="89"/>
      <c r="FI788" s="89"/>
      <c r="FJ788" s="89"/>
      <c r="FK788" s="89"/>
      <c r="FL788" s="89"/>
      <c r="FM788" s="89"/>
      <c r="FN788" s="89"/>
      <c r="FO788" s="89"/>
      <c r="FP788" s="89"/>
      <c r="FQ788" s="89"/>
      <c r="FR788" s="89"/>
      <c r="FS788" s="89"/>
      <c r="FT788" s="89"/>
      <c r="FU788" s="89"/>
      <c r="FV788" s="89"/>
      <c r="FW788" s="89"/>
      <c r="FX788" s="89"/>
      <c r="FY788" s="89"/>
      <c r="FZ788" s="89"/>
      <c r="GA788" s="89"/>
      <c r="GB788" s="89"/>
      <c r="GC788" s="89"/>
      <c r="GD788" s="89"/>
      <c r="GE788" s="89"/>
      <c r="GF788" s="89"/>
      <c r="GG788" s="89"/>
      <c r="GH788" s="89"/>
      <c r="GI788" s="89"/>
      <c r="GJ788" s="89"/>
      <c r="GK788" s="89"/>
      <c r="GL788" s="89"/>
      <c r="GM788" s="89"/>
      <c r="GN788" s="89"/>
      <c r="GO788" s="89"/>
      <c r="GP788" s="89"/>
      <c r="GQ788" s="89"/>
      <c r="GR788" s="89"/>
      <c r="GS788" s="89"/>
      <c r="GT788" s="89"/>
      <c r="GU788" s="89"/>
      <c r="GV788" s="89"/>
      <c r="GW788" s="89"/>
      <c r="GX788" s="89"/>
      <c r="GY788" s="89"/>
      <c r="GZ788" s="89"/>
      <c r="HA788" s="89"/>
      <c r="HB788" s="89"/>
      <c r="HC788" s="89"/>
      <c r="HD788" s="89"/>
      <c r="HE788" s="89"/>
      <c r="HF788" s="89"/>
      <c r="HG788" s="89"/>
      <c r="HH788" s="89"/>
      <c r="HI788" s="89"/>
      <c r="HJ788" s="89"/>
      <c r="HK788" s="89"/>
      <c r="HL788" s="89"/>
      <c r="HM788" s="89"/>
    </row>
    <row r="789" spans="1:221" s="191" customFormat="1" ht="30" customHeight="1" x14ac:dyDescent="0.25">
      <c r="A789" s="193">
        <v>41455</v>
      </c>
      <c r="B789" s="194">
        <v>41457</v>
      </c>
      <c r="C789" s="189" t="s">
        <v>282</v>
      </c>
      <c r="D789" s="140" t="s">
        <v>3719</v>
      </c>
      <c r="E789" s="140" t="s">
        <v>280</v>
      </c>
      <c r="F789" s="5" t="s">
        <v>36</v>
      </c>
      <c r="G789" s="5" t="s">
        <v>1000</v>
      </c>
      <c r="H789" s="140" t="s">
        <v>4125</v>
      </c>
      <c r="I789" s="30" t="s">
        <v>4280</v>
      </c>
      <c r="J789" s="140" t="s">
        <v>4281</v>
      </c>
      <c r="K789" s="119">
        <v>40044</v>
      </c>
      <c r="L789" s="119">
        <v>40085</v>
      </c>
      <c r="M789" s="140" t="s">
        <v>4130</v>
      </c>
      <c r="N789" s="287">
        <v>2000</v>
      </c>
      <c r="O789" s="287">
        <v>1900</v>
      </c>
      <c r="P789" s="119">
        <v>40099</v>
      </c>
      <c r="Q789" s="119">
        <v>41054</v>
      </c>
      <c r="R789" s="119">
        <v>40415</v>
      </c>
      <c r="S789" s="119">
        <v>41045</v>
      </c>
      <c r="T789" s="190">
        <v>97.434009253874692</v>
      </c>
      <c r="U789" s="287"/>
      <c r="V789" s="140"/>
      <c r="W789" s="87"/>
      <c r="X789" s="96"/>
      <c r="Y789" s="89"/>
      <c r="Z789" s="89"/>
      <c r="AA789" s="89"/>
      <c r="AB789" s="89"/>
      <c r="AC789" s="89"/>
      <c r="AD789" s="89"/>
      <c r="AE789" s="89"/>
      <c r="AF789" s="89"/>
      <c r="AG789" s="89"/>
      <c r="AH789" s="89"/>
      <c r="AI789" s="89"/>
      <c r="AJ789" s="89"/>
      <c r="AK789" s="89"/>
      <c r="AL789" s="89"/>
      <c r="AM789" s="89"/>
      <c r="AN789" s="89"/>
      <c r="AO789" s="89"/>
      <c r="AP789" s="89"/>
      <c r="AQ789" s="89"/>
      <c r="AR789" s="89"/>
      <c r="AS789" s="89"/>
      <c r="AT789" s="89"/>
      <c r="AU789" s="89"/>
      <c r="AV789" s="89"/>
      <c r="AW789" s="89"/>
      <c r="AX789" s="89"/>
      <c r="AY789" s="89"/>
      <c r="AZ789" s="89"/>
      <c r="BA789" s="89"/>
      <c r="BB789" s="89"/>
      <c r="BC789" s="89"/>
      <c r="BD789" s="89"/>
      <c r="BE789" s="89"/>
      <c r="BF789" s="89"/>
      <c r="BG789" s="89"/>
      <c r="BH789" s="89"/>
      <c r="BI789" s="89"/>
      <c r="BJ789" s="89"/>
      <c r="BK789" s="89"/>
      <c r="BL789" s="89"/>
      <c r="BM789" s="89"/>
      <c r="BN789" s="89"/>
      <c r="BO789" s="89"/>
      <c r="BP789" s="89"/>
      <c r="BQ789" s="89"/>
      <c r="BR789" s="89"/>
      <c r="BS789" s="89"/>
      <c r="BT789" s="89"/>
      <c r="BU789" s="89"/>
      <c r="BV789" s="89"/>
      <c r="BW789" s="89"/>
      <c r="BX789" s="89"/>
      <c r="BY789" s="89"/>
      <c r="BZ789" s="89"/>
      <c r="CA789" s="89"/>
      <c r="CB789" s="89"/>
      <c r="CC789" s="89"/>
      <c r="CD789" s="89"/>
      <c r="CE789" s="89"/>
      <c r="CF789" s="89"/>
      <c r="CG789" s="89"/>
      <c r="CH789" s="89"/>
      <c r="CI789" s="89"/>
      <c r="CJ789" s="89"/>
      <c r="CK789" s="89"/>
      <c r="CL789" s="89"/>
      <c r="CM789" s="89"/>
      <c r="CN789" s="89"/>
      <c r="CO789" s="89"/>
      <c r="CP789" s="89"/>
      <c r="CQ789" s="89"/>
      <c r="CR789" s="89"/>
      <c r="CS789" s="89"/>
      <c r="CT789" s="89"/>
      <c r="CU789" s="89"/>
      <c r="CV789" s="89"/>
      <c r="CW789" s="89"/>
      <c r="CX789" s="89"/>
      <c r="CY789" s="89"/>
      <c r="CZ789" s="89"/>
      <c r="DA789" s="89"/>
      <c r="DB789" s="89"/>
      <c r="DC789" s="89"/>
      <c r="DD789" s="89"/>
      <c r="DE789" s="89"/>
      <c r="DF789" s="89"/>
      <c r="DG789" s="89"/>
      <c r="DH789" s="89"/>
      <c r="DI789" s="89"/>
      <c r="DJ789" s="89"/>
      <c r="DK789" s="89"/>
      <c r="DL789" s="89"/>
      <c r="DM789" s="89"/>
      <c r="DN789" s="89"/>
      <c r="DO789" s="89"/>
      <c r="DP789" s="89"/>
      <c r="DQ789" s="89"/>
      <c r="DR789" s="89"/>
      <c r="DS789" s="89"/>
      <c r="DT789" s="89"/>
      <c r="DU789" s="89"/>
      <c r="DV789" s="89"/>
      <c r="DW789" s="89"/>
      <c r="DX789" s="89"/>
      <c r="DY789" s="89"/>
      <c r="DZ789" s="89"/>
      <c r="EA789" s="89"/>
      <c r="EB789" s="89"/>
      <c r="EC789" s="89"/>
      <c r="ED789" s="89"/>
      <c r="EE789" s="89"/>
      <c r="EF789" s="89"/>
      <c r="EG789" s="89"/>
      <c r="EH789" s="89"/>
      <c r="EI789" s="89"/>
      <c r="EJ789" s="89"/>
      <c r="EK789" s="89"/>
      <c r="EL789" s="89"/>
      <c r="EM789" s="89"/>
      <c r="EN789" s="89"/>
      <c r="EO789" s="89"/>
      <c r="EP789" s="89"/>
      <c r="EQ789" s="89"/>
      <c r="ER789" s="89"/>
      <c r="ES789" s="89"/>
      <c r="ET789" s="89"/>
      <c r="EU789" s="89"/>
      <c r="EV789" s="89"/>
      <c r="EW789" s="89"/>
      <c r="EX789" s="89"/>
      <c r="EY789" s="89"/>
      <c r="EZ789" s="89"/>
      <c r="FA789" s="89"/>
      <c r="FB789" s="89"/>
      <c r="FC789" s="89"/>
      <c r="FD789" s="89"/>
      <c r="FE789" s="89"/>
      <c r="FF789" s="89"/>
      <c r="FG789" s="89"/>
      <c r="FH789" s="89"/>
      <c r="FI789" s="89"/>
      <c r="FJ789" s="89"/>
      <c r="FK789" s="89"/>
      <c r="FL789" s="89"/>
      <c r="FM789" s="89"/>
      <c r="FN789" s="89"/>
      <c r="FO789" s="89"/>
      <c r="FP789" s="89"/>
      <c r="FQ789" s="89"/>
      <c r="FR789" s="89"/>
      <c r="FS789" s="89"/>
      <c r="FT789" s="89"/>
      <c r="FU789" s="89"/>
      <c r="FV789" s="89"/>
      <c r="FW789" s="89"/>
      <c r="FX789" s="89"/>
      <c r="FY789" s="89"/>
      <c r="FZ789" s="89"/>
      <c r="GA789" s="89"/>
      <c r="GB789" s="89"/>
      <c r="GC789" s="89"/>
      <c r="GD789" s="89"/>
      <c r="GE789" s="89"/>
      <c r="GF789" s="89"/>
      <c r="GG789" s="89"/>
      <c r="GH789" s="89"/>
      <c r="GI789" s="89"/>
      <c r="GJ789" s="89"/>
      <c r="GK789" s="89"/>
      <c r="GL789" s="89"/>
      <c r="GM789" s="89"/>
      <c r="GN789" s="89"/>
      <c r="GO789" s="89"/>
      <c r="GP789" s="89"/>
      <c r="GQ789" s="89"/>
      <c r="GR789" s="89"/>
      <c r="GS789" s="89"/>
      <c r="GT789" s="89"/>
      <c r="GU789" s="89"/>
      <c r="GV789" s="89"/>
      <c r="GW789" s="89"/>
      <c r="GX789" s="89"/>
      <c r="GY789" s="89"/>
      <c r="GZ789" s="89"/>
      <c r="HA789" s="89"/>
      <c r="HB789" s="89"/>
      <c r="HC789" s="89"/>
      <c r="HD789" s="89"/>
      <c r="HE789" s="89"/>
      <c r="HF789" s="89"/>
      <c r="HG789" s="89"/>
      <c r="HH789" s="89"/>
      <c r="HI789" s="89"/>
      <c r="HJ789" s="89"/>
      <c r="HK789" s="89"/>
      <c r="HL789" s="89"/>
      <c r="HM789" s="89"/>
    </row>
    <row r="790" spans="1:221" s="191" customFormat="1" ht="30" customHeight="1" x14ac:dyDescent="0.25">
      <c r="A790" s="193">
        <v>41455</v>
      </c>
      <c r="B790" s="194">
        <v>41457</v>
      </c>
      <c r="C790" s="189" t="s">
        <v>282</v>
      </c>
      <c r="D790" s="140" t="s">
        <v>3719</v>
      </c>
      <c r="E790" s="140" t="s">
        <v>280</v>
      </c>
      <c r="F790" s="5" t="s">
        <v>36</v>
      </c>
      <c r="G790" s="5" t="s">
        <v>1000</v>
      </c>
      <c r="H790" s="140" t="s">
        <v>4125</v>
      </c>
      <c r="I790" s="30" t="s">
        <v>3819</v>
      </c>
      <c r="J790" s="140" t="s">
        <v>4282</v>
      </c>
      <c r="K790" s="119">
        <v>40112</v>
      </c>
      <c r="L790" s="119">
        <v>40199</v>
      </c>
      <c r="M790" s="140" t="s">
        <v>4200</v>
      </c>
      <c r="N790" s="287">
        <v>1547</v>
      </c>
      <c r="O790" s="287">
        <v>1678</v>
      </c>
      <c r="P790" s="119">
        <v>40213</v>
      </c>
      <c r="Q790" s="119">
        <v>40520</v>
      </c>
      <c r="R790" s="119">
        <v>40509</v>
      </c>
      <c r="S790" s="119">
        <v>40521</v>
      </c>
      <c r="T790" s="190">
        <v>99.872793937504497</v>
      </c>
      <c r="U790" s="287"/>
      <c r="V790" s="140"/>
      <c r="W790" s="87"/>
      <c r="X790" s="96"/>
      <c r="Y790" s="89"/>
      <c r="Z790" s="89"/>
      <c r="AA790" s="89"/>
      <c r="AB790" s="89"/>
      <c r="AC790" s="89"/>
      <c r="AD790" s="89"/>
      <c r="AE790" s="89"/>
      <c r="AF790" s="89"/>
      <c r="AG790" s="89"/>
      <c r="AH790" s="89"/>
      <c r="AI790" s="89"/>
      <c r="AJ790" s="89"/>
      <c r="AK790" s="89"/>
      <c r="AL790" s="89"/>
      <c r="AM790" s="89"/>
      <c r="AN790" s="89"/>
      <c r="AO790" s="89"/>
      <c r="AP790" s="89"/>
      <c r="AQ790" s="89"/>
      <c r="AR790" s="89"/>
      <c r="AS790" s="89"/>
      <c r="AT790" s="89"/>
      <c r="AU790" s="89"/>
      <c r="AV790" s="89"/>
      <c r="AW790" s="89"/>
      <c r="AX790" s="89"/>
      <c r="AY790" s="89"/>
      <c r="AZ790" s="89"/>
      <c r="BA790" s="89"/>
      <c r="BB790" s="89"/>
      <c r="BC790" s="89"/>
      <c r="BD790" s="89"/>
      <c r="BE790" s="89"/>
      <c r="BF790" s="89"/>
      <c r="BG790" s="89"/>
      <c r="BH790" s="89"/>
      <c r="BI790" s="89"/>
      <c r="BJ790" s="89"/>
      <c r="BK790" s="89"/>
      <c r="BL790" s="89"/>
      <c r="BM790" s="89"/>
      <c r="BN790" s="89"/>
      <c r="BO790" s="89"/>
      <c r="BP790" s="89"/>
      <c r="BQ790" s="89"/>
      <c r="BR790" s="89"/>
      <c r="BS790" s="89"/>
      <c r="BT790" s="89"/>
      <c r="BU790" s="89"/>
      <c r="BV790" s="89"/>
      <c r="BW790" s="89"/>
      <c r="BX790" s="89"/>
      <c r="BY790" s="89"/>
      <c r="BZ790" s="89"/>
      <c r="CA790" s="89"/>
      <c r="CB790" s="89"/>
      <c r="CC790" s="89"/>
      <c r="CD790" s="89"/>
      <c r="CE790" s="89"/>
      <c r="CF790" s="89"/>
      <c r="CG790" s="89"/>
      <c r="CH790" s="89"/>
      <c r="CI790" s="89"/>
      <c r="CJ790" s="89"/>
      <c r="CK790" s="89"/>
      <c r="CL790" s="89"/>
      <c r="CM790" s="89"/>
      <c r="CN790" s="89"/>
      <c r="CO790" s="89"/>
      <c r="CP790" s="89"/>
      <c r="CQ790" s="89"/>
      <c r="CR790" s="89"/>
      <c r="CS790" s="89"/>
      <c r="CT790" s="89"/>
      <c r="CU790" s="89"/>
      <c r="CV790" s="89"/>
      <c r="CW790" s="89"/>
      <c r="CX790" s="89"/>
      <c r="CY790" s="89"/>
      <c r="CZ790" s="89"/>
      <c r="DA790" s="89"/>
      <c r="DB790" s="89"/>
      <c r="DC790" s="89"/>
      <c r="DD790" s="89"/>
      <c r="DE790" s="89"/>
      <c r="DF790" s="89"/>
      <c r="DG790" s="89"/>
      <c r="DH790" s="89"/>
      <c r="DI790" s="89"/>
      <c r="DJ790" s="89"/>
      <c r="DK790" s="89"/>
      <c r="DL790" s="89"/>
      <c r="DM790" s="89"/>
      <c r="DN790" s="89"/>
      <c r="DO790" s="89"/>
      <c r="DP790" s="89"/>
      <c r="DQ790" s="89"/>
      <c r="DR790" s="89"/>
      <c r="DS790" s="89"/>
      <c r="DT790" s="89"/>
      <c r="DU790" s="89"/>
      <c r="DV790" s="89"/>
      <c r="DW790" s="89"/>
      <c r="DX790" s="89"/>
      <c r="DY790" s="89"/>
      <c r="DZ790" s="89"/>
      <c r="EA790" s="89"/>
      <c r="EB790" s="89"/>
      <c r="EC790" s="89"/>
      <c r="ED790" s="89"/>
      <c r="EE790" s="89"/>
      <c r="EF790" s="89"/>
      <c r="EG790" s="89"/>
      <c r="EH790" s="89"/>
      <c r="EI790" s="89"/>
      <c r="EJ790" s="89"/>
      <c r="EK790" s="89"/>
      <c r="EL790" s="89"/>
      <c r="EM790" s="89"/>
      <c r="EN790" s="89"/>
      <c r="EO790" s="89"/>
      <c r="EP790" s="89"/>
      <c r="EQ790" s="89"/>
      <c r="ER790" s="89"/>
      <c r="ES790" s="89"/>
      <c r="ET790" s="89"/>
      <c r="EU790" s="89"/>
      <c r="EV790" s="89"/>
      <c r="EW790" s="89"/>
      <c r="EX790" s="89"/>
      <c r="EY790" s="89"/>
      <c r="EZ790" s="89"/>
      <c r="FA790" s="89"/>
      <c r="FB790" s="89"/>
      <c r="FC790" s="89"/>
      <c r="FD790" s="89"/>
      <c r="FE790" s="89"/>
      <c r="FF790" s="89"/>
      <c r="FG790" s="89"/>
      <c r="FH790" s="89"/>
      <c r="FI790" s="89"/>
      <c r="FJ790" s="89"/>
      <c r="FK790" s="89"/>
      <c r="FL790" s="89"/>
      <c r="FM790" s="89"/>
      <c r="FN790" s="89"/>
      <c r="FO790" s="89"/>
      <c r="FP790" s="89"/>
      <c r="FQ790" s="89"/>
      <c r="FR790" s="89"/>
      <c r="FS790" s="89"/>
      <c r="FT790" s="89"/>
      <c r="FU790" s="89"/>
      <c r="FV790" s="89"/>
      <c r="FW790" s="89"/>
      <c r="FX790" s="89"/>
      <c r="FY790" s="89"/>
      <c r="FZ790" s="89"/>
      <c r="GA790" s="89"/>
      <c r="GB790" s="89"/>
      <c r="GC790" s="89"/>
      <c r="GD790" s="89"/>
      <c r="GE790" s="89"/>
      <c r="GF790" s="89"/>
      <c r="GG790" s="89"/>
      <c r="GH790" s="89"/>
      <c r="GI790" s="89"/>
      <c r="GJ790" s="89"/>
      <c r="GK790" s="89"/>
      <c r="GL790" s="89"/>
      <c r="GM790" s="89"/>
      <c r="GN790" s="89"/>
      <c r="GO790" s="89"/>
      <c r="GP790" s="89"/>
      <c r="GQ790" s="89"/>
      <c r="GR790" s="89"/>
      <c r="GS790" s="89"/>
      <c r="GT790" s="89"/>
      <c r="GU790" s="89"/>
      <c r="GV790" s="89"/>
      <c r="GW790" s="89"/>
      <c r="GX790" s="89"/>
      <c r="GY790" s="89"/>
      <c r="GZ790" s="89"/>
      <c r="HA790" s="89"/>
      <c r="HB790" s="89"/>
      <c r="HC790" s="89"/>
      <c r="HD790" s="89"/>
      <c r="HE790" s="89"/>
      <c r="HF790" s="89"/>
      <c r="HG790" s="89"/>
      <c r="HH790" s="89"/>
      <c r="HI790" s="89"/>
      <c r="HJ790" s="89"/>
      <c r="HK790" s="89"/>
      <c r="HL790" s="89"/>
      <c r="HM790" s="89"/>
    </row>
    <row r="791" spans="1:221" s="191" customFormat="1" ht="30" customHeight="1" x14ac:dyDescent="0.25">
      <c r="A791" s="193">
        <v>41455</v>
      </c>
      <c r="B791" s="194">
        <v>41457</v>
      </c>
      <c r="C791" s="189" t="s">
        <v>282</v>
      </c>
      <c r="D791" s="140" t="s">
        <v>3719</v>
      </c>
      <c r="E791" s="140" t="s">
        <v>280</v>
      </c>
      <c r="F791" s="5" t="s">
        <v>36</v>
      </c>
      <c r="G791" s="5" t="s">
        <v>1000</v>
      </c>
      <c r="H791" s="140" t="s">
        <v>4209</v>
      </c>
      <c r="I791" s="30" t="s">
        <v>4283</v>
      </c>
      <c r="J791" s="140" t="s">
        <v>4284</v>
      </c>
      <c r="K791" s="119">
        <v>39994</v>
      </c>
      <c r="L791" s="119">
        <v>39994</v>
      </c>
      <c r="M791" s="140" t="s">
        <v>4285</v>
      </c>
      <c r="N791" s="287">
        <v>2685</v>
      </c>
      <c r="O791" s="287">
        <v>2720</v>
      </c>
      <c r="P791" s="119">
        <v>40008</v>
      </c>
      <c r="Q791" s="119">
        <v>41359</v>
      </c>
      <c r="R791" s="119">
        <v>40466</v>
      </c>
      <c r="S791" s="119">
        <v>41006</v>
      </c>
      <c r="T791" s="190">
        <v>99.987865916167394</v>
      </c>
      <c r="U791" s="287"/>
      <c r="V791" s="140"/>
      <c r="W791" s="87"/>
      <c r="X791" s="96"/>
      <c r="Y791" s="89"/>
      <c r="Z791" s="89"/>
      <c r="AA791" s="89"/>
      <c r="AB791" s="89"/>
      <c r="AC791" s="89"/>
      <c r="AD791" s="89"/>
      <c r="AE791" s="89"/>
      <c r="AF791" s="89"/>
      <c r="AG791" s="89"/>
      <c r="AH791" s="89"/>
      <c r="AI791" s="89"/>
      <c r="AJ791" s="89"/>
      <c r="AK791" s="89"/>
      <c r="AL791" s="89"/>
      <c r="AM791" s="89"/>
      <c r="AN791" s="89"/>
      <c r="AO791" s="89"/>
      <c r="AP791" s="89"/>
      <c r="AQ791" s="89"/>
      <c r="AR791" s="89"/>
      <c r="AS791" s="89"/>
      <c r="AT791" s="89"/>
      <c r="AU791" s="89"/>
      <c r="AV791" s="89"/>
      <c r="AW791" s="89"/>
      <c r="AX791" s="89"/>
      <c r="AY791" s="89"/>
      <c r="AZ791" s="89"/>
      <c r="BA791" s="89"/>
      <c r="BB791" s="89"/>
      <c r="BC791" s="89"/>
      <c r="BD791" s="89"/>
      <c r="BE791" s="89"/>
      <c r="BF791" s="89"/>
      <c r="BG791" s="89"/>
      <c r="BH791" s="89"/>
      <c r="BI791" s="89"/>
      <c r="BJ791" s="89"/>
      <c r="BK791" s="89"/>
      <c r="BL791" s="89"/>
      <c r="BM791" s="89"/>
      <c r="BN791" s="89"/>
      <c r="BO791" s="89"/>
      <c r="BP791" s="89"/>
      <c r="BQ791" s="89"/>
      <c r="BR791" s="89"/>
      <c r="BS791" s="89"/>
      <c r="BT791" s="89"/>
      <c r="BU791" s="89"/>
      <c r="BV791" s="89"/>
      <c r="BW791" s="89"/>
      <c r="BX791" s="89"/>
      <c r="BY791" s="89"/>
      <c r="BZ791" s="89"/>
      <c r="CA791" s="89"/>
      <c r="CB791" s="89"/>
      <c r="CC791" s="89"/>
      <c r="CD791" s="89"/>
      <c r="CE791" s="89"/>
      <c r="CF791" s="89"/>
      <c r="CG791" s="89"/>
      <c r="CH791" s="89"/>
      <c r="CI791" s="89"/>
      <c r="CJ791" s="89"/>
      <c r="CK791" s="89"/>
      <c r="CL791" s="89"/>
      <c r="CM791" s="89"/>
      <c r="CN791" s="89"/>
      <c r="CO791" s="89"/>
      <c r="CP791" s="89"/>
      <c r="CQ791" s="89"/>
      <c r="CR791" s="89"/>
      <c r="CS791" s="89"/>
      <c r="CT791" s="89"/>
      <c r="CU791" s="89"/>
      <c r="CV791" s="89"/>
      <c r="CW791" s="89"/>
      <c r="CX791" s="89"/>
      <c r="CY791" s="89"/>
      <c r="CZ791" s="89"/>
      <c r="DA791" s="89"/>
      <c r="DB791" s="89"/>
      <c r="DC791" s="89"/>
      <c r="DD791" s="89"/>
      <c r="DE791" s="89"/>
      <c r="DF791" s="89"/>
      <c r="DG791" s="89"/>
      <c r="DH791" s="89"/>
      <c r="DI791" s="89"/>
      <c r="DJ791" s="89"/>
      <c r="DK791" s="89"/>
      <c r="DL791" s="89"/>
      <c r="DM791" s="89"/>
      <c r="DN791" s="89"/>
      <c r="DO791" s="89"/>
      <c r="DP791" s="89"/>
      <c r="DQ791" s="89"/>
      <c r="DR791" s="89"/>
      <c r="DS791" s="89"/>
      <c r="DT791" s="89"/>
      <c r="DU791" s="89"/>
      <c r="DV791" s="89"/>
      <c r="DW791" s="89"/>
      <c r="DX791" s="89"/>
      <c r="DY791" s="89"/>
      <c r="DZ791" s="89"/>
      <c r="EA791" s="89"/>
      <c r="EB791" s="89"/>
      <c r="EC791" s="89"/>
      <c r="ED791" s="89"/>
      <c r="EE791" s="89"/>
      <c r="EF791" s="89"/>
      <c r="EG791" s="89"/>
      <c r="EH791" s="89"/>
      <c r="EI791" s="89"/>
      <c r="EJ791" s="89"/>
      <c r="EK791" s="89"/>
      <c r="EL791" s="89"/>
      <c r="EM791" s="89"/>
      <c r="EN791" s="89"/>
      <c r="EO791" s="89"/>
      <c r="EP791" s="89"/>
      <c r="EQ791" s="89"/>
      <c r="ER791" s="89"/>
      <c r="ES791" s="89"/>
      <c r="ET791" s="89"/>
      <c r="EU791" s="89"/>
      <c r="EV791" s="89"/>
      <c r="EW791" s="89"/>
      <c r="EX791" s="89"/>
      <c r="EY791" s="89"/>
      <c r="EZ791" s="89"/>
      <c r="FA791" s="89"/>
      <c r="FB791" s="89"/>
      <c r="FC791" s="89"/>
      <c r="FD791" s="89"/>
      <c r="FE791" s="89"/>
      <c r="FF791" s="89"/>
      <c r="FG791" s="89"/>
      <c r="FH791" s="89"/>
      <c r="FI791" s="89"/>
      <c r="FJ791" s="89"/>
      <c r="FK791" s="89"/>
      <c r="FL791" s="89"/>
      <c r="FM791" s="89"/>
      <c r="FN791" s="89"/>
      <c r="FO791" s="89"/>
      <c r="FP791" s="89"/>
      <c r="FQ791" s="89"/>
      <c r="FR791" s="89"/>
      <c r="FS791" s="89"/>
      <c r="FT791" s="89"/>
      <c r="FU791" s="89"/>
      <c r="FV791" s="89"/>
      <c r="FW791" s="89"/>
      <c r="FX791" s="89"/>
      <c r="FY791" s="89"/>
      <c r="FZ791" s="89"/>
      <c r="GA791" s="89"/>
      <c r="GB791" s="89"/>
      <c r="GC791" s="89"/>
      <c r="GD791" s="89"/>
      <c r="GE791" s="89"/>
      <c r="GF791" s="89"/>
      <c r="GG791" s="89"/>
      <c r="GH791" s="89"/>
      <c r="GI791" s="89"/>
      <c r="GJ791" s="89"/>
      <c r="GK791" s="89"/>
      <c r="GL791" s="89"/>
      <c r="GM791" s="89"/>
      <c r="GN791" s="89"/>
      <c r="GO791" s="89"/>
      <c r="GP791" s="89"/>
      <c r="GQ791" s="89"/>
      <c r="GR791" s="89"/>
      <c r="GS791" s="89"/>
      <c r="GT791" s="89"/>
      <c r="GU791" s="89"/>
      <c r="GV791" s="89"/>
      <c r="GW791" s="89"/>
      <c r="GX791" s="89"/>
      <c r="GY791" s="89"/>
      <c r="GZ791" s="89"/>
      <c r="HA791" s="89"/>
      <c r="HB791" s="89"/>
      <c r="HC791" s="89"/>
      <c r="HD791" s="89"/>
      <c r="HE791" s="89"/>
      <c r="HF791" s="89"/>
      <c r="HG791" s="89"/>
      <c r="HH791" s="89"/>
      <c r="HI791" s="89"/>
      <c r="HJ791" s="89"/>
      <c r="HK791" s="89"/>
      <c r="HL791" s="89"/>
      <c r="HM791" s="89"/>
    </row>
    <row r="792" spans="1:221" s="191" customFormat="1" ht="30" customHeight="1" x14ac:dyDescent="0.25">
      <c r="A792" s="193">
        <v>41455</v>
      </c>
      <c r="B792" s="194">
        <v>41457</v>
      </c>
      <c r="C792" s="189" t="s">
        <v>283</v>
      </c>
      <c r="D792" s="140" t="s">
        <v>3719</v>
      </c>
      <c r="E792" s="140" t="s">
        <v>279</v>
      </c>
      <c r="F792" s="5" t="s">
        <v>3720</v>
      </c>
      <c r="G792" s="5" t="s">
        <v>4286</v>
      </c>
      <c r="H792" s="140" t="s">
        <v>3722</v>
      </c>
      <c r="I792" s="30" t="s">
        <v>4287</v>
      </c>
      <c r="J792" s="140" t="s">
        <v>4288</v>
      </c>
      <c r="K792" s="119">
        <v>41029</v>
      </c>
      <c r="L792" s="119">
        <v>41162</v>
      </c>
      <c r="M792" s="140" t="s">
        <v>4289</v>
      </c>
      <c r="N792" s="287">
        <v>13922</v>
      </c>
      <c r="O792" s="287">
        <v>12164</v>
      </c>
      <c r="P792" s="119">
        <v>41176</v>
      </c>
      <c r="Q792" s="119">
        <v>41783</v>
      </c>
      <c r="R792" s="119">
        <v>41759</v>
      </c>
      <c r="S792" s="119">
        <v>41759</v>
      </c>
      <c r="T792" s="190">
        <v>10.3156621087851</v>
      </c>
      <c r="U792" s="287"/>
      <c r="V792" s="140"/>
      <c r="W792" s="87"/>
      <c r="X792" s="96"/>
      <c r="Y792" s="89"/>
      <c r="Z792" s="89"/>
      <c r="AA792" s="89"/>
      <c r="AB792" s="89"/>
      <c r="AC792" s="89"/>
      <c r="AD792" s="89"/>
      <c r="AE792" s="89"/>
      <c r="AF792" s="89"/>
      <c r="AG792" s="89"/>
      <c r="AH792" s="89"/>
      <c r="AI792" s="89"/>
      <c r="AJ792" s="89"/>
      <c r="AK792" s="89"/>
      <c r="AL792" s="89"/>
      <c r="AM792" s="89"/>
      <c r="AN792" s="89"/>
      <c r="AO792" s="89"/>
      <c r="AP792" s="89"/>
      <c r="AQ792" s="89"/>
      <c r="AR792" s="89"/>
      <c r="AS792" s="89"/>
      <c r="AT792" s="89"/>
      <c r="AU792" s="89"/>
      <c r="AV792" s="89"/>
      <c r="AW792" s="89"/>
      <c r="AX792" s="89"/>
      <c r="AY792" s="89"/>
      <c r="AZ792" s="89"/>
      <c r="BA792" s="89"/>
      <c r="BB792" s="89"/>
      <c r="BC792" s="89"/>
      <c r="BD792" s="89"/>
      <c r="BE792" s="89"/>
      <c r="BF792" s="89"/>
      <c r="BG792" s="89"/>
      <c r="BH792" s="89"/>
      <c r="BI792" s="89"/>
      <c r="BJ792" s="89"/>
      <c r="BK792" s="89"/>
      <c r="BL792" s="89"/>
      <c r="BM792" s="89"/>
      <c r="BN792" s="89"/>
      <c r="BO792" s="89"/>
      <c r="BP792" s="89"/>
      <c r="BQ792" s="89"/>
      <c r="BR792" s="89"/>
      <c r="BS792" s="89"/>
      <c r="BT792" s="89"/>
      <c r="BU792" s="89"/>
      <c r="BV792" s="89"/>
      <c r="BW792" s="89"/>
      <c r="BX792" s="89"/>
      <c r="BY792" s="89"/>
      <c r="BZ792" s="89"/>
      <c r="CA792" s="89"/>
      <c r="CB792" s="89"/>
      <c r="CC792" s="89"/>
      <c r="CD792" s="89"/>
      <c r="CE792" s="89"/>
      <c r="CF792" s="89"/>
      <c r="CG792" s="89"/>
      <c r="CH792" s="89"/>
      <c r="CI792" s="89"/>
      <c r="CJ792" s="89"/>
      <c r="CK792" s="89"/>
      <c r="CL792" s="89"/>
      <c r="CM792" s="89"/>
      <c r="CN792" s="89"/>
      <c r="CO792" s="89"/>
      <c r="CP792" s="89"/>
      <c r="CQ792" s="89"/>
      <c r="CR792" s="89"/>
      <c r="CS792" s="89"/>
      <c r="CT792" s="89"/>
      <c r="CU792" s="89"/>
      <c r="CV792" s="89"/>
      <c r="CW792" s="89"/>
      <c r="CX792" s="89"/>
      <c r="CY792" s="89"/>
      <c r="CZ792" s="89"/>
      <c r="DA792" s="89"/>
      <c r="DB792" s="89"/>
      <c r="DC792" s="89"/>
      <c r="DD792" s="89"/>
      <c r="DE792" s="89"/>
      <c r="DF792" s="89"/>
      <c r="DG792" s="89"/>
      <c r="DH792" s="89"/>
      <c r="DI792" s="89"/>
      <c r="DJ792" s="89"/>
      <c r="DK792" s="89"/>
      <c r="DL792" s="89"/>
      <c r="DM792" s="89"/>
      <c r="DN792" s="89"/>
      <c r="DO792" s="89"/>
      <c r="DP792" s="89"/>
      <c r="DQ792" s="89"/>
      <c r="DR792" s="89"/>
      <c r="DS792" s="89"/>
      <c r="DT792" s="89"/>
      <c r="DU792" s="89"/>
      <c r="DV792" s="89"/>
      <c r="DW792" s="89"/>
      <c r="DX792" s="89"/>
      <c r="DY792" s="89"/>
      <c r="DZ792" s="89"/>
      <c r="EA792" s="89"/>
      <c r="EB792" s="89"/>
      <c r="EC792" s="89"/>
      <c r="ED792" s="89"/>
      <c r="EE792" s="89"/>
      <c r="EF792" s="89"/>
      <c r="EG792" s="89"/>
      <c r="EH792" s="89"/>
      <c r="EI792" s="89"/>
      <c r="EJ792" s="89"/>
      <c r="EK792" s="89"/>
      <c r="EL792" s="89"/>
      <c r="EM792" s="89"/>
      <c r="EN792" s="89"/>
      <c r="EO792" s="89"/>
      <c r="EP792" s="89"/>
      <c r="EQ792" s="89"/>
      <c r="ER792" s="89"/>
      <c r="ES792" s="89"/>
      <c r="ET792" s="89"/>
      <c r="EU792" s="89"/>
      <c r="EV792" s="89"/>
      <c r="EW792" s="89"/>
      <c r="EX792" s="89"/>
      <c r="EY792" s="89"/>
      <c r="EZ792" s="89"/>
      <c r="FA792" s="89"/>
      <c r="FB792" s="89"/>
      <c r="FC792" s="89"/>
      <c r="FD792" s="89"/>
      <c r="FE792" s="89"/>
      <c r="FF792" s="89"/>
      <c r="FG792" s="89"/>
      <c r="FH792" s="89"/>
      <c r="FI792" s="89"/>
      <c r="FJ792" s="89"/>
      <c r="FK792" s="89"/>
      <c r="FL792" s="89"/>
      <c r="FM792" s="89"/>
      <c r="FN792" s="89"/>
      <c r="FO792" s="89"/>
      <c r="FP792" s="89"/>
      <c r="FQ792" s="89"/>
      <c r="FR792" s="89"/>
      <c r="FS792" s="89"/>
      <c r="FT792" s="89"/>
      <c r="FU792" s="89"/>
      <c r="FV792" s="89"/>
      <c r="FW792" s="89"/>
      <c r="FX792" s="89"/>
      <c r="FY792" s="89"/>
      <c r="FZ792" s="89"/>
      <c r="GA792" s="89"/>
      <c r="GB792" s="89"/>
      <c r="GC792" s="89"/>
      <c r="GD792" s="89"/>
      <c r="GE792" s="89"/>
      <c r="GF792" s="89"/>
      <c r="GG792" s="89"/>
      <c r="GH792" s="89"/>
      <c r="GI792" s="89"/>
      <c r="GJ792" s="89"/>
      <c r="GK792" s="89"/>
      <c r="GL792" s="89"/>
      <c r="GM792" s="89"/>
      <c r="GN792" s="89"/>
      <c r="GO792" s="89"/>
      <c r="GP792" s="89"/>
      <c r="GQ792" s="89"/>
      <c r="GR792" s="89"/>
      <c r="GS792" s="89"/>
      <c r="GT792" s="89"/>
      <c r="GU792" s="89"/>
      <c r="GV792" s="89"/>
      <c r="GW792" s="89"/>
      <c r="GX792" s="89"/>
      <c r="GY792" s="89"/>
      <c r="GZ792" s="89"/>
      <c r="HA792" s="89"/>
      <c r="HB792" s="89"/>
      <c r="HC792" s="89"/>
      <c r="HD792" s="89"/>
      <c r="HE792" s="89"/>
      <c r="HF792" s="89"/>
      <c r="HG792" s="89"/>
      <c r="HH792" s="89"/>
      <c r="HI792" s="89"/>
      <c r="HJ792" s="89"/>
      <c r="HK792" s="89"/>
      <c r="HL792" s="89"/>
      <c r="HM792" s="89"/>
    </row>
    <row r="793" spans="1:221" s="191" customFormat="1" ht="30" customHeight="1" x14ac:dyDescent="0.25">
      <c r="A793" s="193">
        <v>41455</v>
      </c>
      <c r="B793" s="194">
        <v>41457</v>
      </c>
      <c r="C793" s="189" t="s">
        <v>283</v>
      </c>
      <c r="D793" s="140" t="s">
        <v>3719</v>
      </c>
      <c r="E793" s="140" t="s">
        <v>279</v>
      </c>
      <c r="F793" s="5" t="s">
        <v>3720</v>
      </c>
      <c r="G793" s="5" t="s">
        <v>4286</v>
      </c>
      <c r="H793" s="140" t="s">
        <v>3722</v>
      </c>
      <c r="I793" s="30" t="s">
        <v>4290</v>
      </c>
      <c r="J793" s="140" t="s">
        <v>4291</v>
      </c>
      <c r="K793" s="119">
        <v>40835</v>
      </c>
      <c r="L793" s="119">
        <v>41001</v>
      </c>
      <c r="M793" s="140" t="s">
        <v>4292</v>
      </c>
      <c r="N793" s="287">
        <v>11850</v>
      </c>
      <c r="O793" s="287">
        <v>10278</v>
      </c>
      <c r="P793" s="119">
        <v>41015</v>
      </c>
      <c r="Q793" s="119">
        <v>41942</v>
      </c>
      <c r="R793" s="119">
        <v>41634</v>
      </c>
      <c r="S793" s="119">
        <v>41689</v>
      </c>
      <c r="T793" s="190">
        <v>53.911048708672404</v>
      </c>
      <c r="U793" s="287"/>
      <c r="V793" s="140"/>
      <c r="W793" s="87"/>
      <c r="X793" s="96"/>
      <c r="Y793" s="89"/>
      <c r="Z793" s="89"/>
      <c r="AA793" s="89"/>
      <c r="AB793" s="89"/>
      <c r="AC793" s="89"/>
      <c r="AD793" s="89"/>
      <c r="AE793" s="89"/>
      <c r="AF793" s="89"/>
      <c r="AG793" s="89"/>
      <c r="AH793" s="89"/>
      <c r="AI793" s="89"/>
      <c r="AJ793" s="89"/>
      <c r="AK793" s="89"/>
      <c r="AL793" s="89"/>
      <c r="AM793" s="89"/>
      <c r="AN793" s="89"/>
      <c r="AO793" s="89"/>
      <c r="AP793" s="89"/>
      <c r="AQ793" s="89"/>
      <c r="AR793" s="89"/>
      <c r="AS793" s="89"/>
      <c r="AT793" s="89"/>
      <c r="AU793" s="89"/>
      <c r="AV793" s="89"/>
      <c r="AW793" s="89"/>
      <c r="AX793" s="89"/>
      <c r="AY793" s="89"/>
      <c r="AZ793" s="89"/>
      <c r="BA793" s="89"/>
      <c r="BB793" s="89"/>
      <c r="BC793" s="89"/>
      <c r="BD793" s="89"/>
      <c r="BE793" s="89"/>
      <c r="BF793" s="89"/>
      <c r="BG793" s="89"/>
      <c r="BH793" s="89"/>
      <c r="BI793" s="89"/>
      <c r="BJ793" s="89"/>
      <c r="BK793" s="89"/>
      <c r="BL793" s="89"/>
      <c r="BM793" s="89"/>
      <c r="BN793" s="89"/>
      <c r="BO793" s="89"/>
      <c r="BP793" s="89"/>
      <c r="BQ793" s="89"/>
      <c r="BR793" s="89"/>
      <c r="BS793" s="89"/>
      <c r="BT793" s="89"/>
      <c r="BU793" s="89"/>
      <c r="BV793" s="89"/>
      <c r="BW793" s="89"/>
      <c r="BX793" s="89"/>
      <c r="BY793" s="89"/>
      <c r="BZ793" s="89"/>
      <c r="CA793" s="89"/>
      <c r="CB793" s="89"/>
      <c r="CC793" s="89"/>
      <c r="CD793" s="89"/>
      <c r="CE793" s="89"/>
      <c r="CF793" s="89"/>
      <c r="CG793" s="89"/>
      <c r="CH793" s="89"/>
      <c r="CI793" s="89"/>
      <c r="CJ793" s="89"/>
      <c r="CK793" s="89"/>
      <c r="CL793" s="89"/>
      <c r="CM793" s="89"/>
      <c r="CN793" s="89"/>
      <c r="CO793" s="89"/>
      <c r="CP793" s="89"/>
      <c r="CQ793" s="89"/>
      <c r="CR793" s="89"/>
      <c r="CS793" s="89"/>
      <c r="CT793" s="89"/>
      <c r="CU793" s="89"/>
      <c r="CV793" s="89"/>
      <c r="CW793" s="89"/>
      <c r="CX793" s="89"/>
      <c r="CY793" s="89"/>
      <c r="CZ793" s="89"/>
      <c r="DA793" s="89"/>
      <c r="DB793" s="89"/>
      <c r="DC793" s="89"/>
      <c r="DD793" s="89"/>
      <c r="DE793" s="89"/>
      <c r="DF793" s="89"/>
      <c r="DG793" s="89"/>
      <c r="DH793" s="89"/>
      <c r="DI793" s="89"/>
      <c r="DJ793" s="89"/>
      <c r="DK793" s="89"/>
      <c r="DL793" s="89"/>
      <c r="DM793" s="89"/>
      <c r="DN793" s="89"/>
      <c r="DO793" s="89"/>
      <c r="DP793" s="89"/>
      <c r="DQ793" s="89"/>
      <c r="DR793" s="89"/>
      <c r="DS793" s="89"/>
      <c r="DT793" s="89"/>
      <c r="DU793" s="89"/>
      <c r="DV793" s="89"/>
      <c r="DW793" s="89"/>
      <c r="DX793" s="89"/>
      <c r="DY793" s="89"/>
      <c r="DZ793" s="89"/>
      <c r="EA793" s="89"/>
      <c r="EB793" s="89"/>
      <c r="EC793" s="89"/>
      <c r="ED793" s="89"/>
      <c r="EE793" s="89"/>
      <c r="EF793" s="89"/>
      <c r="EG793" s="89"/>
      <c r="EH793" s="89"/>
      <c r="EI793" s="89"/>
      <c r="EJ793" s="89"/>
      <c r="EK793" s="89"/>
      <c r="EL793" s="89"/>
      <c r="EM793" s="89"/>
      <c r="EN793" s="89"/>
      <c r="EO793" s="89"/>
      <c r="EP793" s="89"/>
      <c r="EQ793" s="89"/>
      <c r="ER793" s="89"/>
      <c r="ES793" s="89"/>
      <c r="ET793" s="89"/>
      <c r="EU793" s="89"/>
      <c r="EV793" s="89"/>
      <c r="EW793" s="89"/>
      <c r="EX793" s="89"/>
      <c r="EY793" s="89"/>
      <c r="EZ793" s="89"/>
      <c r="FA793" s="89"/>
      <c r="FB793" s="89"/>
      <c r="FC793" s="89"/>
      <c r="FD793" s="89"/>
      <c r="FE793" s="89"/>
      <c r="FF793" s="89"/>
      <c r="FG793" s="89"/>
      <c r="FH793" s="89"/>
      <c r="FI793" s="89"/>
      <c r="FJ793" s="89"/>
      <c r="FK793" s="89"/>
      <c r="FL793" s="89"/>
      <c r="FM793" s="89"/>
      <c r="FN793" s="89"/>
      <c r="FO793" s="89"/>
      <c r="FP793" s="89"/>
      <c r="FQ793" s="89"/>
      <c r="FR793" s="89"/>
      <c r="FS793" s="89"/>
      <c r="FT793" s="89"/>
      <c r="FU793" s="89"/>
      <c r="FV793" s="89"/>
      <c r="FW793" s="89"/>
      <c r="FX793" s="89"/>
      <c r="FY793" s="89"/>
      <c r="FZ793" s="89"/>
      <c r="GA793" s="89"/>
      <c r="GB793" s="89"/>
      <c r="GC793" s="89"/>
      <c r="GD793" s="89"/>
      <c r="GE793" s="89"/>
      <c r="GF793" s="89"/>
      <c r="GG793" s="89"/>
      <c r="GH793" s="89"/>
      <c r="GI793" s="89"/>
      <c r="GJ793" s="89"/>
      <c r="GK793" s="89"/>
      <c r="GL793" s="89"/>
      <c r="GM793" s="89"/>
      <c r="GN793" s="89"/>
      <c r="GO793" s="89"/>
      <c r="GP793" s="89"/>
      <c r="GQ793" s="89"/>
      <c r="GR793" s="89"/>
      <c r="GS793" s="89"/>
      <c r="GT793" s="89"/>
      <c r="GU793" s="89"/>
      <c r="GV793" s="89"/>
      <c r="GW793" s="89"/>
      <c r="GX793" s="89"/>
      <c r="GY793" s="89"/>
      <c r="GZ793" s="89"/>
      <c r="HA793" s="89"/>
      <c r="HB793" s="89"/>
      <c r="HC793" s="89"/>
      <c r="HD793" s="89"/>
      <c r="HE793" s="89"/>
      <c r="HF793" s="89"/>
      <c r="HG793" s="89"/>
      <c r="HH793" s="89"/>
      <c r="HI793" s="89"/>
      <c r="HJ793" s="89"/>
      <c r="HK793" s="89"/>
      <c r="HL793" s="89"/>
      <c r="HM793" s="89"/>
    </row>
    <row r="794" spans="1:221" s="191" customFormat="1" ht="30" customHeight="1" x14ac:dyDescent="0.25">
      <c r="A794" s="193">
        <v>41455</v>
      </c>
      <c r="B794" s="194">
        <v>41457</v>
      </c>
      <c r="C794" s="189" t="s">
        <v>283</v>
      </c>
      <c r="D794" s="140" t="s">
        <v>3719</v>
      </c>
      <c r="E794" s="140" t="s">
        <v>279</v>
      </c>
      <c r="F794" s="5" t="s">
        <v>3720</v>
      </c>
      <c r="G794" s="5" t="s">
        <v>4286</v>
      </c>
      <c r="H794" s="140" t="s">
        <v>3722</v>
      </c>
      <c r="I794" s="30" t="s">
        <v>4293</v>
      </c>
      <c r="J794" s="140" t="s">
        <v>4135</v>
      </c>
      <c r="K794" s="119">
        <v>40301</v>
      </c>
      <c r="L794" s="119">
        <v>40380</v>
      </c>
      <c r="M794" s="140" t="s">
        <v>4294</v>
      </c>
      <c r="N794" s="287">
        <v>4598</v>
      </c>
      <c r="O794" s="287">
        <v>3863</v>
      </c>
      <c r="P794" s="119">
        <v>40394</v>
      </c>
      <c r="Q794" s="119">
        <v>41456</v>
      </c>
      <c r="R794" s="119">
        <v>40970</v>
      </c>
      <c r="S794" s="119">
        <v>41219</v>
      </c>
      <c r="T794" s="190">
        <v>93.499975687859902</v>
      </c>
      <c r="U794" s="287"/>
      <c r="V794" s="140"/>
      <c r="W794" s="87"/>
      <c r="X794" s="96"/>
      <c r="Y794" s="89"/>
      <c r="Z794" s="89"/>
      <c r="AA794" s="89"/>
      <c r="AB794" s="89"/>
      <c r="AC794" s="89"/>
      <c r="AD794" s="89"/>
      <c r="AE794" s="89"/>
      <c r="AF794" s="89"/>
      <c r="AG794" s="89"/>
      <c r="AH794" s="89"/>
      <c r="AI794" s="89"/>
      <c r="AJ794" s="89"/>
      <c r="AK794" s="89"/>
      <c r="AL794" s="89"/>
      <c r="AM794" s="89"/>
      <c r="AN794" s="89"/>
      <c r="AO794" s="89"/>
      <c r="AP794" s="89"/>
      <c r="AQ794" s="89"/>
      <c r="AR794" s="89"/>
      <c r="AS794" s="89"/>
      <c r="AT794" s="89"/>
      <c r="AU794" s="89"/>
      <c r="AV794" s="89"/>
      <c r="AW794" s="89"/>
      <c r="AX794" s="89"/>
      <c r="AY794" s="89"/>
      <c r="AZ794" s="89"/>
      <c r="BA794" s="89"/>
      <c r="BB794" s="89"/>
      <c r="BC794" s="89"/>
      <c r="BD794" s="89"/>
      <c r="BE794" s="89"/>
      <c r="BF794" s="89"/>
      <c r="BG794" s="89"/>
      <c r="BH794" s="89"/>
      <c r="BI794" s="89"/>
      <c r="BJ794" s="89"/>
      <c r="BK794" s="89"/>
      <c r="BL794" s="89"/>
      <c r="BM794" s="89"/>
      <c r="BN794" s="89"/>
      <c r="BO794" s="89"/>
      <c r="BP794" s="89"/>
      <c r="BQ794" s="89"/>
      <c r="BR794" s="89"/>
      <c r="BS794" s="89"/>
      <c r="BT794" s="89"/>
      <c r="BU794" s="89"/>
      <c r="BV794" s="89"/>
      <c r="BW794" s="89"/>
      <c r="BX794" s="89"/>
      <c r="BY794" s="89"/>
      <c r="BZ794" s="89"/>
      <c r="CA794" s="89"/>
      <c r="CB794" s="89"/>
      <c r="CC794" s="89"/>
      <c r="CD794" s="89"/>
      <c r="CE794" s="89"/>
      <c r="CF794" s="89"/>
      <c r="CG794" s="89"/>
      <c r="CH794" s="89"/>
      <c r="CI794" s="89"/>
      <c r="CJ794" s="89"/>
      <c r="CK794" s="89"/>
      <c r="CL794" s="89"/>
      <c r="CM794" s="89"/>
      <c r="CN794" s="89"/>
      <c r="CO794" s="89"/>
      <c r="CP794" s="89"/>
      <c r="CQ794" s="89"/>
      <c r="CR794" s="89"/>
      <c r="CS794" s="89"/>
      <c r="CT794" s="89"/>
      <c r="CU794" s="89"/>
      <c r="CV794" s="89"/>
      <c r="CW794" s="89"/>
      <c r="CX794" s="89"/>
      <c r="CY794" s="89"/>
      <c r="CZ794" s="89"/>
      <c r="DA794" s="89"/>
      <c r="DB794" s="89"/>
      <c r="DC794" s="89"/>
      <c r="DD794" s="89"/>
      <c r="DE794" s="89"/>
      <c r="DF794" s="89"/>
      <c r="DG794" s="89"/>
      <c r="DH794" s="89"/>
      <c r="DI794" s="89"/>
      <c r="DJ794" s="89"/>
      <c r="DK794" s="89"/>
      <c r="DL794" s="89"/>
      <c r="DM794" s="89"/>
      <c r="DN794" s="89"/>
      <c r="DO794" s="89"/>
      <c r="DP794" s="89"/>
      <c r="DQ794" s="89"/>
      <c r="DR794" s="89"/>
      <c r="DS794" s="89"/>
      <c r="DT794" s="89"/>
      <c r="DU794" s="89"/>
      <c r="DV794" s="89"/>
      <c r="DW794" s="89"/>
      <c r="DX794" s="89"/>
      <c r="DY794" s="89"/>
      <c r="DZ794" s="89"/>
      <c r="EA794" s="89"/>
      <c r="EB794" s="89"/>
      <c r="EC794" s="89"/>
      <c r="ED794" s="89"/>
      <c r="EE794" s="89"/>
      <c r="EF794" s="89"/>
      <c r="EG794" s="89"/>
      <c r="EH794" s="89"/>
      <c r="EI794" s="89"/>
      <c r="EJ794" s="89"/>
      <c r="EK794" s="89"/>
      <c r="EL794" s="89"/>
      <c r="EM794" s="89"/>
      <c r="EN794" s="89"/>
      <c r="EO794" s="89"/>
      <c r="EP794" s="89"/>
      <c r="EQ794" s="89"/>
      <c r="ER794" s="89"/>
      <c r="ES794" s="89"/>
      <c r="ET794" s="89"/>
      <c r="EU794" s="89"/>
      <c r="EV794" s="89"/>
      <c r="EW794" s="89"/>
      <c r="EX794" s="89"/>
      <c r="EY794" s="89"/>
      <c r="EZ794" s="89"/>
      <c r="FA794" s="89"/>
      <c r="FB794" s="89"/>
      <c r="FC794" s="89"/>
      <c r="FD794" s="89"/>
      <c r="FE794" s="89"/>
      <c r="FF794" s="89"/>
      <c r="FG794" s="89"/>
      <c r="FH794" s="89"/>
      <c r="FI794" s="89"/>
      <c r="FJ794" s="89"/>
      <c r="FK794" s="89"/>
      <c r="FL794" s="89"/>
      <c r="FM794" s="89"/>
      <c r="FN794" s="89"/>
      <c r="FO794" s="89"/>
      <c r="FP794" s="89"/>
      <c r="FQ794" s="89"/>
      <c r="FR794" s="89"/>
      <c r="FS794" s="89"/>
      <c r="FT794" s="89"/>
      <c r="FU794" s="89"/>
      <c r="FV794" s="89"/>
      <c r="FW794" s="89"/>
      <c r="FX794" s="89"/>
      <c r="FY794" s="89"/>
      <c r="FZ794" s="89"/>
      <c r="GA794" s="89"/>
      <c r="GB794" s="89"/>
      <c r="GC794" s="89"/>
      <c r="GD794" s="89"/>
      <c r="GE794" s="89"/>
      <c r="GF794" s="89"/>
      <c r="GG794" s="89"/>
      <c r="GH794" s="89"/>
      <c r="GI794" s="89"/>
      <c r="GJ794" s="89"/>
      <c r="GK794" s="89"/>
      <c r="GL794" s="89"/>
      <c r="GM794" s="89"/>
      <c r="GN794" s="89"/>
      <c r="GO794" s="89"/>
      <c r="GP794" s="89"/>
      <c r="GQ794" s="89"/>
      <c r="GR794" s="89"/>
      <c r="GS794" s="89"/>
      <c r="GT794" s="89"/>
      <c r="GU794" s="89"/>
      <c r="GV794" s="89"/>
      <c r="GW794" s="89"/>
      <c r="GX794" s="89"/>
      <c r="GY794" s="89"/>
      <c r="GZ794" s="89"/>
      <c r="HA794" s="89"/>
      <c r="HB794" s="89"/>
      <c r="HC794" s="89"/>
      <c r="HD794" s="89"/>
      <c r="HE794" s="89"/>
      <c r="HF794" s="89"/>
      <c r="HG794" s="89"/>
      <c r="HH794" s="89"/>
      <c r="HI794" s="89"/>
      <c r="HJ794" s="89"/>
      <c r="HK794" s="89"/>
      <c r="HL794" s="89"/>
      <c r="HM794" s="89"/>
    </row>
    <row r="795" spans="1:221" s="191" customFormat="1" ht="30" customHeight="1" x14ac:dyDescent="0.25">
      <c r="A795" s="193">
        <v>41455</v>
      </c>
      <c r="B795" s="194">
        <v>41457</v>
      </c>
      <c r="C795" s="189" t="s">
        <v>283</v>
      </c>
      <c r="D795" s="140" t="s">
        <v>3719</v>
      </c>
      <c r="E795" s="140" t="s">
        <v>279</v>
      </c>
      <c r="F795" s="5" t="s">
        <v>3720</v>
      </c>
      <c r="G795" s="5" t="s">
        <v>4286</v>
      </c>
      <c r="H795" s="140" t="s">
        <v>3722</v>
      </c>
      <c r="I795" s="30" t="s">
        <v>4295</v>
      </c>
      <c r="J795" s="140" t="s">
        <v>4296</v>
      </c>
      <c r="K795" s="119">
        <v>40835</v>
      </c>
      <c r="L795" s="119">
        <v>41001</v>
      </c>
      <c r="M795" s="140" t="s">
        <v>4292</v>
      </c>
      <c r="N795" s="287">
        <v>15666</v>
      </c>
      <c r="O795" s="287">
        <v>13854</v>
      </c>
      <c r="P795" s="119">
        <v>41015</v>
      </c>
      <c r="Q795" s="119">
        <v>41942</v>
      </c>
      <c r="R795" s="119">
        <v>41634</v>
      </c>
      <c r="S795" s="119">
        <v>41689</v>
      </c>
      <c r="T795" s="190">
        <v>26.872857480268198</v>
      </c>
      <c r="U795" s="287"/>
      <c r="V795" s="140"/>
      <c r="W795" s="87"/>
      <c r="X795" s="96"/>
      <c r="Y795" s="89"/>
      <c r="Z795" s="89"/>
      <c r="AA795" s="89"/>
      <c r="AB795" s="89"/>
      <c r="AC795" s="89"/>
      <c r="AD795" s="89"/>
      <c r="AE795" s="89"/>
      <c r="AF795" s="89"/>
      <c r="AG795" s="89"/>
      <c r="AH795" s="89"/>
      <c r="AI795" s="89"/>
      <c r="AJ795" s="89"/>
      <c r="AK795" s="89"/>
      <c r="AL795" s="89"/>
      <c r="AM795" s="89"/>
      <c r="AN795" s="89"/>
      <c r="AO795" s="89"/>
      <c r="AP795" s="89"/>
      <c r="AQ795" s="89"/>
      <c r="AR795" s="89"/>
      <c r="AS795" s="89"/>
      <c r="AT795" s="89"/>
      <c r="AU795" s="89"/>
      <c r="AV795" s="89"/>
      <c r="AW795" s="89"/>
      <c r="AX795" s="89"/>
      <c r="AY795" s="89"/>
      <c r="AZ795" s="89"/>
      <c r="BA795" s="89"/>
      <c r="BB795" s="89"/>
      <c r="BC795" s="89"/>
      <c r="BD795" s="89"/>
      <c r="BE795" s="89"/>
      <c r="BF795" s="89"/>
      <c r="BG795" s="89"/>
      <c r="BH795" s="89"/>
      <c r="BI795" s="89"/>
      <c r="BJ795" s="89"/>
      <c r="BK795" s="89"/>
      <c r="BL795" s="89"/>
      <c r="BM795" s="89"/>
      <c r="BN795" s="89"/>
      <c r="BO795" s="89"/>
      <c r="BP795" s="89"/>
      <c r="BQ795" s="89"/>
      <c r="BR795" s="89"/>
      <c r="BS795" s="89"/>
      <c r="BT795" s="89"/>
      <c r="BU795" s="89"/>
      <c r="BV795" s="89"/>
      <c r="BW795" s="89"/>
      <c r="BX795" s="89"/>
      <c r="BY795" s="89"/>
      <c r="BZ795" s="89"/>
      <c r="CA795" s="89"/>
      <c r="CB795" s="89"/>
      <c r="CC795" s="89"/>
      <c r="CD795" s="89"/>
      <c r="CE795" s="89"/>
      <c r="CF795" s="89"/>
      <c r="CG795" s="89"/>
      <c r="CH795" s="89"/>
      <c r="CI795" s="89"/>
      <c r="CJ795" s="89"/>
      <c r="CK795" s="89"/>
      <c r="CL795" s="89"/>
      <c r="CM795" s="89"/>
      <c r="CN795" s="89"/>
      <c r="CO795" s="89"/>
      <c r="CP795" s="89"/>
      <c r="CQ795" s="89"/>
      <c r="CR795" s="89"/>
      <c r="CS795" s="89"/>
      <c r="CT795" s="89"/>
      <c r="CU795" s="89"/>
      <c r="CV795" s="89"/>
      <c r="CW795" s="89"/>
      <c r="CX795" s="89"/>
      <c r="CY795" s="89"/>
      <c r="CZ795" s="89"/>
      <c r="DA795" s="89"/>
      <c r="DB795" s="89"/>
      <c r="DC795" s="89"/>
      <c r="DD795" s="89"/>
      <c r="DE795" s="89"/>
      <c r="DF795" s="89"/>
      <c r="DG795" s="89"/>
      <c r="DH795" s="89"/>
      <c r="DI795" s="89"/>
      <c r="DJ795" s="89"/>
      <c r="DK795" s="89"/>
      <c r="DL795" s="89"/>
      <c r="DM795" s="89"/>
      <c r="DN795" s="89"/>
      <c r="DO795" s="89"/>
      <c r="DP795" s="89"/>
      <c r="DQ795" s="89"/>
      <c r="DR795" s="89"/>
      <c r="DS795" s="89"/>
      <c r="DT795" s="89"/>
      <c r="DU795" s="89"/>
      <c r="DV795" s="89"/>
      <c r="DW795" s="89"/>
      <c r="DX795" s="89"/>
      <c r="DY795" s="89"/>
      <c r="DZ795" s="89"/>
      <c r="EA795" s="89"/>
      <c r="EB795" s="89"/>
      <c r="EC795" s="89"/>
      <c r="ED795" s="89"/>
      <c r="EE795" s="89"/>
      <c r="EF795" s="89"/>
      <c r="EG795" s="89"/>
      <c r="EH795" s="89"/>
      <c r="EI795" s="89"/>
      <c r="EJ795" s="89"/>
      <c r="EK795" s="89"/>
      <c r="EL795" s="89"/>
      <c r="EM795" s="89"/>
      <c r="EN795" s="89"/>
      <c r="EO795" s="89"/>
      <c r="EP795" s="89"/>
      <c r="EQ795" s="89"/>
      <c r="ER795" s="89"/>
      <c r="ES795" s="89"/>
      <c r="ET795" s="89"/>
      <c r="EU795" s="89"/>
      <c r="EV795" s="89"/>
      <c r="EW795" s="89"/>
      <c r="EX795" s="89"/>
      <c r="EY795" s="89"/>
      <c r="EZ795" s="89"/>
      <c r="FA795" s="89"/>
      <c r="FB795" s="89"/>
      <c r="FC795" s="89"/>
      <c r="FD795" s="89"/>
      <c r="FE795" s="89"/>
      <c r="FF795" s="89"/>
      <c r="FG795" s="89"/>
      <c r="FH795" s="89"/>
      <c r="FI795" s="89"/>
      <c r="FJ795" s="89"/>
      <c r="FK795" s="89"/>
      <c r="FL795" s="89"/>
      <c r="FM795" s="89"/>
      <c r="FN795" s="89"/>
      <c r="FO795" s="89"/>
      <c r="FP795" s="89"/>
      <c r="FQ795" s="89"/>
      <c r="FR795" s="89"/>
      <c r="FS795" s="89"/>
      <c r="FT795" s="89"/>
      <c r="FU795" s="89"/>
      <c r="FV795" s="89"/>
      <c r="FW795" s="89"/>
      <c r="FX795" s="89"/>
      <c r="FY795" s="89"/>
      <c r="FZ795" s="89"/>
      <c r="GA795" s="89"/>
      <c r="GB795" s="89"/>
      <c r="GC795" s="89"/>
      <c r="GD795" s="89"/>
      <c r="GE795" s="89"/>
      <c r="GF795" s="89"/>
      <c r="GG795" s="89"/>
      <c r="GH795" s="89"/>
      <c r="GI795" s="89"/>
      <c r="GJ795" s="89"/>
      <c r="GK795" s="89"/>
      <c r="GL795" s="89"/>
      <c r="GM795" s="89"/>
      <c r="GN795" s="89"/>
      <c r="GO795" s="89"/>
      <c r="GP795" s="89"/>
      <c r="GQ795" s="89"/>
      <c r="GR795" s="89"/>
      <c r="GS795" s="89"/>
      <c r="GT795" s="89"/>
      <c r="GU795" s="89"/>
      <c r="GV795" s="89"/>
      <c r="GW795" s="89"/>
      <c r="GX795" s="89"/>
      <c r="GY795" s="89"/>
      <c r="GZ795" s="89"/>
      <c r="HA795" s="89"/>
      <c r="HB795" s="89"/>
      <c r="HC795" s="89"/>
      <c r="HD795" s="89"/>
      <c r="HE795" s="89"/>
      <c r="HF795" s="89"/>
      <c r="HG795" s="89"/>
      <c r="HH795" s="89"/>
      <c r="HI795" s="89"/>
      <c r="HJ795" s="89"/>
      <c r="HK795" s="89"/>
      <c r="HL795" s="89"/>
      <c r="HM795" s="89"/>
    </row>
    <row r="796" spans="1:221" s="191" customFormat="1" ht="30" customHeight="1" x14ac:dyDescent="0.25">
      <c r="A796" s="193">
        <v>41455</v>
      </c>
      <c r="B796" s="194">
        <v>41457</v>
      </c>
      <c r="C796" s="189" t="s">
        <v>283</v>
      </c>
      <c r="D796" s="140" t="s">
        <v>3756</v>
      </c>
      <c r="E796" s="140" t="s">
        <v>279</v>
      </c>
      <c r="F796" s="5" t="s">
        <v>863</v>
      </c>
      <c r="G796" s="5" t="s">
        <v>864</v>
      </c>
      <c r="H796" s="140" t="s">
        <v>3737</v>
      </c>
      <c r="I796" s="30" t="s">
        <v>4297</v>
      </c>
      <c r="J796" s="140" t="s">
        <v>4298</v>
      </c>
      <c r="K796" s="119">
        <v>40403</v>
      </c>
      <c r="L796" s="119">
        <v>40569</v>
      </c>
      <c r="M796" s="140" t="s">
        <v>4299</v>
      </c>
      <c r="N796" s="287">
        <v>8899</v>
      </c>
      <c r="O796" s="287">
        <v>8475</v>
      </c>
      <c r="P796" s="119">
        <v>40583</v>
      </c>
      <c r="Q796" s="119">
        <v>41158</v>
      </c>
      <c r="R796" s="119">
        <v>41061</v>
      </c>
      <c r="S796" s="119">
        <v>41158</v>
      </c>
      <c r="T796" s="190">
        <v>97.199478746679304</v>
      </c>
      <c r="U796" s="287"/>
      <c r="V796" s="140"/>
      <c r="W796" s="87"/>
      <c r="X796" s="96"/>
      <c r="Y796" s="89"/>
      <c r="Z796" s="89"/>
      <c r="AA796" s="89"/>
      <c r="AB796" s="89"/>
      <c r="AC796" s="89"/>
      <c r="AD796" s="89"/>
      <c r="AE796" s="89"/>
      <c r="AF796" s="89"/>
      <c r="AG796" s="89"/>
      <c r="AH796" s="89"/>
      <c r="AI796" s="89"/>
      <c r="AJ796" s="89"/>
      <c r="AK796" s="89"/>
      <c r="AL796" s="89"/>
      <c r="AM796" s="89"/>
      <c r="AN796" s="89"/>
      <c r="AO796" s="89"/>
      <c r="AP796" s="89"/>
      <c r="AQ796" s="89"/>
      <c r="AR796" s="89"/>
      <c r="AS796" s="89"/>
      <c r="AT796" s="89"/>
      <c r="AU796" s="89"/>
      <c r="AV796" s="89"/>
      <c r="AW796" s="89"/>
      <c r="AX796" s="89"/>
      <c r="AY796" s="89"/>
      <c r="AZ796" s="89"/>
      <c r="BA796" s="89"/>
      <c r="BB796" s="89"/>
      <c r="BC796" s="89"/>
      <c r="BD796" s="89"/>
      <c r="BE796" s="89"/>
      <c r="BF796" s="89"/>
      <c r="BG796" s="89"/>
      <c r="BH796" s="89"/>
      <c r="BI796" s="89"/>
      <c r="BJ796" s="89"/>
      <c r="BK796" s="89"/>
      <c r="BL796" s="89"/>
      <c r="BM796" s="89"/>
      <c r="BN796" s="89"/>
      <c r="BO796" s="89"/>
      <c r="BP796" s="89"/>
      <c r="BQ796" s="89"/>
      <c r="BR796" s="89"/>
      <c r="BS796" s="89"/>
      <c r="BT796" s="89"/>
      <c r="BU796" s="89"/>
      <c r="BV796" s="89"/>
      <c r="BW796" s="89"/>
      <c r="BX796" s="89"/>
      <c r="BY796" s="89"/>
      <c r="BZ796" s="89"/>
      <c r="CA796" s="89"/>
      <c r="CB796" s="89"/>
      <c r="CC796" s="89"/>
      <c r="CD796" s="89"/>
      <c r="CE796" s="89"/>
      <c r="CF796" s="89"/>
      <c r="CG796" s="89"/>
      <c r="CH796" s="89"/>
      <c r="CI796" s="89"/>
      <c r="CJ796" s="89"/>
      <c r="CK796" s="89"/>
      <c r="CL796" s="89"/>
      <c r="CM796" s="89"/>
      <c r="CN796" s="89"/>
      <c r="CO796" s="89"/>
      <c r="CP796" s="89"/>
      <c r="CQ796" s="89"/>
      <c r="CR796" s="89"/>
      <c r="CS796" s="89"/>
      <c r="CT796" s="89"/>
      <c r="CU796" s="89"/>
      <c r="CV796" s="89"/>
      <c r="CW796" s="89"/>
      <c r="CX796" s="89"/>
      <c r="CY796" s="89"/>
      <c r="CZ796" s="89"/>
      <c r="DA796" s="89"/>
      <c r="DB796" s="89"/>
      <c r="DC796" s="89"/>
      <c r="DD796" s="89"/>
      <c r="DE796" s="89"/>
      <c r="DF796" s="89"/>
      <c r="DG796" s="89"/>
      <c r="DH796" s="89"/>
      <c r="DI796" s="89"/>
      <c r="DJ796" s="89"/>
      <c r="DK796" s="89"/>
      <c r="DL796" s="89"/>
      <c r="DM796" s="89"/>
      <c r="DN796" s="89"/>
      <c r="DO796" s="89"/>
      <c r="DP796" s="89"/>
      <c r="DQ796" s="89"/>
      <c r="DR796" s="89"/>
      <c r="DS796" s="89"/>
      <c r="DT796" s="89"/>
      <c r="DU796" s="89"/>
      <c r="DV796" s="89"/>
      <c r="DW796" s="89"/>
      <c r="DX796" s="89"/>
      <c r="DY796" s="89"/>
      <c r="DZ796" s="89"/>
      <c r="EA796" s="89"/>
      <c r="EB796" s="89"/>
      <c r="EC796" s="89"/>
      <c r="ED796" s="89"/>
      <c r="EE796" s="89"/>
      <c r="EF796" s="89"/>
      <c r="EG796" s="89"/>
      <c r="EH796" s="89"/>
      <c r="EI796" s="89"/>
      <c r="EJ796" s="89"/>
      <c r="EK796" s="89"/>
      <c r="EL796" s="89"/>
      <c r="EM796" s="89"/>
      <c r="EN796" s="89"/>
      <c r="EO796" s="89"/>
      <c r="EP796" s="89"/>
      <c r="EQ796" s="89"/>
      <c r="ER796" s="89"/>
      <c r="ES796" s="89"/>
      <c r="ET796" s="89"/>
      <c r="EU796" s="89"/>
      <c r="EV796" s="89"/>
      <c r="EW796" s="89"/>
      <c r="EX796" s="89"/>
      <c r="EY796" s="89"/>
      <c r="EZ796" s="89"/>
      <c r="FA796" s="89"/>
      <c r="FB796" s="89"/>
      <c r="FC796" s="89"/>
      <c r="FD796" s="89"/>
      <c r="FE796" s="89"/>
      <c r="FF796" s="89"/>
      <c r="FG796" s="89"/>
      <c r="FH796" s="89"/>
      <c r="FI796" s="89"/>
      <c r="FJ796" s="89"/>
      <c r="FK796" s="89"/>
      <c r="FL796" s="89"/>
      <c r="FM796" s="89"/>
      <c r="FN796" s="89"/>
      <c r="FO796" s="89"/>
      <c r="FP796" s="89"/>
      <c r="FQ796" s="89"/>
      <c r="FR796" s="89"/>
      <c r="FS796" s="89"/>
      <c r="FT796" s="89"/>
      <c r="FU796" s="89"/>
      <c r="FV796" s="89"/>
      <c r="FW796" s="89"/>
      <c r="FX796" s="89"/>
      <c r="FY796" s="89"/>
      <c r="FZ796" s="89"/>
      <c r="GA796" s="89"/>
      <c r="GB796" s="89"/>
      <c r="GC796" s="89"/>
      <c r="GD796" s="89"/>
      <c r="GE796" s="89"/>
      <c r="GF796" s="89"/>
      <c r="GG796" s="89"/>
      <c r="GH796" s="89"/>
      <c r="GI796" s="89"/>
      <c r="GJ796" s="89"/>
      <c r="GK796" s="89"/>
      <c r="GL796" s="89"/>
      <c r="GM796" s="89"/>
      <c r="GN796" s="89"/>
      <c r="GO796" s="89"/>
      <c r="GP796" s="89"/>
      <c r="GQ796" s="89"/>
      <c r="GR796" s="89"/>
      <c r="GS796" s="89"/>
      <c r="GT796" s="89"/>
      <c r="GU796" s="89"/>
      <c r="GV796" s="89"/>
      <c r="GW796" s="89"/>
      <c r="GX796" s="89"/>
      <c r="GY796" s="89"/>
      <c r="GZ796" s="89"/>
      <c r="HA796" s="89"/>
      <c r="HB796" s="89"/>
      <c r="HC796" s="89"/>
      <c r="HD796" s="89"/>
      <c r="HE796" s="89"/>
      <c r="HF796" s="89"/>
      <c r="HG796" s="89"/>
      <c r="HH796" s="89"/>
      <c r="HI796" s="89"/>
      <c r="HJ796" s="89"/>
      <c r="HK796" s="89"/>
      <c r="HL796" s="89"/>
      <c r="HM796" s="89"/>
    </row>
    <row r="797" spans="1:221" s="191" customFormat="1" ht="30" customHeight="1" x14ac:dyDescent="0.25">
      <c r="A797" s="193">
        <v>41455</v>
      </c>
      <c r="B797" s="194">
        <v>41457</v>
      </c>
      <c r="C797" s="189" t="s">
        <v>283</v>
      </c>
      <c r="D797" s="140" t="s">
        <v>3756</v>
      </c>
      <c r="E797" s="140" t="s">
        <v>279</v>
      </c>
      <c r="F797" s="5" t="s">
        <v>863</v>
      </c>
      <c r="G797" s="5" t="s">
        <v>864</v>
      </c>
      <c r="H797" s="140" t="s">
        <v>3737</v>
      </c>
      <c r="I797" s="30" t="s">
        <v>4300</v>
      </c>
      <c r="J797" s="140" t="s">
        <v>4168</v>
      </c>
      <c r="K797" s="119">
        <v>40109</v>
      </c>
      <c r="L797" s="119">
        <v>40235</v>
      </c>
      <c r="M797" s="140" t="s">
        <v>4301</v>
      </c>
      <c r="N797" s="287">
        <v>12660</v>
      </c>
      <c r="O797" s="287">
        <v>12608</v>
      </c>
      <c r="P797" s="119">
        <v>40249</v>
      </c>
      <c r="Q797" s="119">
        <v>40801</v>
      </c>
      <c r="R797" s="119">
        <v>40702</v>
      </c>
      <c r="S797" s="119">
        <v>40772</v>
      </c>
      <c r="T797" s="190">
        <v>98.760741549901894</v>
      </c>
      <c r="U797" s="287"/>
      <c r="V797" s="140"/>
      <c r="W797" s="87"/>
      <c r="X797" s="96"/>
      <c r="Y797" s="89"/>
      <c r="Z797" s="89"/>
      <c r="AA797" s="89"/>
      <c r="AB797" s="89"/>
      <c r="AC797" s="89"/>
      <c r="AD797" s="89"/>
      <c r="AE797" s="89"/>
      <c r="AF797" s="89"/>
      <c r="AG797" s="89"/>
      <c r="AH797" s="89"/>
      <c r="AI797" s="89"/>
      <c r="AJ797" s="89"/>
      <c r="AK797" s="89"/>
      <c r="AL797" s="89"/>
      <c r="AM797" s="89"/>
      <c r="AN797" s="89"/>
      <c r="AO797" s="89"/>
      <c r="AP797" s="89"/>
      <c r="AQ797" s="89"/>
      <c r="AR797" s="89"/>
      <c r="AS797" s="89"/>
      <c r="AT797" s="89"/>
      <c r="AU797" s="89"/>
      <c r="AV797" s="89"/>
      <c r="AW797" s="89"/>
      <c r="AX797" s="89"/>
      <c r="AY797" s="89"/>
      <c r="AZ797" s="89"/>
      <c r="BA797" s="89"/>
      <c r="BB797" s="89"/>
      <c r="BC797" s="89"/>
      <c r="BD797" s="89"/>
      <c r="BE797" s="89"/>
      <c r="BF797" s="89"/>
      <c r="BG797" s="89"/>
      <c r="BH797" s="89"/>
      <c r="BI797" s="89"/>
      <c r="BJ797" s="89"/>
      <c r="BK797" s="89"/>
      <c r="BL797" s="89"/>
      <c r="BM797" s="89"/>
      <c r="BN797" s="89"/>
      <c r="BO797" s="89"/>
      <c r="BP797" s="89"/>
      <c r="BQ797" s="89"/>
      <c r="BR797" s="89"/>
      <c r="BS797" s="89"/>
      <c r="BT797" s="89"/>
      <c r="BU797" s="89"/>
      <c r="BV797" s="89"/>
      <c r="BW797" s="89"/>
      <c r="BX797" s="89"/>
      <c r="BY797" s="89"/>
      <c r="BZ797" s="89"/>
      <c r="CA797" s="89"/>
      <c r="CB797" s="89"/>
      <c r="CC797" s="89"/>
      <c r="CD797" s="89"/>
      <c r="CE797" s="89"/>
      <c r="CF797" s="89"/>
      <c r="CG797" s="89"/>
      <c r="CH797" s="89"/>
      <c r="CI797" s="89"/>
      <c r="CJ797" s="89"/>
      <c r="CK797" s="89"/>
      <c r="CL797" s="89"/>
      <c r="CM797" s="89"/>
      <c r="CN797" s="89"/>
      <c r="CO797" s="89"/>
      <c r="CP797" s="89"/>
      <c r="CQ797" s="89"/>
      <c r="CR797" s="89"/>
      <c r="CS797" s="89"/>
      <c r="CT797" s="89"/>
      <c r="CU797" s="89"/>
      <c r="CV797" s="89"/>
      <c r="CW797" s="89"/>
      <c r="CX797" s="89"/>
      <c r="CY797" s="89"/>
      <c r="CZ797" s="89"/>
      <c r="DA797" s="89"/>
      <c r="DB797" s="89"/>
      <c r="DC797" s="89"/>
      <c r="DD797" s="89"/>
      <c r="DE797" s="89"/>
      <c r="DF797" s="89"/>
      <c r="DG797" s="89"/>
      <c r="DH797" s="89"/>
      <c r="DI797" s="89"/>
      <c r="DJ797" s="89"/>
      <c r="DK797" s="89"/>
      <c r="DL797" s="89"/>
      <c r="DM797" s="89"/>
      <c r="DN797" s="89"/>
      <c r="DO797" s="89"/>
      <c r="DP797" s="89"/>
      <c r="DQ797" s="89"/>
      <c r="DR797" s="89"/>
      <c r="DS797" s="89"/>
      <c r="DT797" s="89"/>
      <c r="DU797" s="89"/>
      <c r="DV797" s="89"/>
      <c r="DW797" s="89"/>
      <c r="DX797" s="89"/>
      <c r="DY797" s="89"/>
      <c r="DZ797" s="89"/>
      <c r="EA797" s="89"/>
      <c r="EB797" s="89"/>
      <c r="EC797" s="89"/>
      <c r="ED797" s="89"/>
      <c r="EE797" s="89"/>
      <c r="EF797" s="89"/>
      <c r="EG797" s="89"/>
      <c r="EH797" s="89"/>
      <c r="EI797" s="89"/>
      <c r="EJ797" s="89"/>
      <c r="EK797" s="89"/>
      <c r="EL797" s="89"/>
      <c r="EM797" s="89"/>
      <c r="EN797" s="89"/>
      <c r="EO797" s="89"/>
      <c r="EP797" s="89"/>
      <c r="EQ797" s="89"/>
      <c r="ER797" s="89"/>
      <c r="ES797" s="89"/>
      <c r="ET797" s="89"/>
      <c r="EU797" s="89"/>
      <c r="EV797" s="89"/>
      <c r="EW797" s="89"/>
      <c r="EX797" s="89"/>
      <c r="EY797" s="89"/>
      <c r="EZ797" s="89"/>
      <c r="FA797" s="89"/>
      <c r="FB797" s="89"/>
      <c r="FC797" s="89"/>
      <c r="FD797" s="89"/>
      <c r="FE797" s="89"/>
      <c r="FF797" s="89"/>
      <c r="FG797" s="89"/>
      <c r="FH797" s="89"/>
      <c r="FI797" s="89"/>
      <c r="FJ797" s="89"/>
      <c r="FK797" s="89"/>
      <c r="FL797" s="89"/>
      <c r="FM797" s="89"/>
      <c r="FN797" s="89"/>
      <c r="FO797" s="89"/>
      <c r="FP797" s="89"/>
      <c r="FQ797" s="89"/>
      <c r="FR797" s="89"/>
      <c r="FS797" s="89"/>
      <c r="FT797" s="89"/>
      <c r="FU797" s="89"/>
      <c r="FV797" s="89"/>
      <c r="FW797" s="89"/>
      <c r="FX797" s="89"/>
      <c r="FY797" s="89"/>
      <c r="FZ797" s="89"/>
      <c r="GA797" s="89"/>
      <c r="GB797" s="89"/>
      <c r="GC797" s="89"/>
      <c r="GD797" s="89"/>
      <c r="GE797" s="89"/>
      <c r="GF797" s="89"/>
      <c r="GG797" s="89"/>
      <c r="GH797" s="89"/>
      <c r="GI797" s="89"/>
      <c r="GJ797" s="89"/>
      <c r="GK797" s="89"/>
      <c r="GL797" s="89"/>
      <c r="GM797" s="89"/>
      <c r="GN797" s="89"/>
      <c r="GO797" s="89"/>
      <c r="GP797" s="89"/>
      <c r="GQ797" s="89"/>
      <c r="GR797" s="89"/>
      <c r="GS797" s="89"/>
      <c r="GT797" s="89"/>
      <c r="GU797" s="89"/>
      <c r="GV797" s="89"/>
      <c r="GW797" s="89"/>
      <c r="GX797" s="89"/>
      <c r="GY797" s="89"/>
      <c r="GZ797" s="89"/>
      <c r="HA797" s="89"/>
      <c r="HB797" s="89"/>
      <c r="HC797" s="89"/>
      <c r="HD797" s="89"/>
      <c r="HE797" s="89"/>
      <c r="HF797" s="89"/>
      <c r="HG797" s="89"/>
      <c r="HH797" s="89"/>
      <c r="HI797" s="89"/>
      <c r="HJ797" s="89"/>
      <c r="HK797" s="89"/>
      <c r="HL797" s="89"/>
      <c r="HM797" s="89"/>
    </row>
    <row r="798" spans="1:221" s="191" customFormat="1" ht="30" customHeight="1" x14ac:dyDescent="0.25">
      <c r="A798" s="193">
        <v>41455</v>
      </c>
      <c r="B798" s="194">
        <v>41457</v>
      </c>
      <c r="C798" s="189" t="s">
        <v>283</v>
      </c>
      <c r="D798" s="140" t="s">
        <v>3756</v>
      </c>
      <c r="E798" s="140" t="s">
        <v>279</v>
      </c>
      <c r="F798" s="5" t="s">
        <v>1402</v>
      </c>
      <c r="G798" s="5" t="s">
        <v>1403</v>
      </c>
      <c r="H798" s="140" t="s">
        <v>4302</v>
      </c>
      <c r="I798" s="30" t="s">
        <v>4303</v>
      </c>
      <c r="J798" s="140" t="s">
        <v>4304</v>
      </c>
      <c r="K798" s="119">
        <v>40325</v>
      </c>
      <c r="L798" s="119">
        <v>40451</v>
      </c>
      <c r="M798" s="140" t="s">
        <v>4305</v>
      </c>
      <c r="N798" s="287">
        <v>8794</v>
      </c>
      <c r="O798" s="287">
        <v>8733</v>
      </c>
      <c r="P798" s="119">
        <v>40465</v>
      </c>
      <c r="Q798" s="119">
        <v>41136</v>
      </c>
      <c r="R798" s="119">
        <v>40892</v>
      </c>
      <c r="S798" s="119">
        <v>41049</v>
      </c>
      <c r="T798" s="190">
        <v>98.481466323045495</v>
      </c>
      <c r="U798" s="287"/>
      <c r="V798" s="140"/>
      <c r="W798" s="87"/>
      <c r="X798" s="96"/>
      <c r="Y798" s="89"/>
      <c r="Z798" s="89"/>
      <c r="AA798" s="89"/>
      <c r="AB798" s="89"/>
      <c r="AC798" s="89"/>
      <c r="AD798" s="89"/>
      <c r="AE798" s="89"/>
      <c r="AF798" s="89"/>
      <c r="AG798" s="89"/>
      <c r="AH798" s="89"/>
      <c r="AI798" s="89"/>
      <c r="AJ798" s="89"/>
      <c r="AK798" s="89"/>
      <c r="AL798" s="89"/>
      <c r="AM798" s="89"/>
      <c r="AN798" s="89"/>
      <c r="AO798" s="89"/>
      <c r="AP798" s="89"/>
      <c r="AQ798" s="89"/>
      <c r="AR798" s="89"/>
      <c r="AS798" s="89"/>
      <c r="AT798" s="89"/>
      <c r="AU798" s="89"/>
      <c r="AV798" s="89"/>
      <c r="AW798" s="89"/>
      <c r="AX798" s="89"/>
      <c r="AY798" s="89"/>
      <c r="AZ798" s="89"/>
      <c r="BA798" s="89"/>
      <c r="BB798" s="89"/>
      <c r="BC798" s="89"/>
      <c r="BD798" s="89"/>
      <c r="BE798" s="89"/>
      <c r="BF798" s="89"/>
      <c r="BG798" s="89"/>
      <c r="BH798" s="89"/>
      <c r="BI798" s="89"/>
      <c r="BJ798" s="89"/>
      <c r="BK798" s="89"/>
      <c r="BL798" s="89"/>
      <c r="BM798" s="89"/>
      <c r="BN798" s="89"/>
      <c r="BO798" s="89"/>
      <c r="BP798" s="89"/>
      <c r="BQ798" s="89"/>
      <c r="BR798" s="89"/>
      <c r="BS798" s="89"/>
      <c r="BT798" s="89"/>
      <c r="BU798" s="89"/>
      <c r="BV798" s="89"/>
      <c r="BW798" s="89"/>
      <c r="BX798" s="89"/>
      <c r="BY798" s="89"/>
      <c r="BZ798" s="89"/>
      <c r="CA798" s="89"/>
      <c r="CB798" s="89"/>
      <c r="CC798" s="89"/>
      <c r="CD798" s="89"/>
      <c r="CE798" s="89"/>
      <c r="CF798" s="89"/>
      <c r="CG798" s="89"/>
      <c r="CH798" s="89"/>
      <c r="CI798" s="89"/>
      <c r="CJ798" s="89"/>
      <c r="CK798" s="89"/>
      <c r="CL798" s="89"/>
      <c r="CM798" s="89"/>
      <c r="CN798" s="89"/>
      <c r="CO798" s="89"/>
      <c r="CP798" s="89"/>
      <c r="CQ798" s="89"/>
      <c r="CR798" s="89"/>
      <c r="CS798" s="89"/>
      <c r="CT798" s="89"/>
      <c r="CU798" s="89"/>
      <c r="CV798" s="89"/>
      <c r="CW798" s="89"/>
      <c r="CX798" s="89"/>
      <c r="CY798" s="89"/>
      <c r="CZ798" s="89"/>
      <c r="DA798" s="89"/>
      <c r="DB798" s="89"/>
      <c r="DC798" s="89"/>
      <c r="DD798" s="89"/>
      <c r="DE798" s="89"/>
      <c r="DF798" s="89"/>
      <c r="DG798" s="89"/>
      <c r="DH798" s="89"/>
      <c r="DI798" s="89"/>
      <c r="DJ798" s="89"/>
      <c r="DK798" s="89"/>
      <c r="DL798" s="89"/>
      <c r="DM798" s="89"/>
      <c r="DN798" s="89"/>
      <c r="DO798" s="89"/>
      <c r="DP798" s="89"/>
      <c r="DQ798" s="89"/>
      <c r="DR798" s="89"/>
      <c r="DS798" s="89"/>
      <c r="DT798" s="89"/>
      <c r="DU798" s="89"/>
      <c r="DV798" s="89"/>
      <c r="DW798" s="89"/>
      <c r="DX798" s="89"/>
      <c r="DY798" s="89"/>
      <c r="DZ798" s="89"/>
      <c r="EA798" s="89"/>
      <c r="EB798" s="89"/>
      <c r="EC798" s="89"/>
      <c r="ED798" s="89"/>
      <c r="EE798" s="89"/>
      <c r="EF798" s="89"/>
      <c r="EG798" s="89"/>
      <c r="EH798" s="89"/>
      <c r="EI798" s="89"/>
      <c r="EJ798" s="89"/>
      <c r="EK798" s="89"/>
      <c r="EL798" s="89"/>
      <c r="EM798" s="89"/>
      <c r="EN798" s="89"/>
      <c r="EO798" s="89"/>
      <c r="EP798" s="89"/>
      <c r="EQ798" s="89"/>
      <c r="ER798" s="89"/>
      <c r="ES798" s="89"/>
      <c r="ET798" s="89"/>
      <c r="EU798" s="89"/>
      <c r="EV798" s="89"/>
      <c r="EW798" s="89"/>
      <c r="EX798" s="89"/>
      <c r="EY798" s="89"/>
      <c r="EZ798" s="89"/>
      <c r="FA798" s="89"/>
      <c r="FB798" s="89"/>
      <c r="FC798" s="89"/>
      <c r="FD798" s="89"/>
      <c r="FE798" s="89"/>
      <c r="FF798" s="89"/>
      <c r="FG798" s="89"/>
      <c r="FH798" s="89"/>
      <c r="FI798" s="89"/>
      <c r="FJ798" s="89"/>
      <c r="FK798" s="89"/>
      <c r="FL798" s="89"/>
      <c r="FM798" s="89"/>
      <c r="FN798" s="89"/>
      <c r="FO798" s="89"/>
      <c r="FP798" s="89"/>
      <c r="FQ798" s="89"/>
      <c r="FR798" s="89"/>
      <c r="FS798" s="89"/>
      <c r="FT798" s="89"/>
      <c r="FU798" s="89"/>
      <c r="FV798" s="89"/>
      <c r="FW798" s="89"/>
      <c r="FX798" s="89"/>
      <c r="FY798" s="89"/>
      <c r="FZ798" s="89"/>
      <c r="GA798" s="89"/>
      <c r="GB798" s="89"/>
      <c r="GC798" s="89"/>
      <c r="GD798" s="89"/>
      <c r="GE798" s="89"/>
      <c r="GF798" s="89"/>
      <c r="GG798" s="89"/>
      <c r="GH798" s="89"/>
      <c r="GI798" s="89"/>
      <c r="GJ798" s="89"/>
      <c r="GK798" s="89"/>
      <c r="GL798" s="89"/>
      <c r="GM798" s="89"/>
      <c r="GN798" s="89"/>
      <c r="GO798" s="89"/>
      <c r="GP798" s="89"/>
      <c r="GQ798" s="89"/>
      <c r="GR798" s="89"/>
      <c r="GS798" s="89"/>
      <c r="GT798" s="89"/>
      <c r="GU798" s="89"/>
      <c r="GV798" s="89"/>
      <c r="GW798" s="89"/>
      <c r="GX798" s="89"/>
      <c r="GY798" s="89"/>
      <c r="GZ798" s="89"/>
      <c r="HA798" s="89"/>
      <c r="HB798" s="89"/>
      <c r="HC798" s="89"/>
      <c r="HD798" s="89"/>
      <c r="HE798" s="89"/>
      <c r="HF798" s="89"/>
      <c r="HG798" s="89"/>
      <c r="HH798" s="89"/>
      <c r="HI798" s="89"/>
      <c r="HJ798" s="89"/>
      <c r="HK798" s="89"/>
      <c r="HL798" s="89"/>
      <c r="HM798" s="89"/>
    </row>
    <row r="799" spans="1:221" s="191" customFormat="1" ht="30" customHeight="1" x14ac:dyDescent="0.25">
      <c r="A799" s="193">
        <v>41455</v>
      </c>
      <c r="B799" s="194">
        <v>41457</v>
      </c>
      <c r="C799" s="189" t="s">
        <v>283</v>
      </c>
      <c r="D799" s="140" t="s">
        <v>3756</v>
      </c>
      <c r="E799" s="140" t="s">
        <v>279</v>
      </c>
      <c r="F799" s="5" t="s">
        <v>1402</v>
      </c>
      <c r="G799" s="5" t="s">
        <v>1403</v>
      </c>
      <c r="H799" s="140" t="s">
        <v>4306</v>
      </c>
      <c r="I799" s="30" t="s">
        <v>4307</v>
      </c>
      <c r="J799" s="140" t="s">
        <v>4308</v>
      </c>
      <c r="K799" s="119">
        <v>40142</v>
      </c>
      <c r="L799" s="119">
        <v>40248</v>
      </c>
      <c r="M799" s="140" t="s">
        <v>3812</v>
      </c>
      <c r="N799" s="287">
        <v>3517</v>
      </c>
      <c r="O799" s="287">
        <v>3028</v>
      </c>
      <c r="P799" s="119">
        <v>40262</v>
      </c>
      <c r="Q799" s="119">
        <v>40877</v>
      </c>
      <c r="R799" s="119">
        <v>40647</v>
      </c>
      <c r="S799" s="119">
        <v>40792</v>
      </c>
      <c r="T799" s="190">
        <v>100</v>
      </c>
      <c r="U799" s="287"/>
      <c r="V799" s="140"/>
      <c r="W799" s="87"/>
      <c r="X799" s="96"/>
      <c r="Y799" s="89"/>
      <c r="Z799" s="89"/>
      <c r="AA799" s="89"/>
      <c r="AB799" s="89"/>
      <c r="AC799" s="89"/>
      <c r="AD799" s="89"/>
      <c r="AE799" s="89"/>
      <c r="AF799" s="89"/>
      <c r="AG799" s="89"/>
      <c r="AH799" s="89"/>
      <c r="AI799" s="89"/>
      <c r="AJ799" s="89"/>
      <c r="AK799" s="89"/>
      <c r="AL799" s="89"/>
      <c r="AM799" s="89"/>
      <c r="AN799" s="89"/>
      <c r="AO799" s="89"/>
      <c r="AP799" s="89"/>
      <c r="AQ799" s="89"/>
      <c r="AR799" s="89"/>
      <c r="AS799" s="89"/>
      <c r="AT799" s="89"/>
      <c r="AU799" s="89"/>
      <c r="AV799" s="89"/>
      <c r="AW799" s="89"/>
      <c r="AX799" s="89"/>
      <c r="AY799" s="89"/>
      <c r="AZ799" s="89"/>
      <c r="BA799" s="89"/>
      <c r="BB799" s="89"/>
      <c r="BC799" s="89"/>
      <c r="BD799" s="89"/>
      <c r="BE799" s="89"/>
      <c r="BF799" s="89"/>
      <c r="BG799" s="89"/>
      <c r="BH799" s="89"/>
      <c r="BI799" s="89"/>
      <c r="BJ799" s="89"/>
      <c r="BK799" s="89"/>
      <c r="BL799" s="89"/>
      <c r="BM799" s="89"/>
      <c r="BN799" s="89"/>
      <c r="BO799" s="89"/>
      <c r="BP799" s="89"/>
      <c r="BQ799" s="89"/>
      <c r="BR799" s="89"/>
      <c r="BS799" s="89"/>
      <c r="BT799" s="89"/>
      <c r="BU799" s="89"/>
      <c r="BV799" s="89"/>
      <c r="BW799" s="89"/>
      <c r="BX799" s="89"/>
      <c r="BY799" s="89"/>
      <c r="BZ799" s="89"/>
      <c r="CA799" s="89"/>
      <c r="CB799" s="89"/>
      <c r="CC799" s="89"/>
      <c r="CD799" s="89"/>
      <c r="CE799" s="89"/>
      <c r="CF799" s="89"/>
      <c r="CG799" s="89"/>
      <c r="CH799" s="89"/>
      <c r="CI799" s="89"/>
      <c r="CJ799" s="89"/>
      <c r="CK799" s="89"/>
      <c r="CL799" s="89"/>
      <c r="CM799" s="89"/>
      <c r="CN799" s="89"/>
      <c r="CO799" s="89"/>
      <c r="CP799" s="89"/>
      <c r="CQ799" s="89"/>
      <c r="CR799" s="89"/>
      <c r="CS799" s="89"/>
      <c r="CT799" s="89"/>
      <c r="CU799" s="89"/>
      <c r="CV799" s="89"/>
      <c r="CW799" s="89"/>
      <c r="CX799" s="89"/>
      <c r="CY799" s="89"/>
      <c r="CZ799" s="89"/>
      <c r="DA799" s="89"/>
      <c r="DB799" s="89"/>
      <c r="DC799" s="89"/>
      <c r="DD799" s="89"/>
      <c r="DE799" s="89"/>
      <c r="DF799" s="89"/>
      <c r="DG799" s="89"/>
      <c r="DH799" s="89"/>
      <c r="DI799" s="89"/>
      <c r="DJ799" s="89"/>
      <c r="DK799" s="89"/>
      <c r="DL799" s="89"/>
      <c r="DM799" s="89"/>
      <c r="DN799" s="89"/>
      <c r="DO799" s="89"/>
      <c r="DP799" s="89"/>
      <c r="DQ799" s="89"/>
      <c r="DR799" s="89"/>
      <c r="DS799" s="89"/>
      <c r="DT799" s="89"/>
      <c r="DU799" s="89"/>
      <c r="DV799" s="89"/>
      <c r="DW799" s="89"/>
      <c r="DX799" s="89"/>
      <c r="DY799" s="89"/>
      <c r="DZ799" s="89"/>
      <c r="EA799" s="89"/>
      <c r="EB799" s="89"/>
      <c r="EC799" s="89"/>
      <c r="ED799" s="89"/>
      <c r="EE799" s="89"/>
      <c r="EF799" s="89"/>
      <c r="EG799" s="89"/>
      <c r="EH799" s="89"/>
      <c r="EI799" s="89"/>
      <c r="EJ799" s="89"/>
      <c r="EK799" s="89"/>
      <c r="EL799" s="89"/>
      <c r="EM799" s="89"/>
      <c r="EN799" s="89"/>
      <c r="EO799" s="89"/>
      <c r="EP799" s="89"/>
      <c r="EQ799" s="89"/>
      <c r="ER799" s="89"/>
      <c r="ES799" s="89"/>
      <c r="ET799" s="89"/>
      <c r="EU799" s="89"/>
      <c r="EV799" s="89"/>
      <c r="EW799" s="89"/>
      <c r="EX799" s="89"/>
      <c r="EY799" s="89"/>
      <c r="EZ799" s="89"/>
      <c r="FA799" s="89"/>
      <c r="FB799" s="89"/>
      <c r="FC799" s="89"/>
      <c r="FD799" s="89"/>
      <c r="FE799" s="89"/>
      <c r="FF799" s="89"/>
      <c r="FG799" s="89"/>
      <c r="FH799" s="89"/>
      <c r="FI799" s="89"/>
      <c r="FJ799" s="89"/>
      <c r="FK799" s="89"/>
      <c r="FL799" s="89"/>
      <c r="FM799" s="89"/>
      <c r="FN799" s="89"/>
      <c r="FO799" s="89"/>
      <c r="FP799" s="89"/>
      <c r="FQ799" s="89"/>
      <c r="FR799" s="89"/>
      <c r="FS799" s="89"/>
      <c r="FT799" s="89"/>
      <c r="FU799" s="89"/>
      <c r="FV799" s="89"/>
      <c r="FW799" s="89"/>
      <c r="FX799" s="89"/>
      <c r="FY799" s="89"/>
      <c r="FZ799" s="89"/>
      <c r="GA799" s="89"/>
      <c r="GB799" s="89"/>
      <c r="GC799" s="89"/>
      <c r="GD799" s="89"/>
      <c r="GE799" s="89"/>
      <c r="GF799" s="89"/>
      <c r="GG799" s="89"/>
      <c r="GH799" s="89"/>
      <c r="GI799" s="89"/>
      <c r="GJ799" s="89"/>
      <c r="GK799" s="89"/>
      <c r="GL799" s="89"/>
      <c r="GM799" s="89"/>
      <c r="GN799" s="89"/>
      <c r="GO799" s="89"/>
      <c r="GP799" s="89"/>
      <c r="GQ799" s="89"/>
      <c r="GR799" s="89"/>
      <c r="GS799" s="89"/>
      <c r="GT799" s="89"/>
      <c r="GU799" s="89"/>
      <c r="GV799" s="89"/>
      <c r="GW799" s="89"/>
      <c r="GX799" s="89"/>
      <c r="GY799" s="89"/>
      <c r="GZ799" s="89"/>
      <c r="HA799" s="89"/>
      <c r="HB799" s="89"/>
      <c r="HC799" s="89"/>
      <c r="HD799" s="89"/>
      <c r="HE799" s="89"/>
      <c r="HF799" s="89"/>
      <c r="HG799" s="89"/>
      <c r="HH799" s="89"/>
      <c r="HI799" s="89"/>
      <c r="HJ799" s="89"/>
      <c r="HK799" s="89"/>
      <c r="HL799" s="89"/>
      <c r="HM799" s="89"/>
    </row>
    <row r="800" spans="1:221" s="191" customFormat="1" ht="30" customHeight="1" x14ac:dyDescent="0.25">
      <c r="A800" s="193">
        <v>41455</v>
      </c>
      <c r="B800" s="194">
        <v>41457</v>
      </c>
      <c r="C800" s="189" t="s">
        <v>283</v>
      </c>
      <c r="D800" s="140" t="s">
        <v>3719</v>
      </c>
      <c r="E800" s="140" t="s">
        <v>279</v>
      </c>
      <c r="F800" s="5" t="s">
        <v>157</v>
      </c>
      <c r="G800" s="5" t="s">
        <v>858</v>
      </c>
      <c r="H800" s="140" t="s">
        <v>3741</v>
      </c>
      <c r="I800" s="30" t="s">
        <v>4309</v>
      </c>
      <c r="J800" s="140" t="s">
        <v>4310</v>
      </c>
      <c r="K800" s="119">
        <v>40323</v>
      </c>
      <c r="L800" s="119">
        <v>40387</v>
      </c>
      <c r="M800" s="140" t="s">
        <v>4063</v>
      </c>
      <c r="N800" s="287">
        <v>11431</v>
      </c>
      <c r="O800" s="287">
        <v>12775</v>
      </c>
      <c r="P800" s="119">
        <v>40401</v>
      </c>
      <c r="Q800" s="119">
        <v>41072</v>
      </c>
      <c r="R800" s="119">
        <v>41072</v>
      </c>
      <c r="S800" s="119">
        <v>41072</v>
      </c>
      <c r="T800" s="190">
        <v>86.503804305283708</v>
      </c>
      <c r="U800" s="287"/>
      <c r="V800" s="140"/>
      <c r="W800" s="87"/>
      <c r="X800" s="96"/>
      <c r="Y800" s="89"/>
      <c r="Z800" s="89"/>
      <c r="AA800" s="89"/>
      <c r="AB800" s="89"/>
      <c r="AC800" s="89"/>
      <c r="AD800" s="89"/>
      <c r="AE800" s="89"/>
      <c r="AF800" s="89"/>
      <c r="AG800" s="89"/>
      <c r="AH800" s="89"/>
      <c r="AI800" s="89"/>
      <c r="AJ800" s="89"/>
      <c r="AK800" s="89"/>
      <c r="AL800" s="89"/>
      <c r="AM800" s="89"/>
      <c r="AN800" s="89"/>
      <c r="AO800" s="89"/>
      <c r="AP800" s="89"/>
      <c r="AQ800" s="89"/>
      <c r="AR800" s="89"/>
      <c r="AS800" s="89"/>
      <c r="AT800" s="89"/>
      <c r="AU800" s="89"/>
      <c r="AV800" s="89"/>
      <c r="AW800" s="89"/>
      <c r="AX800" s="89"/>
      <c r="AY800" s="89"/>
      <c r="AZ800" s="89"/>
      <c r="BA800" s="89"/>
      <c r="BB800" s="89"/>
      <c r="BC800" s="89"/>
      <c r="BD800" s="89"/>
      <c r="BE800" s="89"/>
      <c r="BF800" s="89"/>
      <c r="BG800" s="89"/>
      <c r="BH800" s="89"/>
      <c r="BI800" s="89"/>
      <c r="BJ800" s="89"/>
      <c r="BK800" s="89"/>
      <c r="BL800" s="89"/>
      <c r="BM800" s="89"/>
      <c r="BN800" s="89"/>
      <c r="BO800" s="89"/>
      <c r="BP800" s="89"/>
      <c r="BQ800" s="89"/>
      <c r="BR800" s="89"/>
      <c r="BS800" s="89"/>
      <c r="BT800" s="89"/>
      <c r="BU800" s="89"/>
      <c r="BV800" s="89"/>
      <c r="BW800" s="89"/>
      <c r="BX800" s="89"/>
      <c r="BY800" s="89"/>
      <c r="BZ800" s="89"/>
      <c r="CA800" s="89"/>
      <c r="CB800" s="89"/>
      <c r="CC800" s="89"/>
      <c r="CD800" s="89"/>
      <c r="CE800" s="89"/>
      <c r="CF800" s="89"/>
      <c r="CG800" s="89"/>
      <c r="CH800" s="89"/>
      <c r="CI800" s="89"/>
      <c r="CJ800" s="89"/>
      <c r="CK800" s="89"/>
      <c r="CL800" s="89"/>
      <c r="CM800" s="89"/>
      <c r="CN800" s="89"/>
      <c r="CO800" s="89"/>
      <c r="CP800" s="89"/>
      <c r="CQ800" s="89"/>
      <c r="CR800" s="89"/>
      <c r="CS800" s="89"/>
      <c r="CT800" s="89"/>
      <c r="CU800" s="89"/>
      <c r="CV800" s="89"/>
      <c r="CW800" s="89"/>
      <c r="CX800" s="89"/>
      <c r="CY800" s="89"/>
      <c r="CZ800" s="89"/>
      <c r="DA800" s="89"/>
      <c r="DB800" s="89"/>
      <c r="DC800" s="89"/>
      <c r="DD800" s="89"/>
      <c r="DE800" s="89"/>
      <c r="DF800" s="89"/>
      <c r="DG800" s="89"/>
      <c r="DH800" s="89"/>
      <c r="DI800" s="89"/>
      <c r="DJ800" s="89"/>
      <c r="DK800" s="89"/>
      <c r="DL800" s="89"/>
      <c r="DM800" s="89"/>
      <c r="DN800" s="89"/>
      <c r="DO800" s="89"/>
      <c r="DP800" s="89"/>
      <c r="DQ800" s="89"/>
      <c r="DR800" s="89"/>
      <c r="DS800" s="89"/>
      <c r="DT800" s="89"/>
      <c r="DU800" s="89"/>
      <c r="DV800" s="89"/>
      <c r="DW800" s="89"/>
      <c r="DX800" s="89"/>
      <c r="DY800" s="89"/>
      <c r="DZ800" s="89"/>
      <c r="EA800" s="89"/>
      <c r="EB800" s="89"/>
      <c r="EC800" s="89"/>
      <c r="ED800" s="89"/>
      <c r="EE800" s="89"/>
      <c r="EF800" s="89"/>
      <c r="EG800" s="89"/>
      <c r="EH800" s="89"/>
      <c r="EI800" s="89"/>
      <c r="EJ800" s="89"/>
      <c r="EK800" s="89"/>
      <c r="EL800" s="89"/>
      <c r="EM800" s="89"/>
      <c r="EN800" s="89"/>
      <c r="EO800" s="89"/>
      <c r="EP800" s="89"/>
      <c r="EQ800" s="89"/>
      <c r="ER800" s="89"/>
      <c r="ES800" s="89"/>
      <c r="ET800" s="89"/>
      <c r="EU800" s="89"/>
      <c r="EV800" s="89"/>
      <c r="EW800" s="89"/>
      <c r="EX800" s="89"/>
      <c r="EY800" s="89"/>
      <c r="EZ800" s="89"/>
      <c r="FA800" s="89"/>
      <c r="FB800" s="89"/>
      <c r="FC800" s="89"/>
      <c r="FD800" s="89"/>
      <c r="FE800" s="89"/>
      <c r="FF800" s="89"/>
      <c r="FG800" s="89"/>
      <c r="FH800" s="89"/>
      <c r="FI800" s="89"/>
      <c r="FJ800" s="89"/>
      <c r="FK800" s="89"/>
      <c r="FL800" s="89"/>
      <c r="FM800" s="89"/>
      <c r="FN800" s="89"/>
      <c r="FO800" s="89"/>
      <c r="FP800" s="89"/>
      <c r="FQ800" s="89"/>
      <c r="FR800" s="89"/>
      <c r="FS800" s="89"/>
      <c r="FT800" s="89"/>
      <c r="FU800" s="89"/>
      <c r="FV800" s="89"/>
      <c r="FW800" s="89"/>
      <c r="FX800" s="89"/>
      <c r="FY800" s="89"/>
      <c r="FZ800" s="89"/>
      <c r="GA800" s="89"/>
      <c r="GB800" s="89"/>
      <c r="GC800" s="89"/>
      <c r="GD800" s="89"/>
      <c r="GE800" s="89"/>
      <c r="GF800" s="89"/>
      <c r="GG800" s="89"/>
      <c r="GH800" s="89"/>
      <c r="GI800" s="89"/>
      <c r="GJ800" s="89"/>
      <c r="GK800" s="89"/>
      <c r="GL800" s="89"/>
      <c r="GM800" s="89"/>
      <c r="GN800" s="89"/>
      <c r="GO800" s="89"/>
      <c r="GP800" s="89"/>
      <c r="GQ800" s="89"/>
      <c r="GR800" s="89"/>
      <c r="GS800" s="89"/>
      <c r="GT800" s="89"/>
      <c r="GU800" s="89"/>
      <c r="GV800" s="89"/>
      <c r="GW800" s="89"/>
      <c r="GX800" s="89"/>
      <c r="GY800" s="89"/>
      <c r="GZ800" s="89"/>
      <c r="HA800" s="89"/>
      <c r="HB800" s="89"/>
      <c r="HC800" s="89"/>
      <c r="HD800" s="89"/>
      <c r="HE800" s="89"/>
      <c r="HF800" s="89"/>
      <c r="HG800" s="89"/>
      <c r="HH800" s="89"/>
      <c r="HI800" s="89"/>
      <c r="HJ800" s="89"/>
      <c r="HK800" s="89"/>
      <c r="HL800" s="89"/>
      <c r="HM800" s="89"/>
    </row>
    <row r="801" spans="1:221" s="191" customFormat="1" ht="30" customHeight="1" x14ac:dyDescent="0.25">
      <c r="A801" s="193">
        <v>41455</v>
      </c>
      <c r="B801" s="194">
        <v>41457</v>
      </c>
      <c r="C801" s="189" t="s">
        <v>283</v>
      </c>
      <c r="D801" s="140" t="s">
        <v>3719</v>
      </c>
      <c r="E801" s="140" t="s">
        <v>279</v>
      </c>
      <c r="F801" s="5" t="s">
        <v>157</v>
      </c>
      <c r="G801" s="5" t="s">
        <v>858</v>
      </c>
      <c r="H801" s="140" t="s">
        <v>3741</v>
      </c>
      <c r="I801" s="30" t="s">
        <v>4311</v>
      </c>
      <c r="J801" s="140" t="s">
        <v>4312</v>
      </c>
      <c r="K801" s="119">
        <v>40161</v>
      </c>
      <c r="L801" s="119">
        <v>40206</v>
      </c>
      <c r="M801" s="140" t="s">
        <v>4313</v>
      </c>
      <c r="N801" s="287">
        <v>16223</v>
      </c>
      <c r="O801" s="287">
        <v>14095</v>
      </c>
      <c r="P801" s="119">
        <v>40220</v>
      </c>
      <c r="Q801" s="119">
        <v>40893</v>
      </c>
      <c r="R801" s="119"/>
      <c r="S801" s="119">
        <v>40897</v>
      </c>
      <c r="T801" s="190">
        <v>99.541183527577601</v>
      </c>
      <c r="U801" s="287"/>
      <c r="V801" s="140"/>
      <c r="W801" s="87"/>
      <c r="X801" s="96"/>
      <c r="Y801" s="89"/>
      <c r="Z801" s="89"/>
      <c r="AA801" s="89"/>
      <c r="AB801" s="89"/>
      <c r="AC801" s="89"/>
      <c r="AD801" s="89"/>
      <c r="AE801" s="89"/>
      <c r="AF801" s="89"/>
      <c r="AG801" s="89"/>
      <c r="AH801" s="89"/>
      <c r="AI801" s="89"/>
      <c r="AJ801" s="89"/>
      <c r="AK801" s="89"/>
      <c r="AL801" s="89"/>
      <c r="AM801" s="89"/>
      <c r="AN801" s="89"/>
      <c r="AO801" s="89"/>
      <c r="AP801" s="89"/>
      <c r="AQ801" s="89"/>
      <c r="AR801" s="89"/>
      <c r="AS801" s="89"/>
      <c r="AT801" s="89"/>
      <c r="AU801" s="89"/>
      <c r="AV801" s="89"/>
      <c r="AW801" s="89"/>
      <c r="AX801" s="89"/>
      <c r="AY801" s="89"/>
      <c r="AZ801" s="89"/>
      <c r="BA801" s="89"/>
      <c r="BB801" s="89"/>
      <c r="BC801" s="89"/>
      <c r="BD801" s="89"/>
      <c r="BE801" s="89"/>
      <c r="BF801" s="89"/>
      <c r="BG801" s="89"/>
      <c r="BH801" s="89"/>
      <c r="BI801" s="89"/>
      <c r="BJ801" s="89"/>
      <c r="BK801" s="89"/>
      <c r="BL801" s="89"/>
      <c r="BM801" s="89"/>
      <c r="BN801" s="89"/>
      <c r="BO801" s="89"/>
      <c r="BP801" s="89"/>
      <c r="BQ801" s="89"/>
      <c r="BR801" s="89"/>
      <c r="BS801" s="89"/>
      <c r="BT801" s="89"/>
      <c r="BU801" s="89"/>
      <c r="BV801" s="89"/>
      <c r="BW801" s="89"/>
      <c r="BX801" s="89"/>
      <c r="BY801" s="89"/>
      <c r="BZ801" s="89"/>
      <c r="CA801" s="89"/>
      <c r="CB801" s="89"/>
      <c r="CC801" s="89"/>
      <c r="CD801" s="89"/>
      <c r="CE801" s="89"/>
      <c r="CF801" s="89"/>
      <c r="CG801" s="89"/>
      <c r="CH801" s="89"/>
      <c r="CI801" s="89"/>
      <c r="CJ801" s="89"/>
      <c r="CK801" s="89"/>
      <c r="CL801" s="89"/>
      <c r="CM801" s="89"/>
      <c r="CN801" s="89"/>
      <c r="CO801" s="89"/>
      <c r="CP801" s="89"/>
      <c r="CQ801" s="89"/>
      <c r="CR801" s="89"/>
      <c r="CS801" s="89"/>
      <c r="CT801" s="89"/>
      <c r="CU801" s="89"/>
      <c r="CV801" s="89"/>
      <c r="CW801" s="89"/>
      <c r="CX801" s="89"/>
      <c r="CY801" s="89"/>
      <c r="CZ801" s="89"/>
      <c r="DA801" s="89"/>
      <c r="DB801" s="89"/>
      <c r="DC801" s="89"/>
      <c r="DD801" s="89"/>
      <c r="DE801" s="89"/>
      <c r="DF801" s="89"/>
      <c r="DG801" s="89"/>
      <c r="DH801" s="89"/>
      <c r="DI801" s="89"/>
      <c r="DJ801" s="89"/>
      <c r="DK801" s="89"/>
      <c r="DL801" s="89"/>
      <c r="DM801" s="89"/>
      <c r="DN801" s="89"/>
      <c r="DO801" s="89"/>
      <c r="DP801" s="89"/>
      <c r="DQ801" s="89"/>
      <c r="DR801" s="89"/>
      <c r="DS801" s="89"/>
      <c r="DT801" s="89"/>
      <c r="DU801" s="89"/>
      <c r="DV801" s="89"/>
      <c r="DW801" s="89"/>
      <c r="DX801" s="89"/>
      <c r="DY801" s="89"/>
      <c r="DZ801" s="89"/>
      <c r="EA801" s="89"/>
      <c r="EB801" s="89"/>
      <c r="EC801" s="89"/>
      <c r="ED801" s="89"/>
      <c r="EE801" s="89"/>
      <c r="EF801" s="89"/>
      <c r="EG801" s="89"/>
      <c r="EH801" s="89"/>
      <c r="EI801" s="89"/>
      <c r="EJ801" s="89"/>
      <c r="EK801" s="89"/>
      <c r="EL801" s="89"/>
      <c r="EM801" s="89"/>
      <c r="EN801" s="89"/>
      <c r="EO801" s="89"/>
      <c r="EP801" s="89"/>
      <c r="EQ801" s="89"/>
      <c r="ER801" s="89"/>
      <c r="ES801" s="89"/>
      <c r="ET801" s="89"/>
      <c r="EU801" s="89"/>
      <c r="EV801" s="89"/>
      <c r="EW801" s="89"/>
      <c r="EX801" s="89"/>
      <c r="EY801" s="89"/>
      <c r="EZ801" s="89"/>
      <c r="FA801" s="89"/>
      <c r="FB801" s="89"/>
      <c r="FC801" s="89"/>
      <c r="FD801" s="89"/>
      <c r="FE801" s="89"/>
      <c r="FF801" s="89"/>
      <c r="FG801" s="89"/>
      <c r="FH801" s="89"/>
      <c r="FI801" s="89"/>
      <c r="FJ801" s="89"/>
      <c r="FK801" s="89"/>
      <c r="FL801" s="89"/>
      <c r="FM801" s="89"/>
      <c r="FN801" s="89"/>
      <c r="FO801" s="89"/>
      <c r="FP801" s="89"/>
      <c r="FQ801" s="89"/>
      <c r="FR801" s="89"/>
      <c r="FS801" s="89"/>
      <c r="FT801" s="89"/>
      <c r="FU801" s="89"/>
      <c r="FV801" s="89"/>
      <c r="FW801" s="89"/>
      <c r="FX801" s="89"/>
      <c r="FY801" s="89"/>
      <c r="FZ801" s="89"/>
      <c r="GA801" s="89"/>
      <c r="GB801" s="89"/>
      <c r="GC801" s="89"/>
      <c r="GD801" s="89"/>
      <c r="GE801" s="89"/>
      <c r="GF801" s="89"/>
      <c r="GG801" s="89"/>
      <c r="GH801" s="89"/>
      <c r="GI801" s="89"/>
      <c r="GJ801" s="89"/>
      <c r="GK801" s="89"/>
      <c r="GL801" s="89"/>
      <c r="GM801" s="89"/>
      <c r="GN801" s="89"/>
      <c r="GO801" s="89"/>
      <c r="GP801" s="89"/>
      <c r="GQ801" s="89"/>
      <c r="GR801" s="89"/>
      <c r="GS801" s="89"/>
      <c r="GT801" s="89"/>
      <c r="GU801" s="89"/>
      <c r="GV801" s="89"/>
      <c r="GW801" s="89"/>
      <c r="GX801" s="89"/>
      <c r="GY801" s="89"/>
      <c r="GZ801" s="89"/>
      <c r="HA801" s="89"/>
      <c r="HB801" s="89"/>
      <c r="HC801" s="89"/>
      <c r="HD801" s="89"/>
      <c r="HE801" s="89"/>
      <c r="HF801" s="89"/>
      <c r="HG801" s="89"/>
      <c r="HH801" s="89"/>
      <c r="HI801" s="89"/>
      <c r="HJ801" s="89"/>
      <c r="HK801" s="89"/>
      <c r="HL801" s="89"/>
      <c r="HM801" s="89"/>
    </row>
    <row r="802" spans="1:221" s="191" customFormat="1" ht="30" customHeight="1" x14ac:dyDescent="0.25">
      <c r="A802" s="193">
        <v>41455</v>
      </c>
      <c r="B802" s="194">
        <v>41457</v>
      </c>
      <c r="C802" s="189" t="s">
        <v>283</v>
      </c>
      <c r="D802" s="140" t="s">
        <v>3719</v>
      </c>
      <c r="E802" s="140" t="s">
        <v>279</v>
      </c>
      <c r="F802" s="5" t="s">
        <v>157</v>
      </c>
      <c r="G802" s="5" t="s">
        <v>858</v>
      </c>
      <c r="H802" s="140" t="s">
        <v>3741</v>
      </c>
      <c r="I802" s="30" t="s">
        <v>4314</v>
      </c>
      <c r="J802" s="140" t="s">
        <v>4315</v>
      </c>
      <c r="K802" s="119">
        <v>40401</v>
      </c>
      <c r="L802" s="119">
        <v>40450</v>
      </c>
      <c r="M802" s="140" t="s">
        <v>4316</v>
      </c>
      <c r="N802" s="287">
        <v>19165</v>
      </c>
      <c r="O802" s="287">
        <v>17371</v>
      </c>
      <c r="P802" s="119">
        <v>40464</v>
      </c>
      <c r="Q802" s="119">
        <v>41234</v>
      </c>
      <c r="R802" s="119">
        <v>41089</v>
      </c>
      <c r="S802" s="119">
        <v>41484</v>
      </c>
      <c r="T802" s="190">
        <v>99.891787326643296</v>
      </c>
      <c r="U802" s="287"/>
      <c r="V802" s="140"/>
      <c r="W802" s="87"/>
      <c r="X802" s="96"/>
      <c r="Y802" s="89"/>
      <c r="Z802" s="89"/>
      <c r="AA802" s="89"/>
      <c r="AB802" s="89"/>
      <c r="AC802" s="89"/>
      <c r="AD802" s="89"/>
      <c r="AE802" s="89"/>
      <c r="AF802" s="89"/>
      <c r="AG802" s="89"/>
      <c r="AH802" s="89"/>
      <c r="AI802" s="89"/>
      <c r="AJ802" s="89"/>
      <c r="AK802" s="89"/>
      <c r="AL802" s="89"/>
      <c r="AM802" s="89"/>
      <c r="AN802" s="89"/>
      <c r="AO802" s="89"/>
      <c r="AP802" s="89"/>
      <c r="AQ802" s="89"/>
      <c r="AR802" s="89"/>
      <c r="AS802" s="89"/>
      <c r="AT802" s="89"/>
      <c r="AU802" s="89"/>
      <c r="AV802" s="89"/>
      <c r="AW802" s="89"/>
      <c r="AX802" s="89"/>
      <c r="AY802" s="89"/>
      <c r="AZ802" s="89"/>
      <c r="BA802" s="89"/>
      <c r="BB802" s="89"/>
      <c r="BC802" s="89"/>
      <c r="BD802" s="89"/>
      <c r="BE802" s="89"/>
      <c r="BF802" s="89"/>
      <c r="BG802" s="89"/>
      <c r="BH802" s="89"/>
      <c r="BI802" s="89"/>
      <c r="BJ802" s="89"/>
      <c r="BK802" s="89"/>
      <c r="BL802" s="89"/>
      <c r="BM802" s="89"/>
      <c r="BN802" s="89"/>
      <c r="BO802" s="89"/>
      <c r="BP802" s="89"/>
      <c r="BQ802" s="89"/>
      <c r="BR802" s="89"/>
      <c r="BS802" s="89"/>
      <c r="BT802" s="89"/>
      <c r="BU802" s="89"/>
      <c r="BV802" s="89"/>
      <c r="BW802" s="89"/>
      <c r="BX802" s="89"/>
      <c r="BY802" s="89"/>
      <c r="BZ802" s="89"/>
      <c r="CA802" s="89"/>
      <c r="CB802" s="89"/>
      <c r="CC802" s="89"/>
      <c r="CD802" s="89"/>
      <c r="CE802" s="89"/>
      <c r="CF802" s="89"/>
      <c r="CG802" s="89"/>
      <c r="CH802" s="89"/>
      <c r="CI802" s="89"/>
      <c r="CJ802" s="89"/>
      <c r="CK802" s="89"/>
      <c r="CL802" s="89"/>
      <c r="CM802" s="89"/>
      <c r="CN802" s="89"/>
      <c r="CO802" s="89"/>
      <c r="CP802" s="89"/>
      <c r="CQ802" s="89"/>
      <c r="CR802" s="89"/>
      <c r="CS802" s="89"/>
      <c r="CT802" s="89"/>
      <c r="CU802" s="89"/>
      <c r="CV802" s="89"/>
      <c r="CW802" s="89"/>
      <c r="CX802" s="89"/>
      <c r="CY802" s="89"/>
      <c r="CZ802" s="89"/>
      <c r="DA802" s="89"/>
      <c r="DB802" s="89"/>
      <c r="DC802" s="89"/>
      <c r="DD802" s="89"/>
      <c r="DE802" s="89"/>
      <c r="DF802" s="89"/>
      <c r="DG802" s="89"/>
      <c r="DH802" s="89"/>
      <c r="DI802" s="89"/>
      <c r="DJ802" s="89"/>
      <c r="DK802" s="89"/>
      <c r="DL802" s="89"/>
      <c r="DM802" s="89"/>
      <c r="DN802" s="89"/>
      <c r="DO802" s="89"/>
      <c r="DP802" s="89"/>
      <c r="DQ802" s="89"/>
      <c r="DR802" s="89"/>
      <c r="DS802" s="89"/>
      <c r="DT802" s="89"/>
      <c r="DU802" s="89"/>
      <c r="DV802" s="89"/>
      <c r="DW802" s="89"/>
      <c r="DX802" s="89"/>
      <c r="DY802" s="89"/>
      <c r="DZ802" s="89"/>
      <c r="EA802" s="89"/>
      <c r="EB802" s="89"/>
      <c r="EC802" s="89"/>
      <c r="ED802" s="89"/>
      <c r="EE802" s="89"/>
      <c r="EF802" s="89"/>
      <c r="EG802" s="89"/>
      <c r="EH802" s="89"/>
      <c r="EI802" s="89"/>
      <c r="EJ802" s="89"/>
      <c r="EK802" s="89"/>
      <c r="EL802" s="89"/>
      <c r="EM802" s="89"/>
      <c r="EN802" s="89"/>
      <c r="EO802" s="89"/>
      <c r="EP802" s="89"/>
      <c r="EQ802" s="89"/>
      <c r="ER802" s="89"/>
      <c r="ES802" s="89"/>
      <c r="ET802" s="89"/>
      <c r="EU802" s="89"/>
      <c r="EV802" s="89"/>
      <c r="EW802" s="89"/>
      <c r="EX802" s="89"/>
      <c r="EY802" s="89"/>
      <c r="EZ802" s="89"/>
      <c r="FA802" s="89"/>
      <c r="FB802" s="89"/>
      <c r="FC802" s="89"/>
      <c r="FD802" s="89"/>
      <c r="FE802" s="89"/>
      <c r="FF802" s="89"/>
      <c r="FG802" s="89"/>
      <c r="FH802" s="89"/>
      <c r="FI802" s="89"/>
      <c r="FJ802" s="89"/>
      <c r="FK802" s="89"/>
      <c r="FL802" s="89"/>
      <c r="FM802" s="89"/>
      <c r="FN802" s="89"/>
      <c r="FO802" s="89"/>
      <c r="FP802" s="89"/>
      <c r="FQ802" s="89"/>
      <c r="FR802" s="89"/>
      <c r="FS802" s="89"/>
      <c r="FT802" s="89"/>
      <c r="FU802" s="89"/>
      <c r="FV802" s="89"/>
      <c r="FW802" s="89"/>
      <c r="FX802" s="89"/>
      <c r="FY802" s="89"/>
      <c r="FZ802" s="89"/>
      <c r="GA802" s="89"/>
      <c r="GB802" s="89"/>
      <c r="GC802" s="89"/>
      <c r="GD802" s="89"/>
      <c r="GE802" s="89"/>
      <c r="GF802" s="89"/>
      <c r="GG802" s="89"/>
      <c r="GH802" s="89"/>
      <c r="GI802" s="89"/>
      <c r="GJ802" s="89"/>
      <c r="GK802" s="89"/>
      <c r="GL802" s="89"/>
      <c r="GM802" s="89"/>
      <c r="GN802" s="89"/>
      <c r="GO802" s="89"/>
      <c r="GP802" s="89"/>
      <c r="GQ802" s="89"/>
      <c r="GR802" s="89"/>
      <c r="GS802" s="89"/>
      <c r="GT802" s="89"/>
      <c r="GU802" s="89"/>
      <c r="GV802" s="89"/>
      <c r="GW802" s="89"/>
      <c r="GX802" s="89"/>
      <c r="GY802" s="89"/>
      <c r="GZ802" s="89"/>
      <c r="HA802" s="89"/>
      <c r="HB802" s="89"/>
      <c r="HC802" s="89"/>
      <c r="HD802" s="89"/>
      <c r="HE802" s="89"/>
      <c r="HF802" s="89"/>
      <c r="HG802" s="89"/>
      <c r="HH802" s="89"/>
      <c r="HI802" s="89"/>
      <c r="HJ802" s="89"/>
      <c r="HK802" s="89"/>
      <c r="HL802" s="89"/>
      <c r="HM802" s="89"/>
    </row>
    <row r="803" spans="1:221" s="191" customFormat="1" ht="30" customHeight="1" x14ac:dyDescent="0.25">
      <c r="A803" s="193">
        <v>41455</v>
      </c>
      <c r="B803" s="194">
        <v>41457</v>
      </c>
      <c r="C803" s="189" t="s">
        <v>283</v>
      </c>
      <c r="D803" s="140" t="s">
        <v>3719</v>
      </c>
      <c r="E803" s="140" t="s">
        <v>279</v>
      </c>
      <c r="F803" s="5" t="s">
        <v>157</v>
      </c>
      <c r="G803" s="5" t="s">
        <v>858</v>
      </c>
      <c r="H803" s="140" t="s">
        <v>3741</v>
      </c>
      <c r="I803" s="30" t="s">
        <v>4317</v>
      </c>
      <c r="J803" s="140" t="s">
        <v>4318</v>
      </c>
      <c r="K803" s="119">
        <v>39457</v>
      </c>
      <c r="L803" s="119">
        <v>40191</v>
      </c>
      <c r="M803" s="140" t="s">
        <v>3755</v>
      </c>
      <c r="N803" s="287">
        <v>8155</v>
      </c>
      <c r="O803" s="287">
        <v>6978</v>
      </c>
      <c r="P803" s="119">
        <v>40205</v>
      </c>
      <c r="Q803" s="119">
        <v>40542</v>
      </c>
      <c r="R803" s="119">
        <v>40461</v>
      </c>
      <c r="S803" s="119">
        <v>40461</v>
      </c>
      <c r="T803" s="190">
        <v>100</v>
      </c>
      <c r="U803" s="287"/>
      <c r="V803" s="140"/>
      <c r="W803" s="87"/>
      <c r="X803" s="96"/>
      <c r="Y803" s="89"/>
      <c r="Z803" s="89"/>
      <c r="AA803" s="89"/>
      <c r="AB803" s="89"/>
      <c r="AC803" s="89"/>
      <c r="AD803" s="89"/>
      <c r="AE803" s="89"/>
      <c r="AF803" s="89"/>
      <c r="AG803" s="89"/>
      <c r="AH803" s="89"/>
      <c r="AI803" s="89"/>
      <c r="AJ803" s="89"/>
      <c r="AK803" s="89"/>
      <c r="AL803" s="89"/>
      <c r="AM803" s="89"/>
      <c r="AN803" s="89"/>
      <c r="AO803" s="89"/>
      <c r="AP803" s="89"/>
      <c r="AQ803" s="89"/>
      <c r="AR803" s="89"/>
      <c r="AS803" s="89"/>
      <c r="AT803" s="89"/>
      <c r="AU803" s="89"/>
      <c r="AV803" s="89"/>
      <c r="AW803" s="89"/>
      <c r="AX803" s="89"/>
      <c r="AY803" s="89"/>
      <c r="AZ803" s="89"/>
      <c r="BA803" s="89"/>
      <c r="BB803" s="89"/>
      <c r="BC803" s="89"/>
      <c r="BD803" s="89"/>
      <c r="BE803" s="89"/>
      <c r="BF803" s="89"/>
      <c r="BG803" s="89"/>
      <c r="BH803" s="89"/>
      <c r="BI803" s="89"/>
      <c r="BJ803" s="89"/>
      <c r="BK803" s="89"/>
      <c r="BL803" s="89"/>
      <c r="BM803" s="89"/>
      <c r="BN803" s="89"/>
      <c r="BO803" s="89"/>
      <c r="BP803" s="89"/>
      <c r="BQ803" s="89"/>
      <c r="BR803" s="89"/>
      <c r="BS803" s="89"/>
      <c r="BT803" s="89"/>
      <c r="BU803" s="89"/>
      <c r="BV803" s="89"/>
      <c r="BW803" s="89"/>
      <c r="BX803" s="89"/>
      <c r="BY803" s="89"/>
      <c r="BZ803" s="89"/>
      <c r="CA803" s="89"/>
      <c r="CB803" s="89"/>
      <c r="CC803" s="89"/>
      <c r="CD803" s="89"/>
      <c r="CE803" s="89"/>
      <c r="CF803" s="89"/>
      <c r="CG803" s="89"/>
      <c r="CH803" s="89"/>
      <c r="CI803" s="89"/>
      <c r="CJ803" s="89"/>
      <c r="CK803" s="89"/>
      <c r="CL803" s="89"/>
      <c r="CM803" s="89"/>
      <c r="CN803" s="89"/>
      <c r="CO803" s="89"/>
      <c r="CP803" s="89"/>
      <c r="CQ803" s="89"/>
      <c r="CR803" s="89"/>
      <c r="CS803" s="89"/>
      <c r="CT803" s="89"/>
      <c r="CU803" s="89"/>
      <c r="CV803" s="89"/>
      <c r="CW803" s="89"/>
      <c r="CX803" s="89"/>
      <c r="CY803" s="89"/>
      <c r="CZ803" s="89"/>
      <c r="DA803" s="89"/>
      <c r="DB803" s="89"/>
      <c r="DC803" s="89"/>
      <c r="DD803" s="89"/>
      <c r="DE803" s="89"/>
      <c r="DF803" s="89"/>
      <c r="DG803" s="89"/>
      <c r="DH803" s="89"/>
      <c r="DI803" s="89"/>
      <c r="DJ803" s="89"/>
      <c r="DK803" s="89"/>
      <c r="DL803" s="89"/>
      <c r="DM803" s="89"/>
      <c r="DN803" s="89"/>
      <c r="DO803" s="89"/>
      <c r="DP803" s="89"/>
      <c r="DQ803" s="89"/>
      <c r="DR803" s="89"/>
      <c r="DS803" s="89"/>
      <c r="DT803" s="89"/>
      <c r="DU803" s="89"/>
      <c r="DV803" s="89"/>
      <c r="DW803" s="89"/>
      <c r="DX803" s="89"/>
      <c r="DY803" s="89"/>
      <c r="DZ803" s="89"/>
      <c r="EA803" s="89"/>
      <c r="EB803" s="89"/>
      <c r="EC803" s="89"/>
      <c r="ED803" s="89"/>
      <c r="EE803" s="89"/>
      <c r="EF803" s="89"/>
      <c r="EG803" s="89"/>
      <c r="EH803" s="89"/>
      <c r="EI803" s="89"/>
      <c r="EJ803" s="89"/>
      <c r="EK803" s="89"/>
      <c r="EL803" s="89"/>
      <c r="EM803" s="89"/>
      <c r="EN803" s="89"/>
      <c r="EO803" s="89"/>
      <c r="EP803" s="89"/>
      <c r="EQ803" s="89"/>
      <c r="ER803" s="89"/>
      <c r="ES803" s="89"/>
      <c r="ET803" s="89"/>
      <c r="EU803" s="89"/>
      <c r="EV803" s="89"/>
      <c r="EW803" s="89"/>
      <c r="EX803" s="89"/>
      <c r="EY803" s="89"/>
      <c r="EZ803" s="89"/>
      <c r="FA803" s="89"/>
      <c r="FB803" s="89"/>
      <c r="FC803" s="89"/>
      <c r="FD803" s="89"/>
      <c r="FE803" s="89"/>
      <c r="FF803" s="89"/>
      <c r="FG803" s="89"/>
      <c r="FH803" s="89"/>
      <c r="FI803" s="89"/>
      <c r="FJ803" s="89"/>
      <c r="FK803" s="89"/>
      <c r="FL803" s="89"/>
      <c r="FM803" s="89"/>
      <c r="FN803" s="89"/>
      <c r="FO803" s="89"/>
      <c r="FP803" s="89"/>
      <c r="FQ803" s="89"/>
      <c r="FR803" s="89"/>
      <c r="FS803" s="89"/>
      <c r="FT803" s="89"/>
      <c r="FU803" s="89"/>
      <c r="FV803" s="89"/>
      <c r="FW803" s="89"/>
      <c r="FX803" s="89"/>
      <c r="FY803" s="89"/>
      <c r="FZ803" s="89"/>
      <c r="GA803" s="89"/>
      <c r="GB803" s="89"/>
      <c r="GC803" s="89"/>
      <c r="GD803" s="89"/>
      <c r="GE803" s="89"/>
      <c r="GF803" s="89"/>
      <c r="GG803" s="89"/>
      <c r="GH803" s="89"/>
      <c r="GI803" s="89"/>
      <c r="GJ803" s="89"/>
      <c r="GK803" s="89"/>
      <c r="GL803" s="89"/>
      <c r="GM803" s="89"/>
      <c r="GN803" s="89"/>
      <c r="GO803" s="89"/>
      <c r="GP803" s="89"/>
      <c r="GQ803" s="89"/>
      <c r="GR803" s="89"/>
      <c r="GS803" s="89"/>
      <c r="GT803" s="89"/>
      <c r="GU803" s="89"/>
      <c r="GV803" s="89"/>
      <c r="GW803" s="89"/>
      <c r="GX803" s="89"/>
      <c r="GY803" s="89"/>
      <c r="GZ803" s="89"/>
      <c r="HA803" s="89"/>
      <c r="HB803" s="89"/>
      <c r="HC803" s="89"/>
      <c r="HD803" s="89"/>
      <c r="HE803" s="89"/>
      <c r="HF803" s="89"/>
      <c r="HG803" s="89"/>
      <c r="HH803" s="89"/>
      <c r="HI803" s="89"/>
      <c r="HJ803" s="89"/>
      <c r="HK803" s="89"/>
      <c r="HL803" s="89"/>
      <c r="HM803" s="89"/>
    </row>
    <row r="804" spans="1:221" s="191" customFormat="1" ht="30" customHeight="1" x14ac:dyDescent="0.25">
      <c r="A804" s="193">
        <v>41455</v>
      </c>
      <c r="B804" s="194">
        <v>41457</v>
      </c>
      <c r="C804" s="189" t="s">
        <v>283</v>
      </c>
      <c r="D804" s="140" t="s">
        <v>3719</v>
      </c>
      <c r="E804" s="140" t="s">
        <v>279</v>
      </c>
      <c r="F804" s="5" t="s">
        <v>36</v>
      </c>
      <c r="G804" s="5" t="s">
        <v>1000</v>
      </c>
      <c r="H804" s="140" t="s">
        <v>3757</v>
      </c>
      <c r="I804" s="30" t="s">
        <v>4319</v>
      </c>
      <c r="J804" s="140" t="s">
        <v>4320</v>
      </c>
      <c r="K804" s="119">
        <v>40247</v>
      </c>
      <c r="L804" s="119">
        <v>40351</v>
      </c>
      <c r="M804" s="140" t="s">
        <v>4321</v>
      </c>
      <c r="N804" s="287">
        <v>13184</v>
      </c>
      <c r="O804" s="287">
        <v>11356</v>
      </c>
      <c r="P804" s="119">
        <v>40365</v>
      </c>
      <c r="Q804" s="119">
        <v>41379</v>
      </c>
      <c r="R804" s="119">
        <v>41096</v>
      </c>
      <c r="S804" s="119">
        <v>41379</v>
      </c>
      <c r="T804" s="190">
        <v>88.270878752286194</v>
      </c>
      <c r="U804" s="287"/>
      <c r="V804" s="140"/>
      <c r="W804" s="87"/>
      <c r="X804" s="96"/>
      <c r="Y804" s="89"/>
      <c r="Z804" s="89"/>
      <c r="AA804" s="89"/>
      <c r="AB804" s="89"/>
      <c r="AC804" s="89"/>
      <c r="AD804" s="89"/>
      <c r="AE804" s="89"/>
      <c r="AF804" s="89"/>
      <c r="AG804" s="89"/>
      <c r="AH804" s="89"/>
      <c r="AI804" s="89"/>
      <c r="AJ804" s="89"/>
      <c r="AK804" s="89"/>
      <c r="AL804" s="89"/>
      <c r="AM804" s="89"/>
      <c r="AN804" s="89"/>
      <c r="AO804" s="89"/>
      <c r="AP804" s="89"/>
      <c r="AQ804" s="89"/>
      <c r="AR804" s="89"/>
      <c r="AS804" s="89"/>
      <c r="AT804" s="89"/>
      <c r="AU804" s="89"/>
      <c r="AV804" s="89"/>
      <c r="AW804" s="89"/>
      <c r="AX804" s="89"/>
      <c r="AY804" s="89"/>
      <c r="AZ804" s="89"/>
      <c r="BA804" s="89"/>
      <c r="BB804" s="89"/>
      <c r="BC804" s="89"/>
      <c r="BD804" s="89"/>
      <c r="BE804" s="89"/>
      <c r="BF804" s="89"/>
      <c r="BG804" s="89"/>
      <c r="BH804" s="89"/>
      <c r="BI804" s="89"/>
      <c r="BJ804" s="89"/>
      <c r="BK804" s="89"/>
      <c r="BL804" s="89"/>
      <c r="BM804" s="89"/>
      <c r="BN804" s="89"/>
      <c r="BO804" s="89"/>
      <c r="BP804" s="89"/>
      <c r="BQ804" s="89"/>
      <c r="BR804" s="89"/>
      <c r="BS804" s="89"/>
      <c r="BT804" s="89"/>
      <c r="BU804" s="89"/>
      <c r="BV804" s="89"/>
      <c r="BW804" s="89"/>
      <c r="BX804" s="89"/>
      <c r="BY804" s="89"/>
      <c r="BZ804" s="89"/>
      <c r="CA804" s="89"/>
      <c r="CB804" s="89"/>
      <c r="CC804" s="89"/>
      <c r="CD804" s="89"/>
      <c r="CE804" s="89"/>
      <c r="CF804" s="89"/>
      <c r="CG804" s="89"/>
      <c r="CH804" s="89"/>
      <c r="CI804" s="89"/>
      <c r="CJ804" s="89"/>
      <c r="CK804" s="89"/>
      <c r="CL804" s="89"/>
      <c r="CM804" s="89"/>
      <c r="CN804" s="89"/>
      <c r="CO804" s="89"/>
      <c r="CP804" s="89"/>
      <c r="CQ804" s="89"/>
      <c r="CR804" s="89"/>
      <c r="CS804" s="89"/>
      <c r="CT804" s="89"/>
      <c r="CU804" s="89"/>
      <c r="CV804" s="89"/>
      <c r="CW804" s="89"/>
      <c r="CX804" s="89"/>
      <c r="CY804" s="89"/>
      <c r="CZ804" s="89"/>
      <c r="DA804" s="89"/>
      <c r="DB804" s="89"/>
      <c r="DC804" s="89"/>
      <c r="DD804" s="89"/>
      <c r="DE804" s="89"/>
      <c r="DF804" s="89"/>
      <c r="DG804" s="89"/>
      <c r="DH804" s="89"/>
      <c r="DI804" s="89"/>
      <c r="DJ804" s="89"/>
      <c r="DK804" s="89"/>
      <c r="DL804" s="89"/>
      <c r="DM804" s="89"/>
      <c r="DN804" s="89"/>
      <c r="DO804" s="89"/>
      <c r="DP804" s="89"/>
      <c r="DQ804" s="89"/>
      <c r="DR804" s="89"/>
      <c r="DS804" s="89"/>
      <c r="DT804" s="89"/>
      <c r="DU804" s="89"/>
      <c r="DV804" s="89"/>
      <c r="DW804" s="89"/>
      <c r="DX804" s="89"/>
      <c r="DY804" s="89"/>
      <c r="DZ804" s="89"/>
      <c r="EA804" s="89"/>
      <c r="EB804" s="89"/>
      <c r="EC804" s="89"/>
      <c r="ED804" s="89"/>
      <c r="EE804" s="89"/>
      <c r="EF804" s="89"/>
      <c r="EG804" s="89"/>
      <c r="EH804" s="89"/>
      <c r="EI804" s="89"/>
      <c r="EJ804" s="89"/>
      <c r="EK804" s="89"/>
      <c r="EL804" s="89"/>
      <c r="EM804" s="89"/>
      <c r="EN804" s="89"/>
      <c r="EO804" s="89"/>
      <c r="EP804" s="89"/>
      <c r="EQ804" s="89"/>
      <c r="ER804" s="89"/>
      <c r="ES804" s="89"/>
      <c r="ET804" s="89"/>
      <c r="EU804" s="89"/>
      <c r="EV804" s="89"/>
      <c r="EW804" s="89"/>
      <c r="EX804" s="89"/>
      <c r="EY804" s="89"/>
      <c r="EZ804" s="89"/>
      <c r="FA804" s="89"/>
      <c r="FB804" s="89"/>
      <c r="FC804" s="89"/>
      <c r="FD804" s="89"/>
      <c r="FE804" s="89"/>
      <c r="FF804" s="89"/>
      <c r="FG804" s="89"/>
      <c r="FH804" s="89"/>
      <c r="FI804" s="89"/>
      <c r="FJ804" s="89"/>
      <c r="FK804" s="89"/>
      <c r="FL804" s="89"/>
      <c r="FM804" s="89"/>
      <c r="FN804" s="89"/>
      <c r="FO804" s="89"/>
      <c r="FP804" s="89"/>
      <c r="FQ804" s="89"/>
      <c r="FR804" s="89"/>
      <c r="FS804" s="89"/>
      <c r="FT804" s="89"/>
      <c r="FU804" s="89"/>
      <c r="FV804" s="89"/>
      <c r="FW804" s="89"/>
      <c r="FX804" s="89"/>
      <c r="FY804" s="89"/>
      <c r="FZ804" s="89"/>
      <c r="GA804" s="89"/>
      <c r="GB804" s="89"/>
      <c r="GC804" s="89"/>
      <c r="GD804" s="89"/>
      <c r="GE804" s="89"/>
      <c r="GF804" s="89"/>
      <c r="GG804" s="89"/>
      <c r="GH804" s="89"/>
      <c r="GI804" s="89"/>
      <c r="GJ804" s="89"/>
      <c r="GK804" s="89"/>
      <c r="GL804" s="89"/>
      <c r="GM804" s="89"/>
      <c r="GN804" s="89"/>
      <c r="GO804" s="89"/>
      <c r="GP804" s="89"/>
      <c r="GQ804" s="89"/>
      <c r="GR804" s="89"/>
      <c r="GS804" s="89"/>
      <c r="GT804" s="89"/>
      <c r="GU804" s="89"/>
      <c r="GV804" s="89"/>
      <c r="GW804" s="89"/>
      <c r="GX804" s="89"/>
      <c r="GY804" s="89"/>
      <c r="GZ804" s="89"/>
      <c r="HA804" s="89"/>
      <c r="HB804" s="89"/>
      <c r="HC804" s="89"/>
      <c r="HD804" s="89"/>
      <c r="HE804" s="89"/>
      <c r="HF804" s="89"/>
      <c r="HG804" s="89"/>
      <c r="HH804" s="89"/>
      <c r="HI804" s="89"/>
      <c r="HJ804" s="89"/>
      <c r="HK804" s="89"/>
      <c r="HL804" s="89"/>
      <c r="HM804" s="89"/>
    </row>
    <row r="805" spans="1:221" s="191" customFormat="1" ht="30" customHeight="1" x14ac:dyDescent="0.25">
      <c r="A805" s="193">
        <v>41455</v>
      </c>
      <c r="B805" s="194">
        <v>41457</v>
      </c>
      <c r="C805" s="189" t="s">
        <v>283</v>
      </c>
      <c r="D805" s="140" t="s">
        <v>3719</v>
      </c>
      <c r="E805" s="140" t="s">
        <v>279</v>
      </c>
      <c r="F805" s="5" t="s">
        <v>36</v>
      </c>
      <c r="G805" s="5" t="s">
        <v>1000</v>
      </c>
      <c r="H805" s="140" t="s">
        <v>3757</v>
      </c>
      <c r="I805" s="30" t="s">
        <v>4322</v>
      </c>
      <c r="J805" s="140" t="s">
        <v>4323</v>
      </c>
      <c r="K805" s="119">
        <v>40291</v>
      </c>
      <c r="L805" s="119">
        <v>40385</v>
      </c>
      <c r="M805" s="140" t="s">
        <v>4324</v>
      </c>
      <c r="N805" s="287">
        <v>2081</v>
      </c>
      <c r="O805" s="287">
        <v>1801</v>
      </c>
      <c r="P805" s="119">
        <v>40399</v>
      </c>
      <c r="Q805" s="119">
        <v>40774</v>
      </c>
      <c r="R805" s="119">
        <v>40742</v>
      </c>
      <c r="S805" s="119">
        <v>40823</v>
      </c>
      <c r="T805" s="190">
        <v>100</v>
      </c>
      <c r="U805" s="287"/>
      <c r="V805" s="140"/>
      <c r="W805" s="87"/>
      <c r="X805" s="96"/>
      <c r="Y805" s="89"/>
      <c r="Z805" s="89"/>
      <c r="AA805" s="89"/>
      <c r="AB805" s="89"/>
      <c r="AC805" s="89"/>
      <c r="AD805" s="89"/>
      <c r="AE805" s="89"/>
      <c r="AF805" s="89"/>
      <c r="AG805" s="89"/>
      <c r="AH805" s="89"/>
      <c r="AI805" s="89"/>
      <c r="AJ805" s="89"/>
      <c r="AK805" s="89"/>
      <c r="AL805" s="89"/>
      <c r="AM805" s="89"/>
      <c r="AN805" s="89"/>
      <c r="AO805" s="89"/>
      <c r="AP805" s="89"/>
      <c r="AQ805" s="89"/>
      <c r="AR805" s="89"/>
      <c r="AS805" s="89"/>
      <c r="AT805" s="89"/>
      <c r="AU805" s="89"/>
      <c r="AV805" s="89"/>
      <c r="AW805" s="89"/>
      <c r="AX805" s="89"/>
      <c r="AY805" s="89"/>
      <c r="AZ805" s="89"/>
      <c r="BA805" s="89"/>
      <c r="BB805" s="89"/>
      <c r="BC805" s="89"/>
      <c r="BD805" s="89"/>
      <c r="BE805" s="89"/>
      <c r="BF805" s="89"/>
      <c r="BG805" s="89"/>
      <c r="BH805" s="89"/>
      <c r="BI805" s="89"/>
      <c r="BJ805" s="89"/>
      <c r="BK805" s="89"/>
      <c r="BL805" s="89"/>
      <c r="BM805" s="89"/>
      <c r="BN805" s="89"/>
      <c r="BO805" s="89"/>
      <c r="BP805" s="89"/>
      <c r="BQ805" s="89"/>
      <c r="BR805" s="89"/>
      <c r="BS805" s="89"/>
      <c r="BT805" s="89"/>
      <c r="BU805" s="89"/>
      <c r="BV805" s="89"/>
      <c r="BW805" s="89"/>
      <c r="BX805" s="89"/>
      <c r="BY805" s="89"/>
      <c r="BZ805" s="89"/>
      <c r="CA805" s="89"/>
      <c r="CB805" s="89"/>
      <c r="CC805" s="89"/>
      <c r="CD805" s="89"/>
      <c r="CE805" s="89"/>
      <c r="CF805" s="89"/>
      <c r="CG805" s="89"/>
      <c r="CH805" s="89"/>
      <c r="CI805" s="89"/>
      <c r="CJ805" s="89"/>
      <c r="CK805" s="89"/>
      <c r="CL805" s="89"/>
      <c r="CM805" s="89"/>
      <c r="CN805" s="89"/>
      <c r="CO805" s="89"/>
      <c r="CP805" s="89"/>
      <c r="CQ805" s="89"/>
      <c r="CR805" s="89"/>
      <c r="CS805" s="89"/>
      <c r="CT805" s="89"/>
      <c r="CU805" s="89"/>
      <c r="CV805" s="89"/>
      <c r="CW805" s="89"/>
      <c r="CX805" s="89"/>
      <c r="CY805" s="89"/>
      <c r="CZ805" s="89"/>
      <c r="DA805" s="89"/>
      <c r="DB805" s="89"/>
      <c r="DC805" s="89"/>
      <c r="DD805" s="89"/>
      <c r="DE805" s="89"/>
      <c r="DF805" s="89"/>
      <c r="DG805" s="89"/>
      <c r="DH805" s="89"/>
      <c r="DI805" s="89"/>
      <c r="DJ805" s="89"/>
      <c r="DK805" s="89"/>
      <c r="DL805" s="89"/>
      <c r="DM805" s="89"/>
      <c r="DN805" s="89"/>
      <c r="DO805" s="89"/>
      <c r="DP805" s="89"/>
      <c r="DQ805" s="89"/>
      <c r="DR805" s="89"/>
      <c r="DS805" s="89"/>
      <c r="DT805" s="89"/>
      <c r="DU805" s="89"/>
      <c r="DV805" s="89"/>
      <c r="DW805" s="89"/>
      <c r="DX805" s="89"/>
      <c r="DY805" s="89"/>
      <c r="DZ805" s="89"/>
      <c r="EA805" s="89"/>
      <c r="EB805" s="89"/>
      <c r="EC805" s="89"/>
      <c r="ED805" s="89"/>
      <c r="EE805" s="89"/>
      <c r="EF805" s="89"/>
      <c r="EG805" s="89"/>
      <c r="EH805" s="89"/>
      <c r="EI805" s="89"/>
      <c r="EJ805" s="89"/>
      <c r="EK805" s="89"/>
      <c r="EL805" s="89"/>
      <c r="EM805" s="89"/>
      <c r="EN805" s="89"/>
      <c r="EO805" s="89"/>
      <c r="EP805" s="89"/>
      <c r="EQ805" s="89"/>
      <c r="ER805" s="89"/>
      <c r="ES805" s="89"/>
      <c r="ET805" s="89"/>
      <c r="EU805" s="89"/>
      <c r="EV805" s="89"/>
      <c r="EW805" s="89"/>
      <c r="EX805" s="89"/>
      <c r="EY805" s="89"/>
      <c r="EZ805" s="89"/>
      <c r="FA805" s="89"/>
      <c r="FB805" s="89"/>
      <c r="FC805" s="89"/>
      <c r="FD805" s="89"/>
      <c r="FE805" s="89"/>
      <c r="FF805" s="89"/>
      <c r="FG805" s="89"/>
      <c r="FH805" s="89"/>
      <c r="FI805" s="89"/>
      <c r="FJ805" s="89"/>
      <c r="FK805" s="89"/>
      <c r="FL805" s="89"/>
      <c r="FM805" s="89"/>
      <c r="FN805" s="89"/>
      <c r="FO805" s="89"/>
      <c r="FP805" s="89"/>
      <c r="FQ805" s="89"/>
      <c r="FR805" s="89"/>
      <c r="FS805" s="89"/>
      <c r="FT805" s="89"/>
      <c r="FU805" s="89"/>
      <c r="FV805" s="89"/>
      <c r="FW805" s="89"/>
      <c r="FX805" s="89"/>
      <c r="FY805" s="89"/>
      <c r="FZ805" s="89"/>
      <c r="GA805" s="89"/>
      <c r="GB805" s="89"/>
      <c r="GC805" s="89"/>
      <c r="GD805" s="89"/>
      <c r="GE805" s="89"/>
      <c r="GF805" s="89"/>
      <c r="GG805" s="89"/>
      <c r="GH805" s="89"/>
      <c r="GI805" s="89"/>
      <c r="GJ805" s="89"/>
      <c r="GK805" s="89"/>
      <c r="GL805" s="89"/>
      <c r="GM805" s="89"/>
      <c r="GN805" s="89"/>
      <c r="GO805" s="89"/>
      <c r="GP805" s="89"/>
      <c r="GQ805" s="89"/>
      <c r="GR805" s="89"/>
      <c r="GS805" s="89"/>
      <c r="GT805" s="89"/>
      <c r="GU805" s="89"/>
      <c r="GV805" s="89"/>
      <c r="GW805" s="89"/>
      <c r="GX805" s="89"/>
      <c r="GY805" s="89"/>
      <c r="GZ805" s="89"/>
      <c r="HA805" s="89"/>
      <c r="HB805" s="89"/>
      <c r="HC805" s="89"/>
      <c r="HD805" s="89"/>
      <c r="HE805" s="89"/>
      <c r="HF805" s="89"/>
      <c r="HG805" s="89"/>
      <c r="HH805" s="89"/>
      <c r="HI805" s="89"/>
      <c r="HJ805" s="89"/>
      <c r="HK805" s="89"/>
      <c r="HL805" s="89"/>
      <c r="HM805" s="89"/>
    </row>
    <row r="806" spans="1:221" s="191" customFormat="1" ht="30" customHeight="1" x14ac:dyDescent="0.25">
      <c r="A806" s="193">
        <v>41455</v>
      </c>
      <c r="B806" s="194">
        <v>41457</v>
      </c>
      <c r="C806" s="189" t="s">
        <v>283</v>
      </c>
      <c r="D806" s="140" t="s">
        <v>3719</v>
      </c>
      <c r="E806" s="140" t="s">
        <v>279</v>
      </c>
      <c r="F806" s="5" t="s">
        <v>99</v>
      </c>
      <c r="G806" s="5" t="s">
        <v>415</v>
      </c>
      <c r="H806" s="140" t="s">
        <v>3763</v>
      </c>
      <c r="I806" s="30" t="s">
        <v>4325</v>
      </c>
      <c r="J806" s="140" t="s">
        <v>4326</v>
      </c>
      <c r="K806" s="119">
        <v>40193</v>
      </c>
      <c r="L806" s="119">
        <v>40301</v>
      </c>
      <c r="M806" s="140" t="s">
        <v>4327</v>
      </c>
      <c r="N806" s="287">
        <v>19100</v>
      </c>
      <c r="O806" s="287">
        <v>17219</v>
      </c>
      <c r="P806" s="119">
        <v>40315</v>
      </c>
      <c r="Q806" s="119">
        <v>41011</v>
      </c>
      <c r="R806" s="119">
        <v>40856</v>
      </c>
      <c r="S806" s="119">
        <v>41041</v>
      </c>
      <c r="T806" s="190">
        <v>99.781542750013699</v>
      </c>
      <c r="U806" s="287"/>
      <c r="V806" s="140"/>
      <c r="W806" s="87"/>
      <c r="X806" s="96"/>
      <c r="Y806" s="89"/>
      <c r="Z806" s="89"/>
      <c r="AA806" s="89"/>
      <c r="AB806" s="89"/>
      <c r="AC806" s="89"/>
      <c r="AD806" s="89"/>
      <c r="AE806" s="89"/>
      <c r="AF806" s="89"/>
      <c r="AG806" s="89"/>
      <c r="AH806" s="89"/>
      <c r="AI806" s="89"/>
      <c r="AJ806" s="89"/>
      <c r="AK806" s="89"/>
      <c r="AL806" s="89"/>
      <c r="AM806" s="89"/>
      <c r="AN806" s="89"/>
      <c r="AO806" s="89"/>
      <c r="AP806" s="89"/>
      <c r="AQ806" s="89"/>
      <c r="AR806" s="89"/>
      <c r="AS806" s="89"/>
      <c r="AT806" s="89"/>
      <c r="AU806" s="89"/>
      <c r="AV806" s="89"/>
      <c r="AW806" s="89"/>
      <c r="AX806" s="89"/>
      <c r="AY806" s="89"/>
      <c r="AZ806" s="89"/>
      <c r="BA806" s="89"/>
      <c r="BB806" s="89"/>
      <c r="BC806" s="89"/>
      <c r="BD806" s="89"/>
      <c r="BE806" s="89"/>
      <c r="BF806" s="89"/>
      <c r="BG806" s="89"/>
      <c r="BH806" s="89"/>
      <c r="BI806" s="89"/>
      <c r="BJ806" s="89"/>
      <c r="BK806" s="89"/>
      <c r="BL806" s="89"/>
      <c r="BM806" s="89"/>
      <c r="BN806" s="89"/>
      <c r="BO806" s="89"/>
      <c r="BP806" s="89"/>
      <c r="BQ806" s="89"/>
      <c r="BR806" s="89"/>
      <c r="BS806" s="89"/>
      <c r="BT806" s="89"/>
      <c r="BU806" s="89"/>
      <c r="BV806" s="89"/>
      <c r="BW806" s="89"/>
      <c r="BX806" s="89"/>
      <c r="BY806" s="89"/>
      <c r="BZ806" s="89"/>
      <c r="CA806" s="89"/>
      <c r="CB806" s="89"/>
      <c r="CC806" s="89"/>
      <c r="CD806" s="89"/>
      <c r="CE806" s="89"/>
      <c r="CF806" s="89"/>
      <c r="CG806" s="89"/>
      <c r="CH806" s="89"/>
      <c r="CI806" s="89"/>
      <c r="CJ806" s="89"/>
      <c r="CK806" s="89"/>
      <c r="CL806" s="89"/>
      <c r="CM806" s="89"/>
      <c r="CN806" s="89"/>
      <c r="CO806" s="89"/>
      <c r="CP806" s="89"/>
      <c r="CQ806" s="89"/>
      <c r="CR806" s="89"/>
      <c r="CS806" s="89"/>
      <c r="CT806" s="89"/>
      <c r="CU806" s="89"/>
      <c r="CV806" s="89"/>
      <c r="CW806" s="89"/>
      <c r="CX806" s="89"/>
      <c r="CY806" s="89"/>
      <c r="CZ806" s="89"/>
      <c r="DA806" s="89"/>
      <c r="DB806" s="89"/>
      <c r="DC806" s="89"/>
      <c r="DD806" s="89"/>
      <c r="DE806" s="89"/>
      <c r="DF806" s="89"/>
      <c r="DG806" s="89"/>
      <c r="DH806" s="89"/>
      <c r="DI806" s="89"/>
      <c r="DJ806" s="89"/>
      <c r="DK806" s="89"/>
      <c r="DL806" s="89"/>
      <c r="DM806" s="89"/>
      <c r="DN806" s="89"/>
      <c r="DO806" s="89"/>
      <c r="DP806" s="89"/>
      <c r="DQ806" s="89"/>
      <c r="DR806" s="89"/>
      <c r="DS806" s="89"/>
      <c r="DT806" s="89"/>
      <c r="DU806" s="89"/>
      <c r="DV806" s="89"/>
      <c r="DW806" s="89"/>
      <c r="DX806" s="89"/>
      <c r="DY806" s="89"/>
      <c r="DZ806" s="89"/>
      <c r="EA806" s="89"/>
      <c r="EB806" s="89"/>
      <c r="EC806" s="89"/>
      <c r="ED806" s="89"/>
      <c r="EE806" s="89"/>
      <c r="EF806" s="89"/>
      <c r="EG806" s="89"/>
      <c r="EH806" s="89"/>
      <c r="EI806" s="89"/>
      <c r="EJ806" s="89"/>
      <c r="EK806" s="89"/>
      <c r="EL806" s="89"/>
      <c r="EM806" s="89"/>
      <c r="EN806" s="89"/>
      <c r="EO806" s="89"/>
      <c r="EP806" s="89"/>
      <c r="EQ806" s="89"/>
      <c r="ER806" s="89"/>
      <c r="ES806" s="89"/>
      <c r="ET806" s="89"/>
      <c r="EU806" s="89"/>
      <c r="EV806" s="89"/>
      <c r="EW806" s="89"/>
      <c r="EX806" s="89"/>
      <c r="EY806" s="89"/>
      <c r="EZ806" s="89"/>
      <c r="FA806" s="89"/>
      <c r="FB806" s="89"/>
      <c r="FC806" s="89"/>
      <c r="FD806" s="89"/>
      <c r="FE806" s="89"/>
      <c r="FF806" s="89"/>
      <c r="FG806" s="89"/>
      <c r="FH806" s="89"/>
      <c r="FI806" s="89"/>
      <c r="FJ806" s="89"/>
      <c r="FK806" s="89"/>
      <c r="FL806" s="89"/>
      <c r="FM806" s="89"/>
      <c r="FN806" s="89"/>
      <c r="FO806" s="89"/>
      <c r="FP806" s="89"/>
      <c r="FQ806" s="89"/>
      <c r="FR806" s="89"/>
      <c r="FS806" s="89"/>
      <c r="FT806" s="89"/>
      <c r="FU806" s="89"/>
      <c r="FV806" s="89"/>
      <c r="FW806" s="89"/>
      <c r="FX806" s="89"/>
      <c r="FY806" s="89"/>
      <c r="FZ806" s="89"/>
      <c r="GA806" s="89"/>
      <c r="GB806" s="89"/>
      <c r="GC806" s="89"/>
      <c r="GD806" s="89"/>
      <c r="GE806" s="89"/>
      <c r="GF806" s="89"/>
      <c r="GG806" s="89"/>
      <c r="GH806" s="89"/>
      <c r="GI806" s="89"/>
      <c r="GJ806" s="89"/>
      <c r="GK806" s="89"/>
      <c r="GL806" s="89"/>
      <c r="GM806" s="89"/>
      <c r="GN806" s="89"/>
      <c r="GO806" s="89"/>
      <c r="GP806" s="89"/>
      <c r="GQ806" s="89"/>
      <c r="GR806" s="89"/>
      <c r="GS806" s="89"/>
      <c r="GT806" s="89"/>
      <c r="GU806" s="89"/>
      <c r="GV806" s="89"/>
      <c r="GW806" s="89"/>
      <c r="GX806" s="89"/>
      <c r="GY806" s="89"/>
      <c r="GZ806" s="89"/>
      <c r="HA806" s="89"/>
      <c r="HB806" s="89"/>
      <c r="HC806" s="89"/>
      <c r="HD806" s="89"/>
      <c r="HE806" s="89"/>
      <c r="HF806" s="89"/>
      <c r="HG806" s="89"/>
      <c r="HH806" s="89"/>
      <c r="HI806" s="89"/>
      <c r="HJ806" s="89"/>
      <c r="HK806" s="89"/>
      <c r="HL806" s="89"/>
      <c r="HM806" s="89"/>
    </row>
    <row r="807" spans="1:221" s="191" customFormat="1" ht="30" customHeight="1" x14ac:dyDescent="0.25">
      <c r="A807" s="193">
        <v>41455</v>
      </c>
      <c r="B807" s="194">
        <v>41457</v>
      </c>
      <c r="C807" s="189" t="s">
        <v>283</v>
      </c>
      <c r="D807" s="140" t="s">
        <v>3719</v>
      </c>
      <c r="E807" s="140" t="s">
        <v>279</v>
      </c>
      <c r="F807" s="5" t="s">
        <v>36</v>
      </c>
      <c r="G807" s="5" t="s">
        <v>1000</v>
      </c>
      <c r="H807" s="140" t="s">
        <v>3771</v>
      </c>
      <c r="I807" s="30" t="s">
        <v>4328</v>
      </c>
      <c r="J807" s="140" t="s">
        <v>4329</v>
      </c>
      <c r="K807" s="119">
        <v>40254</v>
      </c>
      <c r="L807" s="119">
        <v>40374</v>
      </c>
      <c r="M807" s="140" t="s">
        <v>3777</v>
      </c>
      <c r="N807" s="287">
        <v>3370</v>
      </c>
      <c r="O807" s="287">
        <v>3219</v>
      </c>
      <c r="P807" s="119">
        <v>40388</v>
      </c>
      <c r="Q807" s="119">
        <v>41024</v>
      </c>
      <c r="R807" s="119">
        <v>40770</v>
      </c>
      <c r="S807" s="119">
        <v>40802</v>
      </c>
      <c r="T807" s="190">
        <v>99.435786372935695</v>
      </c>
      <c r="U807" s="287"/>
      <c r="V807" s="140"/>
      <c r="W807" s="87"/>
      <c r="X807" s="96"/>
      <c r="Y807" s="89"/>
      <c r="Z807" s="89"/>
      <c r="AA807" s="89"/>
      <c r="AB807" s="89"/>
      <c r="AC807" s="89"/>
      <c r="AD807" s="89"/>
      <c r="AE807" s="89"/>
      <c r="AF807" s="89"/>
      <c r="AG807" s="89"/>
      <c r="AH807" s="89"/>
      <c r="AI807" s="89"/>
      <c r="AJ807" s="89"/>
      <c r="AK807" s="89"/>
      <c r="AL807" s="89"/>
      <c r="AM807" s="89"/>
      <c r="AN807" s="89"/>
      <c r="AO807" s="89"/>
      <c r="AP807" s="89"/>
      <c r="AQ807" s="89"/>
      <c r="AR807" s="89"/>
      <c r="AS807" s="89"/>
      <c r="AT807" s="89"/>
      <c r="AU807" s="89"/>
      <c r="AV807" s="89"/>
      <c r="AW807" s="89"/>
      <c r="AX807" s="89"/>
      <c r="AY807" s="89"/>
      <c r="AZ807" s="89"/>
      <c r="BA807" s="89"/>
      <c r="BB807" s="89"/>
      <c r="BC807" s="89"/>
      <c r="BD807" s="89"/>
      <c r="BE807" s="89"/>
      <c r="BF807" s="89"/>
      <c r="BG807" s="89"/>
      <c r="BH807" s="89"/>
      <c r="BI807" s="89"/>
      <c r="BJ807" s="89"/>
      <c r="BK807" s="89"/>
      <c r="BL807" s="89"/>
      <c r="BM807" s="89"/>
      <c r="BN807" s="89"/>
      <c r="BO807" s="89"/>
      <c r="BP807" s="89"/>
      <c r="BQ807" s="89"/>
      <c r="BR807" s="89"/>
      <c r="BS807" s="89"/>
      <c r="BT807" s="89"/>
      <c r="BU807" s="89"/>
      <c r="BV807" s="89"/>
      <c r="BW807" s="89"/>
      <c r="BX807" s="89"/>
      <c r="BY807" s="89"/>
      <c r="BZ807" s="89"/>
      <c r="CA807" s="89"/>
      <c r="CB807" s="89"/>
      <c r="CC807" s="89"/>
      <c r="CD807" s="89"/>
      <c r="CE807" s="89"/>
      <c r="CF807" s="89"/>
      <c r="CG807" s="89"/>
      <c r="CH807" s="89"/>
      <c r="CI807" s="89"/>
      <c r="CJ807" s="89"/>
      <c r="CK807" s="89"/>
      <c r="CL807" s="89"/>
      <c r="CM807" s="89"/>
      <c r="CN807" s="89"/>
      <c r="CO807" s="89"/>
      <c r="CP807" s="89"/>
      <c r="CQ807" s="89"/>
      <c r="CR807" s="89"/>
      <c r="CS807" s="89"/>
      <c r="CT807" s="89"/>
      <c r="CU807" s="89"/>
      <c r="CV807" s="89"/>
      <c r="CW807" s="89"/>
      <c r="CX807" s="89"/>
      <c r="CY807" s="89"/>
      <c r="CZ807" s="89"/>
      <c r="DA807" s="89"/>
      <c r="DB807" s="89"/>
      <c r="DC807" s="89"/>
      <c r="DD807" s="89"/>
      <c r="DE807" s="89"/>
      <c r="DF807" s="89"/>
      <c r="DG807" s="89"/>
      <c r="DH807" s="89"/>
      <c r="DI807" s="89"/>
      <c r="DJ807" s="89"/>
      <c r="DK807" s="89"/>
      <c r="DL807" s="89"/>
      <c r="DM807" s="89"/>
      <c r="DN807" s="89"/>
      <c r="DO807" s="89"/>
      <c r="DP807" s="89"/>
      <c r="DQ807" s="89"/>
      <c r="DR807" s="89"/>
      <c r="DS807" s="89"/>
      <c r="DT807" s="89"/>
      <c r="DU807" s="89"/>
      <c r="DV807" s="89"/>
      <c r="DW807" s="89"/>
      <c r="DX807" s="89"/>
      <c r="DY807" s="89"/>
      <c r="DZ807" s="89"/>
      <c r="EA807" s="89"/>
      <c r="EB807" s="89"/>
      <c r="EC807" s="89"/>
      <c r="ED807" s="89"/>
      <c r="EE807" s="89"/>
      <c r="EF807" s="89"/>
      <c r="EG807" s="89"/>
      <c r="EH807" s="89"/>
      <c r="EI807" s="89"/>
      <c r="EJ807" s="89"/>
      <c r="EK807" s="89"/>
      <c r="EL807" s="89"/>
      <c r="EM807" s="89"/>
      <c r="EN807" s="89"/>
      <c r="EO807" s="89"/>
      <c r="EP807" s="89"/>
      <c r="EQ807" s="89"/>
      <c r="ER807" s="89"/>
      <c r="ES807" s="89"/>
      <c r="ET807" s="89"/>
      <c r="EU807" s="89"/>
      <c r="EV807" s="89"/>
      <c r="EW807" s="89"/>
      <c r="EX807" s="89"/>
      <c r="EY807" s="89"/>
      <c r="EZ807" s="89"/>
      <c r="FA807" s="89"/>
      <c r="FB807" s="89"/>
      <c r="FC807" s="89"/>
      <c r="FD807" s="89"/>
      <c r="FE807" s="89"/>
      <c r="FF807" s="89"/>
      <c r="FG807" s="89"/>
      <c r="FH807" s="89"/>
      <c r="FI807" s="89"/>
      <c r="FJ807" s="89"/>
      <c r="FK807" s="89"/>
      <c r="FL807" s="89"/>
      <c r="FM807" s="89"/>
      <c r="FN807" s="89"/>
      <c r="FO807" s="89"/>
      <c r="FP807" s="89"/>
      <c r="FQ807" s="89"/>
      <c r="FR807" s="89"/>
      <c r="FS807" s="89"/>
      <c r="FT807" s="89"/>
      <c r="FU807" s="89"/>
      <c r="FV807" s="89"/>
      <c r="FW807" s="89"/>
      <c r="FX807" s="89"/>
      <c r="FY807" s="89"/>
      <c r="FZ807" s="89"/>
      <c r="GA807" s="89"/>
      <c r="GB807" s="89"/>
      <c r="GC807" s="89"/>
      <c r="GD807" s="89"/>
      <c r="GE807" s="89"/>
      <c r="GF807" s="89"/>
      <c r="GG807" s="89"/>
      <c r="GH807" s="89"/>
      <c r="GI807" s="89"/>
      <c r="GJ807" s="89"/>
      <c r="GK807" s="89"/>
      <c r="GL807" s="89"/>
      <c r="GM807" s="89"/>
      <c r="GN807" s="89"/>
      <c r="GO807" s="89"/>
      <c r="GP807" s="89"/>
      <c r="GQ807" s="89"/>
      <c r="GR807" s="89"/>
      <c r="GS807" s="89"/>
      <c r="GT807" s="89"/>
      <c r="GU807" s="89"/>
      <c r="GV807" s="89"/>
      <c r="GW807" s="89"/>
      <c r="GX807" s="89"/>
      <c r="GY807" s="89"/>
      <c r="GZ807" s="89"/>
      <c r="HA807" s="89"/>
      <c r="HB807" s="89"/>
      <c r="HC807" s="89"/>
      <c r="HD807" s="89"/>
      <c r="HE807" s="89"/>
      <c r="HF807" s="89"/>
      <c r="HG807" s="89"/>
      <c r="HH807" s="89"/>
      <c r="HI807" s="89"/>
      <c r="HJ807" s="89"/>
      <c r="HK807" s="89"/>
      <c r="HL807" s="89"/>
      <c r="HM807" s="89"/>
    </row>
    <row r="808" spans="1:221" s="191" customFormat="1" ht="30" customHeight="1" x14ac:dyDescent="0.25">
      <c r="A808" s="193">
        <v>41455</v>
      </c>
      <c r="B808" s="194">
        <v>41457</v>
      </c>
      <c r="C808" s="189" t="s">
        <v>283</v>
      </c>
      <c r="D808" s="140" t="s">
        <v>3719</v>
      </c>
      <c r="E808" s="140" t="s">
        <v>279</v>
      </c>
      <c r="F808" s="5" t="s">
        <v>36</v>
      </c>
      <c r="G808" s="5" t="s">
        <v>1000</v>
      </c>
      <c r="H808" s="140" t="s">
        <v>3771</v>
      </c>
      <c r="I808" s="30" t="s">
        <v>4330</v>
      </c>
      <c r="J808" s="140" t="s">
        <v>4331</v>
      </c>
      <c r="K808" s="119">
        <v>40340</v>
      </c>
      <c r="L808" s="119">
        <v>40470</v>
      </c>
      <c r="M808" s="140" t="s">
        <v>3783</v>
      </c>
      <c r="N808" s="287">
        <v>15483</v>
      </c>
      <c r="O808" s="287">
        <v>14383</v>
      </c>
      <c r="P808" s="119">
        <v>40484</v>
      </c>
      <c r="Q808" s="119">
        <v>41520</v>
      </c>
      <c r="R808" s="119">
        <v>41130</v>
      </c>
      <c r="S808" s="119">
        <v>41375</v>
      </c>
      <c r="T808" s="190">
        <v>89.29023293464499</v>
      </c>
      <c r="U808" s="287"/>
      <c r="V808" s="140"/>
      <c r="W808" s="87"/>
      <c r="X808" s="96"/>
      <c r="Y808" s="89"/>
      <c r="Z808" s="89"/>
      <c r="AA808" s="89"/>
      <c r="AB808" s="89"/>
      <c r="AC808" s="89"/>
      <c r="AD808" s="89"/>
      <c r="AE808" s="89"/>
      <c r="AF808" s="89"/>
      <c r="AG808" s="89"/>
      <c r="AH808" s="89"/>
      <c r="AI808" s="89"/>
      <c r="AJ808" s="89"/>
      <c r="AK808" s="89"/>
      <c r="AL808" s="89"/>
      <c r="AM808" s="89"/>
      <c r="AN808" s="89"/>
      <c r="AO808" s="89"/>
      <c r="AP808" s="89"/>
      <c r="AQ808" s="89"/>
      <c r="AR808" s="89"/>
      <c r="AS808" s="89"/>
      <c r="AT808" s="89"/>
      <c r="AU808" s="89"/>
      <c r="AV808" s="89"/>
      <c r="AW808" s="89"/>
      <c r="AX808" s="89"/>
      <c r="AY808" s="89"/>
      <c r="AZ808" s="89"/>
      <c r="BA808" s="89"/>
      <c r="BB808" s="89"/>
      <c r="BC808" s="89"/>
      <c r="BD808" s="89"/>
      <c r="BE808" s="89"/>
      <c r="BF808" s="89"/>
      <c r="BG808" s="89"/>
      <c r="BH808" s="89"/>
      <c r="BI808" s="89"/>
      <c r="BJ808" s="89"/>
      <c r="BK808" s="89"/>
      <c r="BL808" s="89"/>
      <c r="BM808" s="89"/>
      <c r="BN808" s="89"/>
      <c r="BO808" s="89"/>
      <c r="BP808" s="89"/>
      <c r="BQ808" s="89"/>
      <c r="BR808" s="89"/>
      <c r="BS808" s="89"/>
      <c r="BT808" s="89"/>
      <c r="BU808" s="89"/>
      <c r="BV808" s="89"/>
      <c r="BW808" s="89"/>
      <c r="BX808" s="89"/>
      <c r="BY808" s="89"/>
      <c r="BZ808" s="89"/>
      <c r="CA808" s="89"/>
      <c r="CB808" s="89"/>
      <c r="CC808" s="89"/>
      <c r="CD808" s="89"/>
      <c r="CE808" s="89"/>
      <c r="CF808" s="89"/>
      <c r="CG808" s="89"/>
      <c r="CH808" s="89"/>
      <c r="CI808" s="89"/>
      <c r="CJ808" s="89"/>
      <c r="CK808" s="89"/>
      <c r="CL808" s="89"/>
      <c r="CM808" s="89"/>
      <c r="CN808" s="89"/>
      <c r="CO808" s="89"/>
      <c r="CP808" s="89"/>
      <c r="CQ808" s="89"/>
      <c r="CR808" s="89"/>
      <c r="CS808" s="89"/>
      <c r="CT808" s="89"/>
      <c r="CU808" s="89"/>
      <c r="CV808" s="89"/>
      <c r="CW808" s="89"/>
      <c r="CX808" s="89"/>
      <c r="CY808" s="89"/>
      <c r="CZ808" s="89"/>
      <c r="DA808" s="89"/>
      <c r="DB808" s="89"/>
      <c r="DC808" s="89"/>
      <c r="DD808" s="89"/>
      <c r="DE808" s="89"/>
      <c r="DF808" s="89"/>
      <c r="DG808" s="89"/>
      <c r="DH808" s="89"/>
      <c r="DI808" s="89"/>
      <c r="DJ808" s="89"/>
      <c r="DK808" s="89"/>
      <c r="DL808" s="89"/>
      <c r="DM808" s="89"/>
      <c r="DN808" s="89"/>
      <c r="DO808" s="89"/>
      <c r="DP808" s="89"/>
      <c r="DQ808" s="89"/>
      <c r="DR808" s="89"/>
      <c r="DS808" s="89"/>
      <c r="DT808" s="89"/>
      <c r="DU808" s="89"/>
      <c r="DV808" s="89"/>
      <c r="DW808" s="89"/>
      <c r="DX808" s="89"/>
      <c r="DY808" s="89"/>
      <c r="DZ808" s="89"/>
      <c r="EA808" s="89"/>
      <c r="EB808" s="89"/>
      <c r="EC808" s="89"/>
      <c r="ED808" s="89"/>
      <c r="EE808" s="89"/>
      <c r="EF808" s="89"/>
      <c r="EG808" s="89"/>
      <c r="EH808" s="89"/>
      <c r="EI808" s="89"/>
      <c r="EJ808" s="89"/>
      <c r="EK808" s="89"/>
      <c r="EL808" s="89"/>
      <c r="EM808" s="89"/>
      <c r="EN808" s="89"/>
      <c r="EO808" s="89"/>
      <c r="EP808" s="89"/>
      <c r="EQ808" s="89"/>
      <c r="ER808" s="89"/>
      <c r="ES808" s="89"/>
      <c r="ET808" s="89"/>
      <c r="EU808" s="89"/>
      <c r="EV808" s="89"/>
      <c r="EW808" s="89"/>
      <c r="EX808" s="89"/>
      <c r="EY808" s="89"/>
      <c r="EZ808" s="89"/>
      <c r="FA808" s="89"/>
      <c r="FB808" s="89"/>
      <c r="FC808" s="89"/>
      <c r="FD808" s="89"/>
      <c r="FE808" s="89"/>
      <c r="FF808" s="89"/>
      <c r="FG808" s="89"/>
      <c r="FH808" s="89"/>
      <c r="FI808" s="89"/>
      <c r="FJ808" s="89"/>
      <c r="FK808" s="89"/>
      <c r="FL808" s="89"/>
      <c r="FM808" s="89"/>
      <c r="FN808" s="89"/>
      <c r="FO808" s="89"/>
      <c r="FP808" s="89"/>
      <c r="FQ808" s="89"/>
      <c r="FR808" s="89"/>
      <c r="FS808" s="89"/>
      <c r="FT808" s="89"/>
      <c r="FU808" s="89"/>
      <c r="FV808" s="89"/>
      <c r="FW808" s="89"/>
      <c r="FX808" s="89"/>
      <c r="FY808" s="89"/>
      <c r="FZ808" s="89"/>
      <c r="GA808" s="89"/>
      <c r="GB808" s="89"/>
      <c r="GC808" s="89"/>
      <c r="GD808" s="89"/>
      <c r="GE808" s="89"/>
      <c r="GF808" s="89"/>
      <c r="GG808" s="89"/>
      <c r="GH808" s="89"/>
      <c r="GI808" s="89"/>
      <c r="GJ808" s="89"/>
      <c r="GK808" s="89"/>
      <c r="GL808" s="89"/>
      <c r="GM808" s="89"/>
      <c r="GN808" s="89"/>
      <c r="GO808" s="89"/>
      <c r="GP808" s="89"/>
      <c r="GQ808" s="89"/>
      <c r="GR808" s="89"/>
      <c r="GS808" s="89"/>
      <c r="GT808" s="89"/>
      <c r="GU808" s="89"/>
      <c r="GV808" s="89"/>
      <c r="GW808" s="89"/>
      <c r="GX808" s="89"/>
      <c r="GY808" s="89"/>
      <c r="GZ808" s="89"/>
      <c r="HA808" s="89"/>
      <c r="HB808" s="89"/>
      <c r="HC808" s="89"/>
      <c r="HD808" s="89"/>
      <c r="HE808" s="89"/>
      <c r="HF808" s="89"/>
      <c r="HG808" s="89"/>
      <c r="HH808" s="89"/>
      <c r="HI808" s="89"/>
      <c r="HJ808" s="89"/>
      <c r="HK808" s="89"/>
      <c r="HL808" s="89"/>
      <c r="HM808" s="89"/>
    </row>
    <row r="809" spans="1:221" s="191" customFormat="1" ht="30" customHeight="1" x14ac:dyDescent="0.25">
      <c r="A809" s="193">
        <v>41455</v>
      </c>
      <c r="B809" s="194">
        <v>41457</v>
      </c>
      <c r="C809" s="189" t="s">
        <v>283</v>
      </c>
      <c r="D809" s="140" t="s">
        <v>3719</v>
      </c>
      <c r="E809" s="140" t="s">
        <v>279</v>
      </c>
      <c r="F809" s="5" t="s">
        <v>36</v>
      </c>
      <c r="G809" s="5" t="s">
        <v>1000</v>
      </c>
      <c r="H809" s="140" t="s">
        <v>3771</v>
      </c>
      <c r="I809" s="30" t="s">
        <v>4332</v>
      </c>
      <c r="J809" s="140" t="s">
        <v>4333</v>
      </c>
      <c r="K809" s="119">
        <v>40340</v>
      </c>
      <c r="L809" s="119">
        <v>40470</v>
      </c>
      <c r="M809" s="140" t="s">
        <v>3783</v>
      </c>
      <c r="N809" s="287">
        <v>33584</v>
      </c>
      <c r="O809" s="287">
        <v>30793</v>
      </c>
      <c r="P809" s="119">
        <v>40484</v>
      </c>
      <c r="Q809" s="119">
        <v>41520</v>
      </c>
      <c r="R809" s="119">
        <v>41130</v>
      </c>
      <c r="S809" s="119">
        <v>41375</v>
      </c>
      <c r="T809" s="190">
        <v>93.520221111591397</v>
      </c>
      <c r="U809" s="287"/>
      <c r="V809" s="140"/>
      <c r="W809" s="87"/>
      <c r="X809" s="96"/>
      <c r="Y809" s="89"/>
      <c r="Z809" s="89"/>
      <c r="AA809" s="89"/>
      <c r="AB809" s="89"/>
      <c r="AC809" s="89"/>
      <c r="AD809" s="89"/>
      <c r="AE809" s="89"/>
      <c r="AF809" s="89"/>
      <c r="AG809" s="89"/>
      <c r="AH809" s="89"/>
      <c r="AI809" s="89"/>
      <c r="AJ809" s="89"/>
      <c r="AK809" s="89"/>
      <c r="AL809" s="89"/>
      <c r="AM809" s="89"/>
      <c r="AN809" s="89"/>
      <c r="AO809" s="89"/>
      <c r="AP809" s="89"/>
      <c r="AQ809" s="89"/>
      <c r="AR809" s="89"/>
      <c r="AS809" s="89"/>
      <c r="AT809" s="89"/>
      <c r="AU809" s="89"/>
      <c r="AV809" s="89"/>
      <c r="AW809" s="89"/>
      <c r="AX809" s="89"/>
      <c r="AY809" s="89"/>
      <c r="AZ809" s="89"/>
      <c r="BA809" s="89"/>
      <c r="BB809" s="89"/>
      <c r="BC809" s="89"/>
      <c r="BD809" s="89"/>
      <c r="BE809" s="89"/>
      <c r="BF809" s="89"/>
      <c r="BG809" s="89"/>
      <c r="BH809" s="89"/>
      <c r="BI809" s="89"/>
      <c r="BJ809" s="89"/>
      <c r="BK809" s="89"/>
      <c r="BL809" s="89"/>
      <c r="BM809" s="89"/>
      <c r="BN809" s="89"/>
      <c r="BO809" s="89"/>
      <c r="BP809" s="89"/>
      <c r="BQ809" s="89"/>
      <c r="BR809" s="89"/>
      <c r="BS809" s="89"/>
      <c r="BT809" s="89"/>
      <c r="BU809" s="89"/>
      <c r="BV809" s="89"/>
      <c r="BW809" s="89"/>
      <c r="BX809" s="89"/>
      <c r="BY809" s="89"/>
      <c r="BZ809" s="89"/>
      <c r="CA809" s="89"/>
      <c r="CB809" s="89"/>
      <c r="CC809" s="89"/>
      <c r="CD809" s="89"/>
      <c r="CE809" s="89"/>
      <c r="CF809" s="89"/>
      <c r="CG809" s="89"/>
      <c r="CH809" s="89"/>
      <c r="CI809" s="89"/>
      <c r="CJ809" s="89"/>
      <c r="CK809" s="89"/>
      <c r="CL809" s="89"/>
      <c r="CM809" s="89"/>
      <c r="CN809" s="89"/>
      <c r="CO809" s="89"/>
      <c r="CP809" s="89"/>
      <c r="CQ809" s="89"/>
      <c r="CR809" s="89"/>
      <c r="CS809" s="89"/>
      <c r="CT809" s="89"/>
      <c r="CU809" s="89"/>
      <c r="CV809" s="89"/>
      <c r="CW809" s="89"/>
      <c r="CX809" s="89"/>
      <c r="CY809" s="89"/>
      <c r="CZ809" s="89"/>
      <c r="DA809" s="89"/>
      <c r="DB809" s="89"/>
      <c r="DC809" s="89"/>
      <c r="DD809" s="89"/>
      <c r="DE809" s="89"/>
      <c r="DF809" s="89"/>
      <c r="DG809" s="89"/>
      <c r="DH809" s="89"/>
      <c r="DI809" s="89"/>
      <c r="DJ809" s="89"/>
      <c r="DK809" s="89"/>
      <c r="DL809" s="89"/>
      <c r="DM809" s="89"/>
      <c r="DN809" s="89"/>
      <c r="DO809" s="89"/>
      <c r="DP809" s="89"/>
      <c r="DQ809" s="89"/>
      <c r="DR809" s="89"/>
      <c r="DS809" s="89"/>
      <c r="DT809" s="89"/>
      <c r="DU809" s="89"/>
      <c r="DV809" s="89"/>
      <c r="DW809" s="89"/>
      <c r="DX809" s="89"/>
      <c r="DY809" s="89"/>
      <c r="DZ809" s="89"/>
      <c r="EA809" s="89"/>
      <c r="EB809" s="89"/>
      <c r="EC809" s="89"/>
      <c r="ED809" s="89"/>
      <c r="EE809" s="89"/>
      <c r="EF809" s="89"/>
      <c r="EG809" s="89"/>
      <c r="EH809" s="89"/>
      <c r="EI809" s="89"/>
      <c r="EJ809" s="89"/>
      <c r="EK809" s="89"/>
      <c r="EL809" s="89"/>
      <c r="EM809" s="89"/>
      <c r="EN809" s="89"/>
      <c r="EO809" s="89"/>
      <c r="EP809" s="89"/>
      <c r="EQ809" s="89"/>
      <c r="ER809" s="89"/>
      <c r="ES809" s="89"/>
      <c r="ET809" s="89"/>
      <c r="EU809" s="89"/>
      <c r="EV809" s="89"/>
      <c r="EW809" s="89"/>
      <c r="EX809" s="89"/>
      <c r="EY809" s="89"/>
      <c r="EZ809" s="89"/>
      <c r="FA809" s="89"/>
      <c r="FB809" s="89"/>
      <c r="FC809" s="89"/>
      <c r="FD809" s="89"/>
      <c r="FE809" s="89"/>
      <c r="FF809" s="89"/>
      <c r="FG809" s="89"/>
      <c r="FH809" s="89"/>
      <c r="FI809" s="89"/>
      <c r="FJ809" s="89"/>
      <c r="FK809" s="89"/>
      <c r="FL809" s="89"/>
      <c r="FM809" s="89"/>
      <c r="FN809" s="89"/>
      <c r="FO809" s="89"/>
      <c r="FP809" s="89"/>
      <c r="FQ809" s="89"/>
      <c r="FR809" s="89"/>
      <c r="FS809" s="89"/>
      <c r="FT809" s="89"/>
      <c r="FU809" s="89"/>
      <c r="FV809" s="89"/>
      <c r="FW809" s="89"/>
      <c r="FX809" s="89"/>
      <c r="FY809" s="89"/>
      <c r="FZ809" s="89"/>
      <c r="GA809" s="89"/>
      <c r="GB809" s="89"/>
      <c r="GC809" s="89"/>
      <c r="GD809" s="89"/>
      <c r="GE809" s="89"/>
      <c r="GF809" s="89"/>
      <c r="GG809" s="89"/>
      <c r="GH809" s="89"/>
      <c r="GI809" s="89"/>
      <c r="GJ809" s="89"/>
      <c r="GK809" s="89"/>
      <c r="GL809" s="89"/>
      <c r="GM809" s="89"/>
      <c r="GN809" s="89"/>
      <c r="GO809" s="89"/>
      <c r="GP809" s="89"/>
      <c r="GQ809" s="89"/>
      <c r="GR809" s="89"/>
      <c r="GS809" s="89"/>
      <c r="GT809" s="89"/>
      <c r="GU809" s="89"/>
      <c r="GV809" s="89"/>
      <c r="GW809" s="89"/>
      <c r="GX809" s="89"/>
      <c r="GY809" s="89"/>
      <c r="GZ809" s="89"/>
      <c r="HA809" s="89"/>
      <c r="HB809" s="89"/>
      <c r="HC809" s="89"/>
      <c r="HD809" s="89"/>
      <c r="HE809" s="89"/>
      <c r="HF809" s="89"/>
      <c r="HG809" s="89"/>
      <c r="HH809" s="89"/>
      <c r="HI809" s="89"/>
      <c r="HJ809" s="89"/>
      <c r="HK809" s="89"/>
      <c r="HL809" s="89"/>
      <c r="HM809" s="89"/>
    </row>
    <row r="810" spans="1:221" s="191" customFormat="1" ht="30" customHeight="1" x14ac:dyDescent="0.25">
      <c r="A810" s="193">
        <v>41455</v>
      </c>
      <c r="B810" s="194">
        <v>41457</v>
      </c>
      <c r="C810" s="189" t="s">
        <v>283</v>
      </c>
      <c r="D810" s="140" t="s">
        <v>3719</v>
      </c>
      <c r="E810" s="140" t="s">
        <v>279</v>
      </c>
      <c r="F810" s="5" t="s">
        <v>36</v>
      </c>
      <c r="G810" s="5" t="s">
        <v>1000</v>
      </c>
      <c r="H810" s="140" t="s">
        <v>3771</v>
      </c>
      <c r="I810" s="30" t="s">
        <v>3938</v>
      </c>
      <c r="J810" s="140" t="s">
        <v>4334</v>
      </c>
      <c r="K810" s="119">
        <v>40381</v>
      </c>
      <c r="L810" s="119">
        <v>40450</v>
      </c>
      <c r="M810" s="140" t="s">
        <v>3845</v>
      </c>
      <c r="N810" s="287">
        <v>11138</v>
      </c>
      <c r="O810" s="287">
        <v>11487</v>
      </c>
      <c r="P810" s="119">
        <v>40464</v>
      </c>
      <c r="Q810" s="119">
        <v>41730</v>
      </c>
      <c r="R810" s="119">
        <v>41010</v>
      </c>
      <c r="S810" s="119">
        <v>41639</v>
      </c>
      <c r="T810" s="190">
        <v>97.204370177156392</v>
      </c>
      <c r="U810" s="287"/>
      <c r="V810" s="140"/>
      <c r="W810" s="87"/>
      <c r="X810" s="96"/>
      <c r="Y810" s="89"/>
      <c r="Z810" s="89"/>
      <c r="AA810" s="89"/>
      <c r="AB810" s="89"/>
      <c r="AC810" s="89"/>
      <c r="AD810" s="89"/>
      <c r="AE810" s="89"/>
      <c r="AF810" s="89"/>
      <c r="AG810" s="89"/>
      <c r="AH810" s="89"/>
      <c r="AI810" s="89"/>
      <c r="AJ810" s="89"/>
      <c r="AK810" s="89"/>
      <c r="AL810" s="89"/>
      <c r="AM810" s="89"/>
      <c r="AN810" s="89"/>
      <c r="AO810" s="89"/>
      <c r="AP810" s="89"/>
      <c r="AQ810" s="89"/>
      <c r="AR810" s="89"/>
      <c r="AS810" s="89"/>
      <c r="AT810" s="89"/>
      <c r="AU810" s="89"/>
      <c r="AV810" s="89"/>
      <c r="AW810" s="89"/>
      <c r="AX810" s="89"/>
      <c r="AY810" s="89"/>
      <c r="AZ810" s="89"/>
      <c r="BA810" s="89"/>
      <c r="BB810" s="89"/>
      <c r="BC810" s="89"/>
      <c r="BD810" s="89"/>
      <c r="BE810" s="89"/>
      <c r="BF810" s="89"/>
      <c r="BG810" s="89"/>
      <c r="BH810" s="89"/>
      <c r="BI810" s="89"/>
      <c r="BJ810" s="89"/>
      <c r="BK810" s="89"/>
      <c r="BL810" s="89"/>
      <c r="BM810" s="89"/>
      <c r="BN810" s="89"/>
      <c r="BO810" s="89"/>
      <c r="BP810" s="89"/>
      <c r="BQ810" s="89"/>
      <c r="BR810" s="89"/>
      <c r="BS810" s="89"/>
      <c r="BT810" s="89"/>
      <c r="BU810" s="89"/>
      <c r="BV810" s="89"/>
      <c r="BW810" s="89"/>
      <c r="BX810" s="89"/>
      <c r="BY810" s="89"/>
      <c r="BZ810" s="89"/>
      <c r="CA810" s="89"/>
      <c r="CB810" s="89"/>
      <c r="CC810" s="89"/>
      <c r="CD810" s="89"/>
      <c r="CE810" s="89"/>
      <c r="CF810" s="89"/>
      <c r="CG810" s="89"/>
      <c r="CH810" s="89"/>
      <c r="CI810" s="89"/>
      <c r="CJ810" s="89"/>
      <c r="CK810" s="89"/>
      <c r="CL810" s="89"/>
      <c r="CM810" s="89"/>
      <c r="CN810" s="89"/>
      <c r="CO810" s="89"/>
      <c r="CP810" s="89"/>
      <c r="CQ810" s="89"/>
      <c r="CR810" s="89"/>
      <c r="CS810" s="89"/>
      <c r="CT810" s="89"/>
      <c r="CU810" s="89"/>
      <c r="CV810" s="89"/>
      <c r="CW810" s="89"/>
      <c r="CX810" s="89"/>
      <c r="CY810" s="89"/>
      <c r="CZ810" s="89"/>
      <c r="DA810" s="89"/>
      <c r="DB810" s="89"/>
      <c r="DC810" s="89"/>
      <c r="DD810" s="89"/>
      <c r="DE810" s="89"/>
      <c r="DF810" s="89"/>
      <c r="DG810" s="89"/>
      <c r="DH810" s="89"/>
      <c r="DI810" s="89"/>
      <c r="DJ810" s="89"/>
      <c r="DK810" s="89"/>
      <c r="DL810" s="89"/>
      <c r="DM810" s="89"/>
      <c r="DN810" s="89"/>
      <c r="DO810" s="89"/>
      <c r="DP810" s="89"/>
      <c r="DQ810" s="89"/>
      <c r="DR810" s="89"/>
      <c r="DS810" s="89"/>
      <c r="DT810" s="89"/>
      <c r="DU810" s="89"/>
      <c r="DV810" s="89"/>
      <c r="DW810" s="89"/>
      <c r="DX810" s="89"/>
      <c r="DY810" s="89"/>
      <c r="DZ810" s="89"/>
      <c r="EA810" s="89"/>
      <c r="EB810" s="89"/>
      <c r="EC810" s="89"/>
      <c r="ED810" s="89"/>
      <c r="EE810" s="89"/>
      <c r="EF810" s="89"/>
      <c r="EG810" s="89"/>
      <c r="EH810" s="89"/>
      <c r="EI810" s="89"/>
      <c r="EJ810" s="89"/>
      <c r="EK810" s="89"/>
      <c r="EL810" s="89"/>
      <c r="EM810" s="89"/>
      <c r="EN810" s="89"/>
      <c r="EO810" s="89"/>
      <c r="EP810" s="89"/>
      <c r="EQ810" s="89"/>
      <c r="ER810" s="89"/>
      <c r="ES810" s="89"/>
      <c r="ET810" s="89"/>
      <c r="EU810" s="89"/>
      <c r="EV810" s="89"/>
      <c r="EW810" s="89"/>
      <c r="EX810" s="89"/>
      <c r="EY810" s="89"/>
      <c r="EZ810" s="89"/>
      <c r="FA810" s="89"/>
      <c r="FB810" s="89"/>
      <c r="FC810" s="89"/>
      <c r="FD810" s="89"/>
      <c r="FE810" s="89"/>
      <c r="FF810" s="89"/>
      <c r="FG810" s="89"/>
      <c r="FH810" s="89"/>
      <c r="FI810" s="89"/>
      <c r="FJ810" s="89"/>
      <c r="FK810" s="89"/>
      <c r="FL810" s="89"/>
      <c r="FM810" s="89"/>
      <c r="FN810" s="89"/>
      <c r="FO810" s="89"/>
      <c r="FP810" s="89"/>
      <c r="FQ810" s="89"/>
      <c r="FR810" s="89"/>
      <c r="FS810" s="89"/>
      <c r="FT810" s="89"/>
      <c r="FU810" s="89"/>
      <c r="FV810" s="89"/>
      <c r="FW810" s="89"/>
      <c r="FX810" s="89"/>
      <c r="FY810" s="89"/>
      <c r="FZ810" s="89"/>
      <c r="GA810" s="89"/>
      <c r="GB810" s="89"/>
      <c r="GC810" s="89"/>
      <c r="GD810" s="89"/>
      <c r="GE810" s="89"/>
      <c r="GF810" s="89"/>
      <c r="GG810" s="89"/>
      <c r="GH810" s="89"/>
      <c r="GI810" s="89"/>
      <c r="GJ810" s="89"/>
      <c r="GK810" s="89"/>
      <c r="GL810" s="89"/>
      <c r="GM810" s="89"/>
      <c r="GN810" s="89"/>
      <c r="GO810" s="89"/>
      <c r="GP810" s="89"/>
      <c r="GQ810" s="89"/>
      <c r="GR810" s="89"/>
      <c r="GS810" s="89"/>
      <c r="GT810" s="89"/>
      <c r="GU810" s="89"/>
      <c r="GV810" s="89"/>
      <c r="GW810" s="89"/>
      <c r="GX810" s="89"/>
      <c r="GY810" s="89"/>
      <c r="GZ810" s="89"/>
      <c r="HA810" s="89"/>
      <c r="HB810" s="89"/>
      <c r="HC810" s="89"/>
      <c r="HD810" s="89"/>
      <c r="HE810" s="89"/>
      <c r="HF810" s="89"/>
      <c r="HG810" s="89"/>
      <c r="HH810" s="89"/>
      <c r="HI810" s="89"/>
      <c r="HJ810" s="89"/>
      <c r="HK810" s="89"/>
      <c r="HL810" s="89"/>
      <c r="HM810" s="89"/>
    </row>
    <row r="811" spans="1:221" s="191" customFormat="1" ht="30" customHeight="1" x14ac:dyDescent="0.25">
      <c r="A811" s="193">
        <v>41455</v>
      </c>
      <c r="B811" s="194">
        <v>41457</v>
      </c>
      <c r="C811" s="189" t="s">
        <v>283</v>
      </c>
      <c r="D811" s="140" t="s">
        <v>3719</v>
      </c>
      <c r="E811" s="140" t="s">
        <v>279</v>
      </c>
      <c r="F811" s="5" t="s">
        <v>36</v>
      </c>
      <c r="G811" s="5" t="s">
        <v>1000</v>
      </c>
      <c r="H811" s="140" t="s">
        <v>3771</v>
      </c>
      <c r="I811" s="30" t="s">
        <v>3849</v>
      </c>
      <c r="J811" s="140" t="s">
        <v>4335</v>
      </c>
      <c r="K811" s="119">
        <v>40326</v>
      </c>
      <c r="L811" s="119">
        <v>40451</v>
      </c>
      <c r="M811" s="140" t="s">
        <v>3774</v>
      </c>
      <c r="N811" s="287">
        <v>10980</v>
      </c>
      <c r="O811" s="287">
        <v>10485</v>
      </c>
      <c r="P811" s="119">
        <v>40465</v>
      </c>
      <c r="Q811" s="119">
        <v>40963</v>
      </c>
      <c r="R811" s="119">
        <v>40858</v>
      </c>
      <c r="S811" s="119">
        <v>40858</v>
      </c>
      <c r="T811" s="190">
        <v>99.005023730556601</v>
      </c>
      <c r="U811" s="287"/>
      <c r="V811" s="140"/>
      <c r="W811" s="87"/>
      <c r="X811" s="96"/>
      <c r="Y811" s="89"/>
      <c r="Z811" s="89"/>
      <c r="AA811" s="89"/>
      <c r="AB811" s="89"/>
      <c r="AC811" s="89"/>
      <c r="AD811" s="89"/>
      <c r="AE811" s="89"/>
      <c r="AF811" s="89"/>
      <c r="AG811" s="89"/>
      <c r="AH811" s="89"/>
      <c r="AI811" s="89"/>
      <c r="AJ811" s="89"/>
      <c r="AK811" s="89"/>
      <c r="AL811" s="89"/>
      <c r="AM811" s="89"/>
      <c r="AN811" s="89"/>
      <c r="AO811" s="89"/>
      <c r="AP811" s="89"/>
      <c r="AQ811" s="89"/>
      <c r="AR811" s="89"/>
      <c r="AS811" s="89"/>
      <c r="AT811" s="89"/>
      <c r="AU811" s="89"/>
      <c r="AV811" s="89"/>
      <c r="AW811" s="89"/>
      <c r="AX811" s="89"/>
      <c r="AY811" s="89"/>
      <c r="AZ811" s="89"/>
      <c r="BA811" s="89"/>
      <c r="BB811" s="89"/>
      <c r="BC811" s="89"/>
      <c r="BD811" s="89"/>
      <c r="BE811" s="89"/>
      <c r="BF811" s="89"/>
      <c r="BG811" s="89"/>
      <c r="BH811" s="89"/>
      <c r="BI811" s="89"/>
      <c r="BJ811" s="89"/>
      <c r="BK811" s="89"/>
      <c r="BL811" s="89"/>
      <c r="BM811" s="89"/>
      <c r="BN811" s="89"/>
      <c r="BO811" s="89"/>
      <c r="BP811" s="89"/>
      <c r="BQ811" s="89"/>
      <c r="BR811" s="89"/>
      <c r="BS811" s="89"/>
      <c r="BT811" s="89"/>
      <c r="BU811" s="89"/>
      <c r="BV811" s="89"/>
      <c r="BW811" s="89"/>
      <c r="BX811" s="89"/>
      <c r="BY811" s="89"/>
      <c r="BZ811" s="89"/>
      <c r="CA811" s="89"/>
      <c r="CB811" s="89"/>
      <c r="CC811" s="89"/>
      <c r="CD811" s="89"/>
      <c r="CE811" s="89"/>
      <c r="CF811" s="89"/>
      <c r="CG811" s="89"/>
      <c r="CH811" s="89"/>
      <c r="CI811" s="89"/>
      <c r="CJ811" s="89"/>
      <c r="CK811" s="89"/>
      <c r="CL811" s="89"/>
      <c r="CM811" s="89"/>
      <c r="CN811" s="89"/>
      <c r="CO811" s="89"/>
      <c r="CP811" s="89"/>
      <c r="CQ811" s="89"/>
      <c r="CR811" s="89"/>
      <c r="CS811" s="89"/>
      <c r="CT811" s="89"/>
      <c r="CU811" s="89"/>
      <c r="CV811" s="89"/>
      <c r="CW811" s="89"/>
      <c r="CX811" s="89"/>
      <c r="CY811" s="89"/>
      <c r="CZ811" s="89"/>
      <c r="DA811" s="89"/>
      <c r="DB811" s="89"/>
      <c r="DC811" s="89"/>
      <c r="DD811" s="89"/>
      <c r="DE811" s="89"/>
      <c r="DF811" s="89"/>
      <c r="DG811" s="89"/>
      <c r="DH811" s="89"/>
      <c r="DI811" s="89"/>
      <c r="DJ811" s="89"/>
      <c r="DK811" s="89"/>
      <c r="DL811" s="89"/>
      <c r="DM811" s="89"/>
      <c r="DN811" s="89"/>
      <c r="DO811" s="89"/>
      <c r="DP811" s="89"/>
      <c r="DQ811" s="89"/>
      <c r="DR811" s="89"/>
      <c r="DS811" s="89"/>
      <c r="DT811" s="89"/>
      <c r="DU811" s="89"/>
      <c r="DV811" s="89"/>
      <c r="DW811" s="89"/>
      <c r="DX811" s="89"/>
      <c r="DY811" s="89"/>
      <c r="DZ811" s="89"/>
      <c r="EA811" s="89"/>
      <c r="EB811" s="89"/>
      <c r="EC811" s="89"/>
      <c r="ED811" s="89"/>
      <c r="EE811" s="89"/>
      <c r="EF811" s="89"/>
      <c r="EG811" s="89"/>
      <c r="EH811" s="89"/>
      <c r="EI811" s="89"/>
      <c r="EJ811" s="89"/>
      <c r="EK811" s="89"/>
      <c r="EL811" s="89"/>
      <c r="EM811" s="89"/>
      <c r="EN811" s="89"/>
      <c r="EO811" s="89"/>
      <c r="EP811" s="89"/>
      <c r="EQ811" s="89"/>
      <c r="ER811" s="89"/>
      <c r="ES811" s="89"/>
      <c r="ET811" s="89"/>
      <c r="EU811" s="89"/>
      <c r="EV811" s="89"/>
      <c r="EW811" s="89"/>
      <c r="EX811" s="89"/>
      <c r="EY811" s="89"/>
      <c r="EZ811" s="89"/>
      <c r="FA811" s="89"/>
      <c r="FB811" s="89"/>
      <c r="FC811" s="89"/>
      <c r="FD811" s="89"/>
      <c r="FE811" s="89"/>
      <c r="FF811" s="89"/>
      <c r="FG811" s="89"/>
      <c r="FH811" s="89"/>
      <c r="FI811" s="89"/>
      <c r="FJ811" s="89"/>
      <c r="FK811" s="89"/>
      <c r="FL811" s="89"/>
      <c r="FM811" s="89"/>
      <c r="FN811" s="89"/>
      <c r="FO811" s="89"/>
      <c r="FP811" s="89"/>
      <c r="FQ811" s="89"/>
      <c r="FR811" s="89"/>
      <c r="FS811" s="89"/>
      <c r="FT811" s="89"/>
      <c r="FU811" s="89"/>
      <c r="FV811" s="89"/>
      <c r="FW811" s="89"/>
      <c r="FX811" s="89"/>
      <c r="FY811" s="89"/>
      <c r="FZ811" s="89"/>
      <c r="GA811" s="89"/>
      <c r="GB811" s="89"/>
      <c r="GC811" s="89"/>
      <c r="GD811" s="89"/>
      <c r="GE811" s="89"/>
      <c r="GF811" s="89"/>
      <c r="GG811" s="89"/>
      <c r="GH811" s="89"/>
      <c r="GI811" s="89"/>
      <c r="GJ811" s="89"/>
      <c r="GK811" s="89"/>
      <c r="GL811" s="89"/>
      <c r="GM811" s="89"/>
      <c r="GN811" s="89"/>
      <c r="GO811" s="89"/>
      <c r="GP811" s="89"/>
      <c r="GQ811" s="89"/>
      <c r="GR811" s="89"/>
      <c r="GS811" s="89"/>
      <c r="GT811" s="89"/>
      <c r="GU811" s="89"/>
      <c r="GV811" s="89"/>
      <c r="GW811" s="89"/>
      <c r="GX811" s="89"/>
      <c r="GY811" s="89"/>
      <c r="GZ811" s="89"/>
      <c r="HA811" s="89"/>
      <c r="HB811" s="89"/>
      <c r="HC811" s="89"/>
      <c r="HD811" s="89"/>
      <c r="HE811" s="89"/>
      <c r="HF811" s="89"/>
      <c r="HG811" s="89"/>
      <c r="HH811" s="89"/>
      <c r="HI811" s="89"/>
      <c r="HJ811" s="89"/>
      <c r="HK811" s="89"/>
      <c r="HL811" s="89"/>
      <c r="HM811" s="89"/>
    </row>
    <row r="812" spans="1:221" s="191" customFormat="1" ht="30" customHeight="1" x14ac:dyDescent="0.25">
      <c r="A812" s="193">
        <v>41455</v>
      </c>
      <c r="B812" s="194">
        <v>41457</v>
      </c>
      <c r="C812" s="189" t="s">
        <v>283</v>
      </c>
      <c r="D812" s="140" t="s">
        <v>3719</v>
      </c>
      <c r="E812" s="140" t="s">
        <v>279</v>
      </c>
      <c r="F812" s="5" t="s">
        <v>36</v>
      </c>
      <c r="G812" s="5" t="s">
        <v>1000</v>
      </c>
      <c r="H812" s="140" t="s">
        <v>3771</v>
      </c>
      <c r="I812" s="30" t="s">
        <v>4336</v>
      </c>
      <c r="J812" s="140" t="s">
        <v>4337</v>
      </c>
      <c r="K812" s="119">
        <v>40305</v>
      </c>
      <c r="L812" s="119">
        <v>40449</v>
      </c>
      <c r="M812" s="140" t="s">
        <v>3815</v>
      </c>
      <c r="N812" s="287">
        <v>29630</v>
      </c>
      <c r="O812" s="287">
        <v>25473</v>
      </c>
      <c r="P812" s="119">
        <v>40463</v>
      </c>
      <c r="Q812" s="119">
        <v>41171</v>
      </c>
      <c r="R812" s="119">
        <v>41042</v>
      </c>
      <c r="S812" s="119">
        <v>41170</v>
      </c>
      <c r="T812" s="190">
        <v>99.254360560220007</v>
      </c>
      <c r="U812" s="287"/>
      <c r="V812" s="140"/>
      <c r="W812" s="87"/>
      <c r="X812" s="96"/>
      <c r="Y812" s="89"/>
      <c r="Z812" s="89"/>
      <c r="AA812" s="89"/>
      <c r="AB812" s="89"/>
      <c r="AC812" s="89"/>
      <c r="AD812" s="89"/>
      <c r="AE812" s="89"/>
      <c r="AF812" s="89"/>
      <c r="AG812" s="89"/>
      <c r="AH812" s="89"/>
      <c r="AI812" s="89"/>
      <c r="AJ812" s="89"/>
      <c r="AK812" s="89"/>
      <c r="AL812" s="89"/>
      <c r="AM812" s="89"/>
      <c r="AN812" s="89"/>
      <c r="AO812" s="89"/>
      <c r="AP812" s="89"/>
      <c r="AQ812" s="89"/>
      <c r="AR812" s="89"/>
      <c r="AS812" s="89"/>
      <c r="AT812" s="89"/>
      <c r="AU812" s="89"/>
      <c r="AV812" s="89"/>
      <c r="AW812" s="89"/>
      <c r="AX812" s="89"/>
      <c r="AY812" s="89"/>
      <c r="AZ812" s="89"/>
      <c r="BA812" s="89"/>
      <c r="BB812" s="89"/>
      <c r="BC812" s="89"/>
      <c r="BD812" s="89"/>
      <c r="BE812" s="89"/>
      <c r="BF812" s="89"/>
      <c r="BG812" s="89"/>
      <c r="BH812" s="89"/>
      <c r="BI812" s="89"/>
      <c r="BJ812" s="89"/>
      <c r="BK812" s="89"/>
      <c r="BL812" s="89"/>
      <c r="BM812" s="89"/>
      <c r="BN812" s="89"/>
      <c r="BO812" s="89"/>
      <c r="BP812" s="89"/>
      <c r="BQ812" s="89"/>
      <c r="BR812" s="89"/>
      <c r="BS812" s="89"/>
      <c r="BT812" s="89"/>
      <c r="BU812" s="89"/>
      <c r="BV812" s="89"/>
      <c r="BW812" s="89"/>
      <c r="BX812" s="89"/>
      <c r="BY812" s="89"/>
      <c r="BZ812" s="89"/>
      <c r="CA812" s="89"/>
      <c r="CB812" s="89"/>
      <c r="CC812" s="89"/>
      <c r="CD812" s="89"/>
      <c r="CE812" s="89"/>
      <c r="CF812" s="89"/>
      <c r="CG812" s="89"/>
      <c r="CH812" s="89"/>
      <c r="CI812" s="89"/>
      <c r="CJ812" s="89"/>
      <c r="CK812" s="89"/>
      <c r="CL812" s="89"/>
      <c r="CM812" s="89"/>
      <c r="CN812" s="89"/>
      <c r="CO812" s="89"/>
      <c r="CP812" s="89"/>
      <c r="CQ812" s="89"/>
      <c r="CR812" s="89"/>
      <c r="CS812" s="89"/>
      <c r="CT812" s="89"/>
      <c r="CU812" s="89"/>
      <c r="CV812" s="89"/>
      <c r="CW812" s="89"/>
      <c r="CX812" s="89"/>
      <c r="CY812" s="89"/>
      <c r="CZ812" s="89"/>
      <c r="DA812" s="89"/>
      <c r="DB812" s="89"/>
      <c r="DC812" s="89"/>
      <c r="DD812" s="89"/>
      <c r="DE812" s="89"/>
      <c r="DF812" s="89"/>
      <c r="DG812" s="89"/>
      <c r="DH812" s="89"/>
      <c r="DI812" s="89"/>
      <c r="DJ812" s="89"/>
      <c r="DK812" s="89"/>
      <c r="DL812" s="89"/>
      <c r="DM812" s="89"/>
      <c r="DN812" s="89"/>
      <c r="DO812" s="89"/>
      <c r="DP812" s="89"/>
      <c r="DQ812" s="89"/>
      <c r="DR812" s="89"/>
      <c r="DS812" s="89"/>
      <c r="DT812" s="89"/>
      <c r="DU812" s="89"/>
      <c r="DV812" s="89"/>
      <c r="DW812" s="89"/>
      <c r="DX812" s="89"/>
      <c r="DY812" s="89"/>
      <c r="DZ812" s="89"/>
      <c r="EA812" s="89"/>
      <c r="EB812" s="89"/>
      <c r="EC812" s="89"/>
      <c r="ED812" s="89"/>
      <c r="EE812" s="89"/>
      <c r="EF812" s="89"/>
      <c r="EG812" s="89"/>
      <c r="EH812" s="89"/>
      <c r="EI812" s="89"/>
      <c r="EJ812" s="89"/>
      <c r="EK812" s="89"/>
      <c r="EL812" s="89"/>
      <c r="EM812" s="89"/>
      <c r="EN812" s="89"/>
      <c r="EO812" s="89"/>
      <c r="EP812" s="89"/>
      <c r="EQ812" s="89"/>
      <c r="ER812" s="89"/>
      <c r="ES812" s="89"/>
      <c r="ET812" s="89"/>
      <c r="EU812" s="89"/>
      <c r="EV812" s="89"/>
      <c r="EW812" s="89"/>
      <c r="EX812" s="89"/>
      <c r="EY812" s="89"/>
      <c r="EZ812" s="89"/>
      <c r="FA812" s="89"/>
      <c r="FB812" s="89"/>
      <c r="FC812" s="89"/>
      <c r="FD812" s="89"/>
      <c r="FE812" s="89"/>
      <c r="FF812" s="89"/>
      <c r="FG812" s="89"/>
      <c r="FH812" s="89"/>
      <c r="FI812" s="89"/>
      <c r="FJ812" s="89"/>
      <c r="FK812" s="89"/>
      <c r="FL812" s="89"/>
      <c r="FM812" s="89"/>
      <c r="FN812" s="89"/>
      <c r="FO812" s="89"/>
      <c r="FP812" s="89"/>
      <c r="FQ812" s="89"/>
      <c r="FR812" s="89"/>
      <c r="FS812" s="89"/>
      <c r="FT812" s="89"/>
      <c r="FU812" s="89"/>
      <c r="FV812" s="89"/>
      <c r="FW812" s="89"/>
      <c r="FX812" s="89"/>
      <c r="FY812" s="89"/>
      <c r="FZ812" s="89"/>
      <c r="GA812" s="89"/>
      <c r="GB812" s="89"/>
      <c r="GC812" s="89"/>
      <c r="GD812" s="89"/>
      <c r="GE812" s="89"/>
      <c r="GF812" s="89"/>
      <c r="GG812" s="89"/>
      <c r="GH812" s="89"/>
      <c r="GI812" s="89"/>
      <c r="GJ812" s="89"/>
      <c r="GK812" s="89"/>
      <c r="GL812" s="89"/>
      <c r="GM812" s="89"/>
      <c r="GN812" s="89"/>
      <c r="GO812" s="89"/>
      <c r="GP812" s="89"/>
      <c r="GQ812" s="89"/>
      <c r="GR812" s="89"/>
      <c r="GS812" s="89"/>
      <c r="GT812" s="89"/>
      <c r="GU812" s="89"/>
      <c r="GV812" s="89"/>
      <c r="GW812" s="89"/>
      <c r="GX812" s="89"/>
      <c r="GY812" s="89"/>
      <c r="GZ812" s="89"/>
      <c r="HA812" s="89"/>
      <c r="HB812" s="89"/>
      <c r="HC812" s="89"/>
      <c r="HD812" s="89"/>
      <c r="HE812" s="89"/>
      <c r="HF812" s="89"/>
      <c r="HG812" s="89"/>
      <c r="HH812" s="89"/>
      <c r="HI812" s="89"/>
      <c r="HJ812" s="89"/>
      <c r="HK812" s="89"/>
      <c r="HL812" s="89"/>
      <c r="HM812" s="89"/>
    </row>
    <row r="813" spans="1:221" s="191" customFormat="1" ht="30" customHeight="1" x14ac:dyDescent="0.25">
      <c r="A813" s="193">
        <v>41455</v>
      </c>
      <c r="B813" s="194">
        <v>41457</v>
      </c>
      <c r="C813" s="189" t="s">
        <v>283</v>
      </c>
      <c r="D813" s="140" t="s">
        <v>3719</v>
      </c>
      <c r="E813" s="140" t="s">
        <v>279</v>
      </c>
      <c r="F813" s="5" t="s">
        <v>99</v>
      </c>
      <c r="G813" s="5" t="s">
        <v>415</v>
      </c>
      <c r="H813" s="140" t="s">
        <v>3797</v>
      </c>
      <c r="I813" s="30" t="s">
        <v>4338</v>
      </c>
      <c r="J813" s="140" t="s">
        <v>4339</v>
      </c>
      <c r="K813" s="119">
        <v>40387</v>
      </c>
      <c r="L813" s="119">
        <v>40451</v>
      </c>
      <c r="M813" s="140" t="s">
        <v>4340</v>
      </c>
      <c r="N813" s="287">
        <v>15940</v>
      </c>
      <c r="O813" s="287">
        <v>14561</v>
      </c>
      <c r="P813" s="119">
        <v>40465</v>
      </c>
      <c r="Q813" s="119">
        <v>41453</v>
      </c>
      <c r="R813" s="119">
        <v>41196</v>
      </c>
      <c r="S813" s="119">
        <v>41442</v>
      </c>
      <c r="T813" s="190">
        <v>99.108110643853493</v>
      </c>
      <c r="U813" s="287"/>
      <c r="V813" s="140"/>
      <c r="W813" s="87"/>
      <c r="X813" s="96"/>
      <c r="Y813" s="89"/>
      <c r="Z813" s="89"/>
      <c r="AA813" s="89"/>
      <c r="AB813" s="89"/>
      <c r="AC813" s="89"/>
      <c r="AD813" s="89"/>
      <c r="AE813" s="89"/>
      <c r="AF813" s="89"/>
      <c r="AG813" s="89"/>
      <c r="AH813" s="89"/>
      <c r="AI813" s="89"/>
      <c r="AJ813" s="89"/>
      <c r="AK813" s="89"/>
      <c r="AL813" s="89"/>
      <c r="AM813" s="89"/>
      <c r="AN813" s="89"/>
      <c r="AO813" s="89"/>
      <c r="AP813" s="89"/>
      <c r="AQ813" s="89"/>
      <c r="AR813" s="89"/>
      <c r="AS813" s="89"/>
      <c r="AT813" s="89"/>
      <c r="AU813" s="89"/>
      <c r="AV813" s="89"/>
      <c r="AW813" s="89"/>
      <c r="AX813" s="89"/>
      <c r="AY813" s="89"/>
      <c r="AZ813" s="89"/>
      <c r="BA813" s="89"/>
      <c r="BB813" s="89"/>
      <c r="BC813" s="89"/>
      <c r="BD813" s="89"/>
      <c r="BE813" s="89"/>
      <c r="BF813" s="89"/>
      <c r="BG813" s="89"/>
      <c r="BH813" s="89"/>
      <c r="BI813" s="89"/>
      <c r="BJ813" s="89"/>
      <c r="BK813" s="89"/>
      <c r="BL813" s="89"/>
      <c r="BM813" s="89"/>
      <c r="BN813" s="89"/>
      <c r="BO813" s="89"/>
      <c r="BP813" s="89"/>
      <c r="BQ813" s="89"/>
      <c r="BR813" s="89"/>
      <c r="BS813" s="89"/>
      <c r="BT813" s="89"/>
      <c r="BU813" s="89"/>
      <c r="BV813" s="89"/>
      <c r="BW813" s="89"/>
      <c r="BX813" s="89"/>
      <c r="BY813" s="89"/>
      <c r="BZ813" s="89"/>
      <c r="CA813" s="89"/>
      <c r="CB813" s="89"/>
      <c r="CC813" s="89"/>
      <c r="CD813" s="89"/>
      <c r="CE813" s="89"/>
      <c r="CF813" s="89"/>
      <c r="CG813" s="89"/>
      <c r="CH813" s="89"/>
      <c r="CI813" s="89"/>
      <c r="CJ813" s="89"/>
      <c r="CK813" s="89"/>
      <c r="CL813" s="89"/>
      <c r="CM813" s="89"/>
      <c r="CN813" s="89"/>
      <c r="CO813" s="89"/>
      <c r="CP813" s="89"/>
      <c r="CQ813" s="89"/>
      <c r="CR813" s="89"/>
      <c r="CS813" s="89"/>
      <c r="CT813" s="89"/>
      <c r="CU813" s="89"/>
      <c r="CV813" s="89"/>
      <c r="CW813" s="89"/>
      <c r="CX813" s="89"/>
      <c r="CY813" s="89"/>
      <c r="CZ813" s="89"/>
      <c r="DA813" s="89"/>
      <c r="DB813" s="89"/>
      <c r="DC813" s="89"/>
      <c r="DD813" s="89"/>
      <c r="DE813" s="89"/>
      <c r="DF813" s="89"/>
      <c r="DG813" s="89"/>
      <c r="DH813" s="89"/>
      <c r="DI813" s="89"/>
      <c r="DJ813" s="89"/>
      <c r="DK813" s="89"/>
      <c r="DL813" s="89"/>
      <c r="DM813" s="89"/>
      <c r="DN813" s="89"/>
      <c r="DO813" s="89"/>
      <c r="DP813" s="89"/>
      <c r="DQ813" s="89"/>
      <c r="DR813" s="89"/>
      <c r="DS813" s="89"/>
      <c r="DT813" s="89"/>
      <c r="DU813" s="89"/>
      <c r="DV813" s="89"/>
      <c r="DW813" s="89"/>
      <c r="DX813" s="89"/>
      <c r="DY813" s="89"/>
      <c r="DZ813" s="89"/>
      <c r="EA813" s="89"/>
      <c r="EB813" s="89"/>
      <c r="EC813" s="89"/>
      <c r="ED813" s="89"/>
      <c r="EE813" s="89"/>
      <c r="EF813" s="89"/>
      <c r="EG813" s="89"/>
      <c r="EH813" s="89"/>
      <c r="EI813" s="89"/>
      <c r="EJ813" s="89"/>
      <c r="EK813" s="89"/>
      <c r="EL813" s="89"/>
      <c r="EM813" s="89"/>
      <c r="EN813" s="89"/>
      <c r="EO813" s="89"/>
      <c r="EP813" s="89"/>
      <c r="EQ813" s="89"/>
      <c r="ER813" s="89"/>
      <c r="ES813" s="89"/>
      <c r="ET813" s="89"/>
      <c r="EU813" s="89"/>
      <c r="EV813" s="89"/>
      <c r="EW813" s="89"/>
      <c r="EX813" s="89"/>
      <c r="EY813" s="89"/>
      <c r="EZ813" s="89"/>
      <c r="FA813" s="89"/>
      <c r="FB813" s="89"/>
      <c r="FC813" s="89"/>
      <c r="FD813" s="89"/>
      <c r="FE813" s="89"/>
      <c r="FF813" s="89"/>
      <c r="FG813" s="89"/>
      <c r="FH813" s="89"/>
      <c r="FI813" s="89"/>
      <c r="FJ813" s="89"/>
      <c r="FK813" s="89"/>
      <c r="FL813" s="89"/>
      <c r="FM813" s="89"/>
      <c r="FN813" s="89"/>
      <c r="FO813" s="89"/>
      <c r="FP813" s="89"/>
      <c r="FQ813" s="89"/>
      <c r="FR813" s="89"/>
      <c r="FS813" s="89"/>
      <c r="FT813" s="89"/>
      <c r="FU813" s="89"/>
      <c r="FV813" s="89"/>
      <c r="FW813" s="89"/>
      <c r="FX813" s="89"/>
      <c r="FY813" s="89"/>
      <c r="FZ813" s="89"/>
      <c r="GA813" s="89"/>
      <c r="GB813" s="89"/>
      <c r="GC813" s="89"/>
      <c r="GD813" s="89"/>
      <c r="GE813" s="89"/>
      <c r="GF813" s="89"/>
      <c r="GG813" s="89"/>
      <c r="GH813" s="89"/>
      <c r="GI813" s="89"/>
      <c r="GJ813" s="89"/>
      <c r="GK813" s="89"/>
      <c r="GL813" s="89"/>
      <c r="GM813" s="89"/>
      <c r="GN813" s="89"/>
      <c r="GO813" s="89"/>
      <c r="GP813" s="89"/>
      <c r="GQ813" s="89"/>
      <c r="GR813" s="89"/>
      <c r="GS813" s="89"/>
      <c r="GT813" s="89"/>
      <c r="GU813" s="89"/>
      <c r="GV813" s="89"/>
      <c r="GW813" s="89"/>
      <c r="GX813" s="89"/>
      <c r="GY813" s="89"/>
      <c r="GZ813" s="89"/>
      <c r="HA813" s="89"/>
      <c r="HB813" s="89"/>
      <c r="HC813" s="89"/>
      <c r="HD813" s="89"/>
      <c r="HE813" s="89"/>
      <c r="HF813" s="89"/>
      <c r="HG813" s="89"/>
      <c r="HH813" s="89"/>
      <c r="HI813" s="89"/>
      <c r="HJ813" s="89"/>
      <c r="HK813" s="89"/>
      <c r="HL813" s="89"/>
      <c r="HM813" s="89"/>
    </row>
    <row r="814" spans="1:221" s="191" customFormat="1" ht="30" customHeight="1" x14ac:dyDescent="0.25">
      <c r="A814" s="193">
        <v>41455</v>
      </c>
      <c r="B814" s="194">
        <v>41457</v>
      </c>
      <c r="C814" s="189" t="s">
        <v>283</v>
      </c>
      <c r="D814" s="140" t="s">
        <v>3719</v>
      </c>
      <c r="E814" s="140" t="s">
        <v>279</v>
      </c>
      <c r="F814" s="5" t="s">
        <v>99</v>
      </c>
      <c r="G814" s="5" t="s">
        <v>415</v>
      </c>
      <c r="H814" s="140" t="s">
        <v>3797</v>
      </c>
      <c r="I814" s="30" t="s">
        <v>4341</v>
      </c>
      <c r="J814" s="140" t="s">
        <v>4342</v>
      </c>
      <c r="K814" s="119">
        <v>40361</v>
      </c>
      <c r="L814" s="119">
        <v>40450</v>
      </c>
      <c r="M814" s="140" t="s">
        <v>4279</v>
      </c>
      <c r="N814" s="287">
        <v>14455</v>
      </c>
      <c r="O814" s="287">
        <v>12981</v>
      </c>
      <c r="P814" s="119">
        <v>40464</v>
      </c>
      <c r="Q814" s="119">
        <v>41304</v>
      </c>
      <c r="R814" s="119">
        <v>41195</v>
      </c>
      <c r="S814" s="119">
        <v>41302</v>
      </c>
      <c r="T814" s="190">
        <v>99.262181677115407</v>
      </c>
      <c r="U814" s="287"/>
      <c r="V814" s="140"/>
      <c r="W814" s="87"/>
      <c r="X814" s="96"/>
      <c r="Y814" s="89"/>
      <c r="Z814" s="89"/>
      <c r="AA814" s="89"/>
      <c r="AB814" s="89"/>
      <c r="AC814" s="89"/>
      <c r="AD814" s="89"/>
      <c r="AE814" s="89"/>
      <c r="AF814" s="89"/>
      <c r="AG814" s="89"/>
      <c r="AH814" s="89"/>
      <c r="AI814" s="89"/>
      <c r="AJ814" s="89"/>
      <c r="AK814" s="89"/>
      <c r="AL814" s="89"/>
      <c r="AM814" s="89"/>
      <c r="AN814" s="89"/>
      <c r="AO814" s="89"/>
      <c r="AP814" s="89"/>
      <c r="AQ814" s="89"/>
      <c r="AR814" s="89"/>
      <c r="AS814" s="89"/>
      <c r="AT814" s="89"/>
      <c r="AU814" s="89"/>
      <c r="AV814" s="89"/>
      <c r="AW814" s="89"/>
      <c r="AX814" s="89"/>
      <c r="AY814" s="89"/>
      <c r="AZ814" s="89"/>
      <c r="BA814" s="89"/>
      <c r="BB814" s="89"/>
      <c r="BC814" s="89"/>
      <c r="BD814" s="89"/>
      <c r="BE814" s="89"/>
      <c r="BF814" s="89"/>
      <c r="BG814" s="89"/>
      <c r="BH814" s="89"/>
      <c r="BI814" s="89"/>
      <c r="BJ814" s="89"/>
      <c r="BK814" s="89"/>
      <c r="BL814" s="89"/>
      <c r="BM814" s="89"/>
      <c r="BN814" s="89"/>
      <c r="BO814" s="89"/>
      <c r="BP814" s="89"/>
      <c r="BQ814" s="89"/>
      <c r="BR814" s="89"/>
      <c r="BS814" s="89"/>
      <c r="BT814" s="89"/>
      <c r="BU814" s="89"/>
      <c r="BV814" s="89"/>
      <c r="BW814" s="89"/>
      <c r="BX814" s="89"/>
      <c r="BY814" s="89"/>
      <c r="BZ814" s="89"/>
      <c r="CA814" s="89"/>
      <c r="CB814" s="89"/>
      <c r="CC814" s="89"/>
      <c r="CD814" s="89"/>
      <c r="CE814" s="89"/>
      <c r="CF814" s="89"/>
      <c r="CG814" s="89"/>
      <c r="CH814" s="89"/>
      <c r="CI814" s="89"/>
      <c r="CJ814" s="89"/>
      <c r="CK814" s="89"/>
      <c r="CL814" s="89"/>
      <c r="CM814" s="89"/>
      <c r="CN814" s="89"/>
      <c r="CO814" s="89"/>
      <c r="CP814" s="89"/>
      <c r="CQ814" s="89"/>
      <c r="CR814" s="89"/>
      <c r="CS814" s="89"/>
      <c r="CT814" s="89"/>
      <c r="CU814" s="89"/>
      <c r="CV814" s="89"/>
      <c r="CW814" s="89"/>
      <c r="CX814" s="89"/>
      <c r="CY814" s="89"/>
      <c r="CZ814" s="89"/>
      <c r="DA814" s="89"/>
      <c r="DB814" s="89"/>
      <c r="DC814" s="89"/>
      <c r="DD814" s="89"/>
      <c r="DE814" s="89"/>
      <c r="DF814" s="89"/>
      <c r="DG814" s="89"/>
      <c r="DH814" s="89"/>
      <c r="DI814" s="89"/>
      <c r="DJ814" s="89"/>
      <c r="DK814" s="89"/>
      <c r="DL814" s="89"/>
      <c r="DM814" s="89"/>
      <c r="DN814" s="89"/>
      <c r="DO814" s="89"/>
      <c r="DP814" s="89"/>
      <c r="DQ814" s="89"/>
      <c r="DR814" s="89"/>
      <c r="DS814" s="89"/>
      <c r="DT814" s="89"/>
      <c r="DU814" s="89"/>
      <c r="DV814" s="89"/>
      <c r="DW814" s="89"/>
      <c r="DX814" s="89"/>
      <c r="DY814" s="89"/>
      <c r="DZ814" s="89"/>
      <c r="EA814" s="89"/>
      <c r="EB814" s="89"/>
      <c r="EC814" s="89"/>
      <c r="ED814" s="89"/>
      <c r="EE814" s="89"/>
      <c r="EF814" s="89"/>
      <c r="EG814" s="89"/>
      <c r="EH814" s="89"/>
      <c r="EI814" s="89"/>
      <c r="EJ814" s="89"/>
      <c r="EK814" s="89"/>
      <c r="EL814" s="89"/>
      <c r="EM814" s="89"/>
      <c r="EN814" s="89"/>
      <c r="EO814" s="89"/>
      <c r="EP814" s="89"/>
      <c r="EQ814" s="89"/>
      <c r="ER814" s="89"/>
      <c r="ES814" s="89"/>
      <c r="ET814" s="89"/>
      <c r="EU814" s="89"/>
      <c r="EV814" s="89"/>
      <c r="EW814" s="89"/>
      <c r="EX814" s="89"/>
      <c r="EY814" s="89"/>
      <c r="EZ814" s="89"/>
      <c r="FA814" s="89"/>
      <c r="FB814" s="89"/>
      <c r="FC814" s="89"/>
      <c r="FD814" s="89"/>
      <c r="FE814" s="89"/>
      <c r="FF814" s="89"/>
      <c r="FG814" s="89"/>
      <c r="FH814" s="89"/>
      <c r="FI814" s="89"/>
      <c r="FJ814" s="89"/>
      <c r="FK814" s="89"/>
      <c r="FL814" s="89"/>
      <c r="FM814" s="89"/>
      <c r="FN814" s="89"/>
      <c r="FO814" s="89"/>
      <c r="FP814" s="89"/>
      <c r="FQ814" s="89"/>
      <c r="FR814" s="89"/>
      <c r="FS814" s="89"/>
      <c r="FT814" s="89"/>
      <c r="FU814" s="89"/>
      <c r="FV814" s="89"/>
      <c r="FW814" s="89"/>
      <c r="FX814" s="89"/>
      <c r="FY814" s="89"/>
      <c r="FZ814" s="89"/>
      <c r="GA814" s="89"/>
      <c r="GB814" s="89"/>
      <c r="GC814" s="89"/>
      <c r="GD814" s="89"/>
      <c r="GE814" s="89"/>
      <c r="GF814" s="89"/>
      <c r="GG814" s="89"/>
      <c r="GH814" s="89"/>
      <c r="GI814" s="89"/>
      <c r="GJ814" s="89"/>
      <c r="GK814" s="89"/>
      <c r="GL814" s="89"/>
      <c r="GM814" s="89"/>
      <c r="GN814" s="89"/>
      <c r="GO814" s="89"/>
      <c r="GP814" s="89"/>
      <c r="GQ814" s="89"/>
      <c r="GR814" s="89"/>
      <c r="GS814" s="89"/>
      <c r="GT814" s="89"/>
      <c r="GU814" s="89"/>
      <c r="GV814" s="89"/>
      <c r="GW814" s="89"/>
      <c r="GX814" s="89"/>
      <c r="GY814" s="89"/>
      <c r="GZ814" s="89"/>
      <c r="HA814" s="89"/>
      <c r="HB814" s="89"/>
      <c r="HC814" s="89"/>
      <c r="HD814" s="89"/>
      <c r="HE814" s="89"/>
      <c r="HF814" s="89"/>
      <c r="HG814" s="89"/>
      <c r="HH814" s="89"/>
      <c r="HI814" s="89"/>
      <c r="HJ814" s="89"/>
      <c r="HK814" s="89"/>
      <c r="HL814" s="89"/>
      <c r="HM814" s="89"/>
    </row>
    <row r="815" spans="1:221" s="191" customFormat="1" ht="30" customHeight="1" x14ac:dyDescent="0.25">
      <c r="A815" s="193">
        <v>41455</v>
      </c>
      <c r="B815" s="194">
        <v>41457</v>
      </c>
      <c r="C815" s="189" t="s">
        <v>283</v>
      </c>
      <c r="D815" s="140" t="s">
        <v>3719</v>
      </c>
      <c r="E815" s="140" t="s">
        <v>279</v>
      </c>
      <c r="F815" s="5" t="s">
        <v>99</v>
      </c>
      <c r="G815" s="5" t="s">
        <v>415</v>
      </c>
      <c r="H815" s="140" t="s">
        <v>3797</v>
      </c>
      <c r="I815" s="30" t="s">
        <v>4343</v>
      </c>
      <c r="J815" s="140" t="s">
        <v>4344</v>
      </c>
      <c r="K815" s="119">
        <v>40381</v>
      </c>
      <c r="L815" s="119">
        <v>40451</v>
      </c>
      <c r="M815" s="140" t="s">
        <v>4279</v>
      </c>
      <c r="N815" s="287">
        <v>13564</v>
      </c>
      <c r="O815" s="287">
        <v>12404</v>
      </c>
      <c r="P815" s="119">
        <v>40465</v>
      </c>
      <c r="Q815" s="119">
        <v>41196</v>
      </c>
      <c r="R815" s="119">
        <v>41196</v>
      </c>
      <c r="S815" s="119">
        <v>41445</v>
      </c>
      <c r="T815" s="190">
        <v>99.844524532817701</v>
      </c>
      <c r="U815" s="287"/>
      <c r="V815" s="140"/>
      <c r="W815" s="87"/>
      <c r="X815" s="96"/>
      <c r="Y815" s="89"/>
      <c r="Z815" s="89"/>
      <c r="AA815" s="89"/>
      <c r="AB815" s="89"/>
      <c r="AC815" s="89"/>
      <c r="AD815" s="89"/>
      <c r="AE815" s="89"/>
      <c r="AF815" s="89"/>
      <c r="AG815" s="89"/>
      <c r="AH815" s="89"/>
      <c r="AI815" s="89"/>
      <c r="AJ815" s="89"/>
      <c r="AK815" s="89"/>
      <c r="AL815" s="89"/>
      <c r="AM815" s="89"/>
      <c r="AN815" s="89"/>
      <c r="AO815" s="89"/>
      <c r="AP815" s="89"/>
      <c r="AQ815" s="89"/>
      <c r="AR815" s="89"/>
      <c r="AS815" s="89"/>
      <c r="AT815" s="89"/>
      <c r="AU815" s="89"/>
      <c r="AV815" s="89"/>
      <c r="AW815" s="89"/>
      <c r="AX815" s="89"/>
      <c r="AY815" s="89"/>
      <c r="AZ815" s="89"/>
      <c r="BA815" s="89"/>
      <c r="BB815" s="89"/>
      <c r="BC815" s="89"/>
      <c r="BD815" s="89"/>
      <c r="BE815" s="89"/>
      <c r="BF815" s="89"/>
      <c r="BG815" s="89"/>
      <c r="BH815" s="89"/>
      <c r="BI815" s="89"/>
      <c r="BJ815" s="89"/>
      <c r="BK815" s="89"/>
      <c r="BL815" s="89"/>
      <c r="BM815" s="89"/>
      <c r="BN815" s="89"/>
      <c r="BO815" s="89"/>
      <c r="BP815" s="89"/>
      <c r="BQ815" s="89"/>
      <c r="BR815" s="89"/>
      <c r="BS815" s="89"/>
      <c r="BT815" s="89"/>
      <c r="BU815" s="89"/>
      <c r="BV815" s="89"/>
      <c r="BW815" s="89"/>
      <c r="BX815" s="89"/>
      <c r="BY815" s="89"/>
      <c r="BZ815" s="89"/>
      <c r="CA815" s="89"/>
      <c r="CB815" s="89"/>
      <c r="CC815" s="89"/>
      <c r="CD815" s="89"/>
      <c r="CE815" s="89"/>
      <c r="CF815" s="89"/>
      <c r="CG815" s="89"/>
      <c r="CH815" s="89"/>
      <c r="CI815" s="89"/>
      <c r="CJ815" s="89"/>
      <c r="CK815" s="89"/>
      <c r="CL815" s="89"/>
      <c r="CM815" s="89"/>
      <c r="CN815" s="89"/>
      <c r="CO815" s="89"/>
      <c r="CP815" s="89"/>
      <c r="CQ815" s="89"/>
      <c r="CR815" s="89"/>
      <c r="CS815" s="89"/>
      <c r="CT815" s="89"/>
      <c r="CU815" s="89"/>
      <c r="CV815" s="89"/>
      <c r="CW815" s="89"/>
      <c r="CX815" s="89"/>
      <c r="CY815" s="89"/>
      <c r="CZ815" s="89"/>
      <c r="DA815" s="89"/>
      <c r="DB815" s="89"/>
      <c r="DC815" s="89"/>
      <c r="DD815" s="89"/>
      <c r="DE815" s="89"/>
      <c r="DF815" s="89"/>
      <c r="DG815" s="89"/>
      <c r="DH815" s="89"/>
      <c r="DI815" s="89"/>
      <c r="DJ815" s="89"/>
      <c r="DK815" s="89"/>
      <c r="DL815" s="89"/>
      <c r="DM815" s="89"/>
      <c r="DN815" s="89"/>
      <c r="DO815" s="89"/>
      <c r="DP815" s="89"/>
      <c r="DQ815" s="89"/>
      <c r="DR815" s="89"/>
      <c r="DS815" s="89"/>
      <c r="DT815" s="89"/>
      <c r="DU815" s="89"/>
      <c r="DV815" s="89"/>
      <c r="DW815" s="89"/>
      <c r="DX815" s="89"/>
      <c r="DY815" s="89"/>
      <c r="DZ815" s="89"/>
      <c r="EA815" s="89"/>
      <c r="EB815" s="89"/>
      <c r="EC815" s="89"/>
      <c r="ED815" s="89"/>
      <c r="EE815" s="89"/>
      <c r="EF815" s="89"/>
      <c r="EG815" s="89"/>
      <c r="EH815" s="89"/>
      <c r="EI815" s="89"/>
      <c r="EJ815" s="89"/>
      <c r="EK815" s="89"/>
      <c r="EL815" s="89"/>
      <c r="EM815" s="89"/>
      <c r="EN815" s="89"/>
      <c r="EO815" s="89"/>
      <c r="EP815" s="89"/>
      <c r="EQ815" s="89"/>
      <c r="ER815" s="89"/>
      <c r="ES815" s="89"/>
      <c r="ET815" s="89"/>
      <c r="EU815" s="89"/>
      <c r="EV815" s="89"/>
      <c r="EW815" s="89"/>
      <c r="EX815" s="89"/>
      <c r="EY815" s="89"/>
      <c r="EZ815" s="89"/>
      <c r="FA815" s="89"/>
      <c r="FB815" s="89"/>
      <c r="FC815" s="89"/>
      <c r="FD815" s="89"/>
      <c r="FE815" s="89"/>
      <c r="FF815" s="89"/>
      <c r="FG815" s="89"/>
      <c r="FH815" s="89"/>
      <c r="FI815" s="89"/>
      <c r="FJ815" s="89"/>
      <c r="FK815" s="89"/>
      <c r="FL815" s="89"/>
      <c r="FM815" s="89"/>
      <c r="FN815" s="89"/>
      <c r="FO815" s="89"/>
      <c r="FP815" s="89"/>
      <c r="FQ815" s="89"/>
      <c r="FR815" s="89"/>
      <c r="FS815" s="89"/>
      <c r="FT815" s="89"/>
      <c r="FU815" s="89"/>
      <c r="FV815" s="89"/>
      <c r="FW815" s="89"/>
      <c r="FX815" s="89"/>
      <c r="FY815" s="89"/>
      <c r="FZ815" s="89"/>
      <c r="GA815" s="89"/>
      <c r="GB815" s="89"/>
      <c r="GC815" s="89"/>
      <c r="GD815" s="89"/>
      <c r="GE815" s="89"/>
      <c r="GF815" s="89"/>
      <c r="GG815" s="89"/>
      <c r="GH815" s="89"/>
      <c r="GI815" s="89"/>
      <c r="GJ815" s="89"/>
      <c r="GK815" s="89"/>
      <c r="GL815" s="89"/>
      <c r="GM815" s="89"/>
      <c r="GN815" s="89"/>
      <c r="GO815" s="89"/>
      <c r="GP815" s="89"/>
      <c r="GQ815" s="89"/>
      <c r="GR815" s="89"/>
      <c r="GS815" s="89"/>
      <c r="GT815" s="89"/>
      <c r="GU815" s="89"/>
      <c r="GV815" s="89"/>
      <c r="GW815" s="89"/>
      <c r="GX815" s="89"/>
      <c r="GY815" s="89"/>
      <c r="GZ815" s="89"/>
      <c r="HA815" s="89"/>
      <c r="HB815" s="89"/>
      <c r="HC815" s="89"/>
      <c r="HD815" s="89"/>
      <c r="HE815" s="89"/>
      <c r="HF815" s="89"/>
      <c r="HG815" s="89"/>
      <c r="HH815" s="89"/>
      <c r="HI815" s="89"/>
      <c r="HJ815" s="89"/>
      <c r="HK815" s="89"/>
      <c r="HL815" s="89"/>
      <c r="HM815" s="89"/>
    </row>
    <row r="816" spans="1:221" s="191" customFormat="1" ht="30" customHeight="1" x14ac:dyDescent="0.25">
      <c r="A816" s="193">
        <v>41455</v>
      </c>
      <c r="B816" s="194">
        <v>41457</v>
      </c>
      <c r="C816" s="189" t="s">
        <v>283</v>
      </c>
      <c r="D816" s="140" t="s">
        <v>3719</v>
      </c>
      <c r="E816" s="140" t="s">
        <v>279</v>
      </c>
      <c r="F816" s="5" t="s">
        <v>99</v>
      </c>
      <c r="G816" s="5" t="s">
        <v>415</v>
      </c>
      <c r="H816" s="140" t="s">
        <v>3797</v>
      </c>
      <c r="I816" s="30" t="s">
        <v>4126</v>
      </c>
      <c r="J816" s="140" t="s">
        <v>4345</v>
      </c>
      <c r="K816" s="119">
        <v>40361</v>
      </c>
      <c r="L816" s="119">
        <v>40449</v>
      </c>
      <c r="M816" s="140" t="s">
        <v>3800</v>
      </c>
      <c r="N816" s="287">
        <v>17260</v>
      </c>
      <c r="O816" s="287">
        <v>16984</v>
      </c>
      <c r="P816" s="119">
        <v>40463</v>
      </c>
      <c r="Q816" s="119">
        <v>41548</v>
      </c>
      <c r="R816" s="119">
        <v>41194</v>
      </c>
      <c r="S816" s="119">
        <v>41442</v>
      </c>
      <c r="T816" s="190">
        <v>95.313411850003106</v>
      </c>
      <c r="U816" s="287"/>
      <c r="V816" s="140"/>
      <c r="W816" s="87"/>
      <c r="X816" s="96"/>
      <c r="Y816" s="89"/>
      <c r="Z816" s="89"/>
      <c r="AA816" s="89"/>
      <c r="AB816" s="89"/>
      <c r="AC816" s="89"/>
      <c r="AD816" s="89"/>
      <c r="AE816" s="89"/>
      <c r="AF816" s="89"/>
      <c r="AG816" s="89"/>
      <c r="AH816" s="89"/>
      <c r="AI816" s="89"/>
      <c r="AJ816" s="89"/>
      <c r="AK816" s="89"/>
      <c r="AL816" s="89"/>
      <c r="AM816" s="89"/>
      <c r="AN816" s="89"/>
      <c r="AO816" s="89"/>
      <c r="AP816" s="89"/>
      <c r="AQ816" s="89"/>
      <c r="AR816" s="89"/>
      <c r="AS816" s="89"/>
      <c r="AT816" s="89"/>
      <c r="AU816" s="89"/>
      <c r="AV816" s="89"/>
      <c r="AW816" s="89"/>
      <c r="AX816" s="89"/>
      <c r="AY816" s="89"/>
      <c r="AZ816" s="89"/>
      <c r="BA816" s="89"/>
      <c r="BB816" s="89"/>
      <c r="BC816" s="89"/>
      <c r="BD816" s="89"/>
      <c r="BE816" s="89"/>
      <c r="BF816" s="89"/>
      <c r="BG816" s="89"/>
      <c r="BH816" s="89"/>
      <c r="BI816" s="89"/>
      <c r="BJ816" s="89"/>
      <c r="BK816" s="89"/>
      <c r="BL816" s="89"/>
      <c r="BM816" s="89"/>
      <c r="BN816" s="89"/>
      <c r="BO816" s="89"/>
      <c r="BP816" s="89"/>
      <c r="BQ816" s="89"/>
      <c r="BR816" s="89"/>
      <c r="BS816" s="89"/>
      <c r="BT816" s="89"/>
      <c r="BU816" s="89"/>
      <c r="BV816" s="89"/>
      <c r="BW816" s="89"/>
      <c r="BX816" s="89"/>
      <c r="BY816" s="89"/>
      <c r="BZ816" s="89"/>
      <c r="CA816" s="89"/>
      <c r="CB816" s="89"/>
      <c r="CC816" s="89"/>
      <c r="CD816" s="89"/>
      <c r="CE816" s="89"/>
      <c r="CF816" s="89"/>
      <c r="CG816" s="89"/>
      <c r="CH816" s="89"/>
      <c r="CI816" s="89"/>
      <c r="CJ816" s="89"/>
      <c r="CK816" s="89"/>
      <c r="CL816" s="89"/>
      <c r="CM816" s="89"/>
      <c r="CN816" s="89"/>
      <c r="CO816" s="89"/>
      <c r="CP816" s="89"/>
      <c r="CQ816" s="89"/>
      <c r="CR816" s="89"/>
      <c r="CS816" s="89"/>
      <c r="CT816" s="89"/>
      <c r="CU816" s="89"/>
      <c r="CV816" s="89"/>
      <c r="CW816" s="89"/>
      <c r="CX816" s="89"/>
      <c r="CY816" s="89"/>
      <c r="CZ816" s="89"/>
      <c r="DA816" s="89"/>
      <c r="DB816" s="89"/>
      <c r="DC816" s="89"/>
      <c r="DD816" s="89"/>
      <c r="DE816" s="89"/>
      <c r="DF816" s="89"/>
      <c r="DG816" s="89"/>
      <c r="DH816" s="89"/>
      <c r="DI816" s="89"/>
      <c r="DJ816" s="89"/>
      <c r="DK816" s="89"/>
      <c r="DL816" s="89"/>
      <c r="DM816" s="89"/>
      <c r="DN816" s="89"/>
      <c r="DO816" s="89"/>
      <c r="DP816" s="89"/>
      <c r="DQ816" s="89"/>
      <c r="DR816" s="89"/>
      <c r="DS816" s="89"/>
      <c r="DT816" s="89"/>
      <c r="DU816" s="89"/>
      <c r="DV816" s="89"/>
      <c r="DW816" s="89"/>
      <c r="DX816" s="89"/>
      <c r="DY816" s="89"/>
      <c r="DZ816" s="89"/>
      <c r="EA816" s="89"/>
      <c r="EB816" s="89"/>
      <c r="EC816" s="89"/>
      <c r="ED816" s="89"/>
      <c r="EE816" s="89"/>
      <c r="EF816" s="89"/>
      <c r="EG816" s="89"/>
      <c r="EH816" s="89"/>
      <c r="EI816" s="89"/>
      <c r="EJ816" s="89"/>
      <c r="EK816" s="89"/>
      <c r="EL816" s="89"/>
      <c r="EM816" s="89"/>
      <c r="EN816" s="89"/>
      <c r="EO816" s="89"/>
      <c r="EP816" s="89"/>
      <c r="EQ816" s="89"/>
      <c r="ER816" s="89"/>
      <c r="ES816" s="89"/>
      <c r="ET816" s="89"/>
      <c r="EU816" s="89"/>
      <c r="EV816" s="89"/>
      <c r="EW816" s="89"/>
      <c r="EX816" s="89"/>
      <c r="EY816" s="89"/>
      <c r="EZ816" s="89"/>
      <c r="FA816" s="89"/>
      <c r="FB816" s="89"/>
      <c r="FC816" s="89"/>
      <c r="FD816" s="89"/>
      <c r="FE816" s="89"/>
      <c r="FF816" s="89"/>
      <c r="FG816" s="89"/>
      <c r="FH816" s="89"/>
      <c r="FI816" s="89"/>
      <c r="FJ816" s="89"/>
      <c r="FK816" s="89"/>
      <c r="FL816" s="89"/>
      <c r="FM816" s="89"/>
      <c r="FN816" s="89"/>
      <c r="FO816" s="89"/>
      <c r="FP816" s="89"/>
      <c r="FQ816" s="89"/>
      <c r="FR816" s="89"/>
      <c r="FS816" s="89"/>
      <c r="FT816" s="89"/>
      <c r="FU816" s="89"/>
      <c r="FV816" s="89"/>
      <c r="FW816" s="89"/>
      <c r="FX816" s="89"/>
      <c r="FY816" s="89"/>
      <c r="FZ816" s="89"/>
      <c r="GA816" s="89"/>
      <c r="GB816" s="89"/>
      <c r="GC816" s="89"/>
      <c r="GD816" s="89"/>
      <c r="GE816" s="89"/>
      <c r="GF816" s="89"/>
      <c r="GG816" s="89"/>
      <c r="GH816" s="89"/>
      <c r="GI816" s="89"/>
      <c r="GJ816" s="89"/>
      <c r="GK816" s="89"/>
      <c r="GL816" s="89"/>
      <c r="GM816" s="89"/>
      <c r="GN816" s="89"/>
      <c r="GO816" s="89"/>
      <c r="GP816" s="89"/>
      <c r="GQ816" s="89"/>
      <c r="GR816" s="89"/>
      <c r="GS816" s="89"/>
      <c r="GT816" s="89"/>
      <c r="GU816" s="89"/>
      <c r="GV816" s="89"/>
      <c r="GW816" s="89"/>
      <c r="GX816" s="89"/>
      <c r="GY816" s="89"/>
      <c r="GZ816" s="89"/>
      <c r="HA816" s="89"/>
      <c r="HB816" s="89"/>
      <c r="HC816" s="89"/>
      <c r="HD816" s="89"/>
      <c r="HE816" s="89"/>
      <c r="HF816" s="89"/>
      <c r="HG816" s="89"/>
      <c r="HH816" s="89"/>
      <c r="HI816" s="89"/>
      <c r="HJ816" s="89"/>
      <c r="HK816" s="89"/>
      <c r="HL816" s="89"/>
      <c r="HM816" s="89"/>
    </row>
    <row r="817" spans="1:221" s="191" customFormat="1" ht="30" customHeight="1" x14ac:dyDescent="0.25">
      <c r="A817" s="193">
        <v>41455</v>
      </c>
      <c r="B817" s="194">
        <v>41457</v>
      </c>
      <c r="C817" s="189" t="s">
        <v>283</v>
      </c>
      <c r="D817" s="140" t="s">
        <v>3719</v>
      </c>
      <c r="E817" s="140" t="s">
        <v>279</v>
      </c>
      <c r="F817" s="5" t="s">
        <v>99</v>
      </c>
      <c r="G817" s="5" t="s">
        <v>415</v>
      </c>
      <c r="H817" s="140" t="s">
        <v>3797</v>
      </c>
      <c r="I817" s="30" t="s">
        <v>4131</v>
      </c>
      <c r="J817" s="140" t="s">
        <v>4346</v>
      </c>
      <c r="K817" s="119">
        <v>40361</v>
      </c>
      <c r="L817" s="119">
        <v>40449</v>
      </c>
      <c r="M817" s="140" t="s">
        <v>3800</v>
      </c>
      <c r="N817" s="287">
        <v>38546</v>
      </c>
      <c r="O817" s="287">
        <v>36175</v>
      </c>
      <c r="P817" s="119">
        <v>40463</v>
      </c>
      <c r="Q817" s="119">
        <v>41548</v>
      </c>
      <c r="R817" s="119">
        <v>41194</v>
      </c>
      <c r="S817" s="119">
        <v>41442</v>
      </c>
      <c r="T817" s="190">
        <v>92.083901140492998</v>
      </c>
      <c r="U817" s="287"/>
      <c r="V817" s="140"/>
      <c r="W817" s="87"/>
      <c r="X817" s="96"/>
      <c r="Y817" s="89"/>
      <c r="Z817" s="89"/>
      <c r="AA817" s="89"/>
      <c r="AB817" s="89"/>
      <c r="AC817" s="89"/>
      <c r="AD817" s="89"/>
      <c r="AE817" s="89"/>
      <c r="AF817" s="89"/>
      <c r="AG817" s="89"/>
      <c r="AH817" s="89"/>
      <c r="AI817" s="89"/>
      <c r="AJ817" s="89"/>
      <c r="AK817" s="89"/>
      <c r="AL817" s="89"/>
      <c r="AM817" s="89"/>
      <c r="AN817" s="89"/>
      <c r="AO817" s="89"/>
      <c r="AP817" s="89"/>
      <c r="AQ817" s="89"/>
      <c r="AR817" s="89"/>
      <c r="AS817" s="89"/>
      <c r="AT817" s="89"/>
      <c r="AU817" s="89"/>
      <c r="AV817" s="89"/>
      <c r="AW817" s="89"/>
      <c r="AX817" s="89"/>
      <c r="AY817" s="89"/>
      <c r="AZ817" s="89"/>
      <c r="BA817" s="89"/>
      <c r="BB817" s="89"/>
      <c r="BC817" s="89"/>
      <c r="BD817" s="89"/>
      <c r="BE817" s="89"/>
      <c r="BF817" s="89"/>
      <c r="BG817" s="89"/>
      <c r="BH817" s="89"/>
      <c r="BI817" s="89"/>
      <c r="BJ817" s="89"/>
      <c r="BK817" s="89"/>
      <c r="BL817" s="89"/>
      <c r="BM817" s="89"/>
      <c r="BN817" s="89"/>
      <c r="BO817" s="89"/>
      <c r="BP817" s="89"/>
      <c r="BQ817" s="89"/>
      <c r="BR817" s="89"/>
      <c r="BS817" s="89"/>
      <c r="BT817" s="89"/>
      <c r="BU817" s="89"/>
      <c r="BV817" s="89"/>
      <c r="BW817" s="89"/>
      <c r="BX817" s="89"/>
      <c r="BY817" s="89"/>
      <c r="BZ817" s="89"/>
      <c r="CA817" s="89"/>
      <c r="CB817" s="89"/>
      <c r="CC817" s="89"/>
      <c r="CD817" s="89"/>
      <c r="CE817" s="89"/>
      <c r="CF817" s="89"/>
      <c r="CG817" s="89"/>
      <c r="CH817" s="89"/>
      <c r="CI817" s="89"/>
      <c r="CJ817" s="89"/>
      <c r="CK817" s="89"/>
      <c r="CL817" s="89"/>
      <c r="CM817" s="89"/>
      <c r="CN817" s="89"/>
      <c r="CO817" s="89"/>
      <c r="CP817" s="89"/>
      <c r="CQ817" s="89"/>
      <c r="CR817" s="89"/>
      <c r="CS817" s="89"/>
      <c r="CT817" s="89"/>
      <c r="CU817" s="89"/>
      <c r="CV817" s="89"/>
      <c r="CW817" s="89"/>
      <c r="CX817" s="89"/>
      <c r="CY817" s="89"/>
      <c r="CZ817" s="89"/>
      <c r="DA817" s="89"/>
      <c r="DB817" s="89"/>
      <c r="DC817" s="89"/>
      <c r="DD817" s="89"/>
      <c r="DE817" s="89"/>
      <c r="DF817" s="89"/>
      <c r="DG817" s="89"/>
      <c r="DH817" s="89"/>
      <c r="DI817" s="89"/>
      <c r="DJ817" s="89"/>
      <c r="DK817" s="89"/>
      <c r="DL817" s="89"/>
      <c r="DM817" s="89"/>
      <c r="DN817" s="89"/>
      <c r="DO817" s="89"/>
      <c r="DP817" s="89"/>
      <c r="DQ817" s="89"/>
      <c r="DR817" s="89"/>
      <c r="DS817" s="89"/>
      <c r="DT817" s="89"/>
      <c r="DU817" s="89"/>
      <c r="DV817" s="89"/>
      <c r="DW817" s="89"/>
      <c r="DX817" s="89"/>
      <c r="DY817" s="89"/>
      <c r="DZ817" s="89"/>
      <c r="EA817" s="89"/>
      <c r="EB817" s="89"/>
      <c r="EC817" s="89"/>
      <c r="ED817" s="89"/>
      <c r="EE817" s="89"/>
      <c r="EF817" s="89"/>
      <c r="EG817" s="89"/>
      <c r="EH817" s="89"/>
      <c r="EI817" s="89"/>
      <c r="EJ817" s="89"/>
      <c r="EK817" s="89"/>
      <c r="EL817" s="89"/>
      <c r="EM817" s="89"/>
      <c r="EN817" s="89"/>
      <c r="EO817" s="89"/>
      <c r="EP817" s="89"/>
      <c r="EQ817" s="89"/>
      <c r="ER817" s="89"/>
      <c r="ES817" s="89"/>
      <c r="ET817" s="89"/>
      <c r="EU817" s="89"/>
      <c r="EV817" s="89"/>
      <c r="EW817" s="89"/>
      <c r="EX817" s="89"/>
      <c r="EY817" s="89"/>
      <c r="EZ817" s="89"/>
      <c r="FA817" s="89"/>
      <c r="FB817" s="89"/>
      <c r="FC817" s="89"/>
      <c r="FD817" s="89"/>
      <c r="FE817" s="89"/>
      <c r="FF817" s="89"/>
      <c r="FG817" s="89"/>
      <c r="FH817" s="89"/>
      <c r="FI817" s="89"/>
      <c r="FJ817" s="89"/>
      <c r="FK817" s="89"/>
      <c r="FL817" s="89"/>
      <c r="FM817" s="89"/>
      <c r="FN817" s="89"/>
      <c r="FO817" s="89"/>
      <c r="FP817" s="89"/>
      <c r="FQ817" s="89"/>
      <c r="FR817" s="89"/>
      <c r="FS817" s="89"/>
      <c r="FT817" s="89"/>
      <c r="FU817" s="89"/>
      <c r="FV817" s="89"/>
      <c r="FW817" s="89"/>
      <c r="FX817" s="89"/>
      <c r="FY817" s="89"/>
      <c r="FZ817" s="89"/>
      <c r="GA817" s="89"/>
      <c r="GB817" s="89"/>
      <c r="GC817" s="89"/>
      <c r="GD817" s="89"/>
      <c r="GE817" s="89"/>
      <c r="GF817" s="89"/>
      <c r="GG817" s="89"/>
      <c r="GH817" s="89"/>
      <c r="GI817" s="89"/>
      <c r="GJ817" s="89"/>
      <c r="GK817" s="89"/>
      <c r="GL817" s="89"/>
      <c r="GM817" s="89"/>
      <c r="GN817" s="89"/>
      <c r="GO817" s="89"/>
      <c r="GP817" s="89"/>
      <c r="GQ817" s="89"/>
      <c r="GR817" s="89"/>
      <c r="GS817" s="89"/>
      <c r="GT817" s="89"/>
      <c r="GU817" s="89"/>
      <c r="GV817" s="89"/>
      <c r="GW817" s="89"/>
      <c r="GX817" s="89"/>
      <c r="GY817" s="89"/>
      <c r="GZ817" s="89"/>
      <c r="HA817" s="89"/>
      <c r="HB817" s="89"/>
      <c r="HC817" s="89"/>
      <c r="HD817" s="89"/>
      <c r="HE817" s="89"/>
      <c r="HF817" s="89"/>
      <c r="HG817" s="89"/>
      <c r="HH817" s="89"/>
      <c r="HI817" s="89"/>
      <c r="HJ817" s="89"/>
      <c r="HK817" s="89"/>
      <c r="HL817" s="89"/>
      <c r="HM817" s="89"/>
    </row>
    <row r="818" spans="1:221" s="191" customFormat="1" ht="30" customHeight="1" x14ac:dyDescent="0.25">
      <c r="A818" s="193">
        <v>41455</v>
      </c>
      <c r="B818" s="194">
        <v>41457</v>
      </c>
      <c r="C818" s="189" t="s">
        <v>283</v>
      </c>
      <c r="D818" s="140" t="s">
        <v>3719</v>
      </c>
      <c r="E818" s="140" t="s">
        <v>279</v>
      </c>
      <c r="F818" s="5" t="s">
        <v>99</v>
      </c>
      <c r="G818" s="5" t="s">
        <v>415</v>
      </c>
      <c r="H818" s="140" t="s">
        <v>3797</v>
      </c>
      <c r="I818" s="30" t="s">
        <v>4204</v>
      </c>
      <c r="J818" s="140" t="s">
        <v>4347</v>
      </c>
      <c r="K818" s="119">
        <v>40386</v>
      </c>
      <c r="L818" s="119">
        <v>40445</v>
      </c>
      <c r="M818" s="140" t="s">
        <v>4340</v>
      </c>
      <c r="N818" s="287">
        <v>20672</v>
      </c>
      <c r="O818" s="287">
        <v>18339</v>
      </c>
      <c r="P818" s="119">
        <v>40459</v>
      </c>
      <c r="Q818" s="119">
        <v>41453</v>
      </c>
      <c r="R818" s="119">
        <v>41195</v>
      </c>
      <c r="S818" s="119">
        <v>41442</v>
      </c>
      <c r="T818" s="190">
        <v>97.564831485939592</v>
      </c>
      <c r="U818" s="287"/>
      <c r="V818" s="140"/>
      <c r="W818" s="87"/>
      <c r="X818" s="96"/>
      <c r="Y818" s="89"/>
      <c r="Z818" s="89"/>
      <c r="AA818" s="89"/>
      <c r="AB818" s="89"/>
      <c r="AC818" s="89"/>
      <c r="AD818" s="89"/>
      <c r="AE818" s="89"/>
      <c r="AF818" s="89"/>
      <c r="AG818" s="89"/>
      <c r="AH818" s="89"/>
      <c r="AI818" s="89"/>
      <c r="AJ818" s="89"/>
      <c r="AK818" s="89"/>
      <c r="AL818" s="89"/>
      <c r="AM818" s="89"/>
      <c r="AN818" s="89"/>
      <c r="AO818" s="89"/>
      <c r="AP818" s="89"/>
      <c r="AQ818" s="89"/>
      <c r="AR818" s="89"/>
      <c r="AS818" s="89"/>
      <c r="AT818" s="89"/>
      <c r="AU818" s="89"/>
      <c r="AV818" s="89"/>
      <c r="AW818" s="89"/>
      <c r="AX818" s="89"/>
      <c r="AY818" s="89"/>
      <c r="AZ818" s="89"/>
      <c r="BA818" s="89"/>
      <c r="BB818" s="89"/>
      <c r="BC818" s="89"/>
      <c r="BD818" s="89"/>
      <c r="BE818" s="89"/>
      <c r="BF818" s="89"/>
      <c r="BG818" s="89"/>
      <c r="BH818" s="89"/>
      <c r="BI818" s="89"/>
      <c r="BJ818" s="89"/>
      <c r="BK818" s="89"/>
      <c r="BL818" s="89"/>
      <c r="BM818" s="89"/>
      <c r="BN818" s="89"/>
      <c r="BO818" s="89"/>
      <c r="BP818" s="89"/>
      <c r="BQ818" s="89"/>
      <c r="BR818" s="89"/>
      <c r="BS818" s="89"/>
      <c r="BT818" s="89"/>
      <c r="BU818" s="89"/>
      <c r="BV818" s="89"/>
      <c r="BW818" s="89"/>
      <c r="BX818" s="89"/>
      <c r="BY818" s="89"/>
      <c r="BZ818" s="89"/>
      <c r="CA818" s="89"/>
      <c r="CB818" s="89"/>
      <c r="CC818" s="89"/>
      <c r="CD818" s="89"/>
      <c r="CE818" s="89"/>
      <c r="CF818" s="89"/>
      <c r="CG818" s="89"/>
      <c r="CH818" s="89"/>
      <c r="CI818" s="89"/>
      <c r="CJ818" s="89"/>
      <c r="CK818" s="89"/>
      <c r="CL818" s="89"/>
      <c r="CM818" s="89"/>
      <c r="CN818" s="89"/>
      <c r="CO818" s="89"/>
      <c r="CP818" s="89"/>
      <c r="CQ818" s="89"/>
      <c r="CR818" s="89"/>
      <c r="CS818" s="89"/>
      <c r="CT818" s="89"/>
      <c r="CU818" s="89"/>
      <c r="CV818" s="89"/>
      <c r="CW818" s="89"/>
      <c r="CX818" s="89"/>
      <c r="CY818" s="89"/>
      <c r="CZ818" s="89"/>
      <c r="DA818" s="89"/>
      <c r="DB818" s="89"/>
      <c r="DC818" s="89"/>
      <c r="DD818" s="89"/>
      <c r="DE818" s="89"/>
      <c r="DF818" s="89"/>
      <c r="DG818" s="89"/>
      <c r="DH818" s="89"/>
      <c r="DI818" s="89"/>
      <c r="DJ818" s="89"/>
      <c r="DK818" s="89"/>
      <c r="DL818" s="89"/>
      <c r="DM818" s="89"/>
      <c r="DN818" s="89"/>
      <c r="DO818" s="89"/>
      <c r="DP818" s="89"/>
      <c r="DQ818" s="89"/>
      <c r="DR818" s="89"/>
      <c r="DS818" s="89"/>
      <c r="DT818" s="89"/>
      <c r="DU818" s="89"/>
      <c r="DV818" s="89"/>
      <c r="DW818" s="89"/>
      <c r="DX818" s="89"/>
      <c r="DY818" s="89"/>
      <c r="DZ818" s="89"/>
      <c r="EA818" s="89"/>
      <c r="EB818" s="89"/>
      <c r="EC818" s="89"/>
      <c r="ED818" s="89"/>
      <c r="EE818" s="89"/>
      <c r="EF818" s="89"/>
      <c r="EG818" s="89"/>
      <c r="EH818" s="89"/>
      <c r="EI818" s="89"/>
      <c r="EJ818" s="89"/>
      <c r="EK818" s="89"/>
      <c r="EL818" s="89"/>
      <c r="EM818" s="89"/>
      <c r="EN818" s="89"/>
      <c r="EO818" s="89"/>
      <c r="EP818" s="89"/>
      <c r="EQ818" s="89"/>
      <c r="ER818" s="89"/>
      <c r="ES818" s="89"/>
      <c r="ET818" s="89"/>
      <c r="EU818" s="89"/>
      <c r="EV818" s="89"/>
      <c r="EW818" s="89"/>
      <c r="EX818" s="89"/>
      <c r="EY818" s="89"/>
      <c r="EZ818" s="89"/>
      <c r="FA818" s="89"/>
      <c r="FB818" s="89"/>
      <c r="FC818" s="89"/>
      <c r="FD818" s="89"/>
      <c r="FE818" s="89"/>
      <c r="FF818" s="89"/>
      <c r="FG818" s="89"/>
      <c r="FH818" s="89"/>
      <c r="FI818" s="89"/>
      <c r="FJ818" s="89"/>
      <c r="FK818" s="89"/>
      <c r="FL818" s="89"/>
      <c r="FM818" s="89"/>
      <c r="FN818" s="89"/>
      <c r="FO818" s="89"/>
      <c r="FP818" s="89"/>
      <c r="FQ818" s="89"/>
      <c r="FR818" s="89"/>
      <c r="FS818" s="89"/>
      <c r="FT818" s="89"/>
      <c r="FU818" s="89"/>
      <c r="FV818" s="89"/>
      <c r="FW818" s="89"/>
      <c r="FX818" s="89"/>
      <c r="FY818" s="89"/>
      <c r="FZ818" s="89"/>
      <c r="GA818" s="89"/>
      <c r="GB818" s="89"/>
      <c r="GC818" s="89"/>
      <c r="GD818" s="89"/>
      <c r="GE818" s="89"/>
      <c r="GF818" s="89"/>
      <c r="GG818" s="89"/>
      <c r="GH818" s="89"/>
      <c r="GI818" s="89"/>
      <c r="GJ818" s="89"/>
      <c r="GK818" s="89"/>
      <c r="GL818" s="89"/>
      <c r="GM818" s="89"/>
      <c r="GN818" s="89"/>
      <c r="GO818" s="89"/>
      <c r="GP818" s="89"/>
      <c r="GQ818" s="89"/>
      <c r="GR818" s="89"/>
      <c r="GS818" s="89"/>
      <c r="GT818" s="89"/>
      <c r="GU818" s="89"/>
      <c r="GV818" s="89"/>
      <c r="GW818" s="89"/>
      <c r="GX818" s="89"/>
      <c r="GY818" s="89"/>
      <c r="GZ818" s="89"/>
      <c r="HA818" s="89"/>
      <c r="HB818" s="89"/>
      <c r="HC818" s="89"/>
      <c r="HD818" s="89"/>
      <c r="HE818" s="89"/>
      <c r="HF818" s="89"/>
      <c r="HG818" s="89"/>
      <c r="HH818" s="89"/>
      <c r="HI818" s="89"/>
      <c r="HJ818" s="89"/>
      <c r="HK818" s="89"/>
      <c r="HL818" s="89"/>
      <c r="HM818" s="89"/>
    </row>
    <row r="819" spans="1:221" s="191" customFormat="1" ht="30" customHeight="1" x14ac:dyDescent="0.25">
      <c r="A819" s="193">
        <v>41455</v>
      </c>
      <c r="B819" s="194">
        <v>41457</v>
      </c>
      <c r="C819" s="189" t="s">
        <v>283</v>
      </c>
      <c r="D819" s="140" t="s">
        <v>3719</v>
      </c>
      <c r="E819" s="140" t="s">
        <v>279</v>
      </c>
      <c r="F819" s="5" t="s">
        <v>99</v>
      </c>
      <c r="G819" s="5" t="s">
        <v>415</v>
      </c>
      <c r="H819" s="140" t="s">
        <v>3797</v>
      </c>
      <c r="I819" s="30" t="s">
        <v>4348</v>
      </c>
      <c r="J819" s="140" t="s">
        <v>4349</v>
      </c>
      <c r="K819" s="119">
        <v>40375</v>
      </c>
      <c r="L819" s="119">
        <v>40448</v>
      </c>
      <c r="M819" s="140" t="s">
        <v>4327</v>
      </c>
      <c r="N819" s="287">
        <v>40766</v>
      </c>
      <c r="O819" s="287">
        <v>49039</v>
      </c>
      <c r="P819" s="119">
        <v>40462</v>
      </c>
      <c r="Q819" s="119">
        <v>41772</v>
      </c>
      <c r="R819" s="119">
        <v>41202</v>
      </c>
      <c r="S819" s="119">
        <v>41769</v>
      </c>
      <c r="T819" s="190">
        <v>76.987975189944905</v>
      </c>
      <c r="U819" s="287"/>
      <c r="V819" s="140"/>
      <c r="W819" s="87"/>
      <c r="X819" s="96"/>
      <c r="Y819" s="89"/>
      <c r="Z819" s="89"/>
      <c r="AA819" s="89"/>
      <c r="AB819" s="89"/>
      <c r="AC819" s="89"/>
      <c r="AD819" s="89"/>
      <c r="AE819" s="89"/>
      <c r="AF819" s="89"/>
      <c r="AG819" s="89"/>
      <c r="AH819" s="89"/>
      <c r="AI819" s="89"/>
      <c r="AJ819" s="89"/>
      <c r="AK819" s="89"/>
      <c r="AL819" s="89"/>
      <c r="AM819" s="89"/>
      <c r="AN819" s="89"/>
      <c r="AO819" s="89"/>
      <c r="AP819" s="89"/>
      <c r="AQ819" s="89"/>
      <c r="AR819" s="89"/>
      <c r="AS819" s="89"/>
      <c r="AT819" s="89"/>
      <c r="AU819" s="89"/>
      <c r="AV819" s="89"/>
      <c r="AW819" s="89"/>
      <c r="AX819" s="89"/>
      <c r="AY819" s="89"/>
      <c r="AZ819" s="89"/>
      <c r="BA819" s="89"/>
      <c r="BB819" s="89"/>
      <c r="BC819" s="89"/>
      <c r="BD819" s="89"/>
      <c r="BE819" s="89"/>
      <c r="BF819" s="89"/>
      <c r="BG819" s="89"/>
      <c r="BH819" s="89"/>
      <c r="BI819" s="89"/>
      <c r="BJ819" s="89"/>
      <c r="BK819" s="89"/>
      <c r="BL819" s="89"/>
      <c r="BM819" s="89"/>
      <c r="BN819" s="89"/>
      <c r="BO819" s="89"/>
      <c r="BP819" s="89"/>
      <c r="BQ819" s="89"/>
      <c r="BR819" s="89"/>
      <c r="BS819" s="89"/>
      <c r="BT819" s="89"/>
      <c r="BU819" s="89"/>
      <c r="BV819" s="89"/>
      <c r="BW819" s="89"/>
      <c r="BX819" s="89"/>
      <c r="BY819" s="89"/>
      <c r="BZ819" s="89"/>
      <c r="CA819" s="89"/>
      <c r="CB819" s="89"/>
      <c r="CC819" s="89"/>
      <c r="CD819" s="89"/>
      <c r="CE819" s="89"/>
      <c r="CF819" s="89"/>
      <c r="CG819" s="89"/>
      <c r="CH819" s="89"/>
      <c r="CI819" s="89"/>
      <c r="CJ819" s="89"/>
      <c r="CK819" s="89"/>
      <c r="CL819" s="89"/>
      <c r="CM819" s="89"/>
      <c r="CN819" s="89"/>
      <c r="CO819" s="89"/>
      <c r="CP819" s="89"/>
      <c r="CQ819" s="89"/>
      <c r="CR819" s="89"/>
      <c r="CS819" s="89"/>
      <c r="CT819" s="89"/>
      <c r="CU819" s="89"/>
      <c r="CV819" s="89"/>
      <c r="CW819" s="89"/>
      <c r="CX819" s="89"/>
      <c r="CY819" s="89"/>
      <c r="CZ819" s="89"/>
      <c r="DA819" s="89"/>
      <c r="DB819" s="89"/>
      <c r="DC819" s="89"/>
      <c r="DD819" s="89"/>
      <c r="DE819" s="89"/>
      <c r="DF819" s="89"/>
      <c r="DG819" s="89"/>
      <c r="DH819" s="89"/>
      <c r="DI819" s="89"/>
      <c r="DJ819" s="89"/>
      <c r="DK819" s="89"/>
      <c r="DL819" s="89"/>
      <c r="DM819" s="89"/>
      <c r="DN819" s="89"/>
      <c r="DO819" s="89"/>
      <c r="DP819" s="89"/>
      <c r="DQ819" s="89"/>
      <c r="DR819" s="89"/>
      <c r="DS819" s="89"/>
      <c r="DT819" s="89"/>
      <c r="DU819" s="89"/>
      <c r="DV819" s="89"/>
      <c r="DW819" s="89"/>
      <c r="DX819" s="89"/>
      <c r="DY819" s="89"/>
      <c r="DZ819" s="89"/>
      <c r="EA819" s="89"/>
      <c r="EB819" s="89"/>
      <c r="EC819" s="89"/>
      <c r="ED819" s="89"/>
      <c r="EE819" s="89"/>
      <c r="EF819" s="89"/>
      <c r="EG819" s="89"/>
      <c r="EH819" s="89"/>
      <c r="EI819" s="89"/>
      <c r="EJ819" s="89"/>
      <c r="EK819" s="89"/>
      <c r="EL819" s="89"/>
      <c r="EM819" s="89"/>
      <c r="EN819" s="89"/>
      <c r="EO819" s="89"/>
      <c r="EP819" s="89"/>
      <c r="EQ819" s="89"/>
      <c r="ER819" s="89"/>
      <c r="ES819" s="89"/>
      <c r="ET819" s="89"/>
      <c r="EU819" s="89"/>
      <c r="EV819" s="89"/>
      <c r="EW819" s="89"/>
      <c r="EX819" s="89"/>
      <c r="EY819" s="89"/>
      <c r="EZ819" s="89"/>
      <c r="FA819" s="89"/>
      <c r="FB819" s="89"/>
      <c r="FC819" s="89"/>
      <c r="FD819" s="89"/>
      <c r="FE819" s="89"/>
      <c r="FF819" s="89"/>
      <c r="FG819" s="89"/>
      <c r="FH819" s="89"/>
      <c r="FI819" s="89"/>
      <c r="FJ819" s="89"/>
      <c r="FK819" s="89"/>
      <c r="FL819" s="89"/>
      <c r="FM819" s="89"/>
      <c r="FN819" s="89"/>
      <c r="FO819" s="89"/>
      <c r="FP819" s="89"/>
      <c r="FQ819" s="89"/>
      <c r="FR819" s="89"/>
      <c r="FS819" s="89"/>
      <c r="FT819" s="89"/>
      <c r="FU819" s="89"/>
      <c r="FV819" s="89"/>
      <c r="FW819" s="89"/>
      <c r="FX819" s="89"/>
      <c r="FY819" s="89"/>
      <c r="FZ819" s="89"/>
      <c r="GA819" s="89"/>
      <c r="GB819" s="89"/>
      <c r="GC819" s="89"/>
      <c r="GD819" s="89"/>
      <c r="GE819" s="89"/>
      <c r="GF819" s="89"/>
      <c r="GG819" s="89"/>
      <c r="GH819" s="89"/>
      <c r="GI819" s="89"/>
      <c r="GJ819" s="89"/>
      <c r="GK819" s="89"/>
      <c r="GL819" s="89"/>
      <c r="GM819" s="89"/>
      <c r="GN819" s="89"/>
      <c r="GO819" s="89"/>
      <c r="GP819" s="89"/>
      <c r="GQ819" s="89"/>
      <c r="GR819" s="89"/>
      <c r="GS819" s="89"/>
      <c r="GT819" s="89"/>
      <c r="GU819" s="89"/>
      <c r="GV819" s="89"/>
      <c r="GW819" s="89"/>
      <c r="GX819" s="89"/>
      <c r="GY819" s="89"/>
      <c r="GZ819" s="89"/>
      <c r="HA819" s="89"/>
      <c r="HB819" s="89"/>
      <c r="HC819" s="89"/>
      <c r="HD819" s="89"/>
      <c r="HE819" s="89"/>
      <c r="HF819" s="89"/>
      <c r="HG819" s="89"/>
      <c r="HH819" s="89"/>
      <c r="HI819" s="89"/>
      <c r="HJ819" s="89"/>
      <c r="HK819" s="89"/>
      <c r="HL819" s="89"/>
      <c r="HM819" s="89"/>
    </row>
    <row r="820" spans="1:221" s="191" customFormat="1" ht="30" customHeight="1" x14ac:dyDescent="0.25">
      <c r="A820" s="193">
        <v>41455</v>
      </c>
      <c r="B820" s="194">
        <v>41457</v>
      </c>
      <c r="C820" s="189" t="s">
        <v>283</v>
      </c>
      <c r="D820" s="140" t="s">
        <v>3719</v>
      </c>
      <c r="E820" s="140" t="s">
        <v>279</v>
      </c>
      <c r="F820" s="5" t="s">
        <v>99</v>
      </c>
      <c r="G820" s="5" t="s">
        <v>415</v>
      </c>
      <c r="H820" s="140" t="s">
        <v>3797</v>
      </c>
      <c r="I820" s="30" t="s">
        <v>4350</v>
      </c>
      <c r="J820" s="140" t="s">
        <v>4351</v>
      </c>
      <c r="K820" s="119">
        <v>40192</v>
      </c>
      <c r="L820" s="119">
        <v>40332</v>
      </c>
      <c r="M820" s="140" t="s">
        <v>4094</v>
      </c>
      <c r="N820" s="287">
        <v>16493</v>
      </c>
      <c r="O820" s="287">
        <v>25680</v>
      </c>
      <c r="P820" s="119">
        <v>40346</v>
      </c>
      <c r="Q820" s="119">
        <v>41200</v>
      </c>
      <c r="R820" s="119">
        <v>40996</v>
      </c>
      <c r="S820" s="119">
        <v>41320</v>
      </c>
      <c r="T820" s="190">
        <v>99.165612351376495</v>
      </c>
      <c r="U820" s="287"/>
      <c r="V820" s="140"/>
      <c r="W820" s="87"/>
      <c r="X820" s="96"/>
      <c r="Y820" s="89"/>
      <c r="Z820" s="89"/>
      <c r="AA820" s="89"/>
      <c r="AB820" s="89"/>
      <c r="AC820" s="89"/>
      <c r="AD820" s="89"/>
      <c r="AE820" s="89"/>
      <c r="AF820" s="89"/>
      <c r="AG820" s="89"/>
      <c r="AH820" s="89"/>
      <c r="AI820" s="89"/>
      <c r="AJ820" s="89"/>
      <c r="AK820" s="89"/>
      <c r="AL820" s="89"/>
      <c r="AM820" s="89"/>
      <c r="AN820" s="89"/>
      <c r="AO820" s="89"/>
      <c r="AP820" s="89"/>
      <c r="AQ820" s="89"/>
      <c r="AR820" s="89"/>
      <c r="AS820" s="89"/>
      <c r="AT820" s="89"/>
      <c r="AU820" s="89"/>
      <c r="AV820" s="89"/>
      <c r="AW820" s="89"/>
      <c r="AX820" s="89"/>
      <c r="AY820" s="89"/>
      <c r="AZ820" s="89"/>
      <c r="BA820" s="89"/>
      <c r="BB820" s="89"/>
      <c r="BC820" s="89"/>
      <c r="BD820" s="89"/>
      <c r="BE820" s="89"/>
      <c r="BF820" s="89"/>
      <c r="BG820" s="89"/>
      <c r="BH820" s="89"/>
      <c r="BI820" s="89"/>
      <c r="BJ820" s="89"/>
      <c r="BK820" s="89"/>
      <c r="BL820" s="89"/>
      <c r="BM820" s="89"/>
      <c r="BN820" s="89"/>
      <c r="BO820" s="89"/>
      <c r="BP820" s="89"/>
      <c r="BQ820" s="89"/>
      <c r="BR820" s="89"/>
      <c r="BS820" s="89"/>
      <c r="BT820" s="89"/>
      <c r="BU820" s="89"/>
      <c r="BV820" s="89"/>
      <c r="BW820" s="89"/>
      <c r="BX820" s="89"/>
      <c r="BY820" s="89"/>
      <c r="BZ820" s="89"/>
      <c r="CA820" s="89"/>
      <c r="CB820" s="89"/>
      <c r="CC820" s="89"/>
      <c r="CD820" s="89"/>
      <c r="CE820" s="89"/>
      <c r="CF820" s="89"/>
      <c r="CG820" s="89"/>
      <c r="CH820" s="89"/>
      <c r="CI820" s="89"/>
      <c r="CJ820" s="89"/>
      <c r="CK820" s="89"/>
      <c r="CL820" s="89"/>
      <c r="CM820" s="89"/>
      <c r="CN820" s="89"/>
      <c r="CO820" s="89"/>
      <c r="CP820" s="89"/>
      <c r="CQ820" s="89"/>
      <c r="CR820" s="89"/>
      <c r="CS820" s="89"/>
      <c r="CT820" s="89"/>
      <c r="CU820" s="89"/>
      <c r="CV820" s="89"/>
      <c r="CW820" s="89"/>
      <c r="CX820" s="89"/>
      <c r="CY820" s="89"/>
      <c r="CZ820" s="89"/>
      <c r="DA820" s="89"/>
      <c r="DB820" s="89"/>
      <c r="DC820" s="89"/>
      <c r="DD820" s="89"/>
      <c r="DE820" s="89"/>
      <c r="DF820" s="89"/>
      <c r="DG820" s="89"/>
      <c r="DH820" s="89"/>
      <c r="DI820" s="89"/>
      <c r="DJ820" s="89"/>
      <c r="DK820" s="89"/>
      <c r="DL820" s="89"/>
      <c r="DM820" s="89"/>
      <c r="DN820" s="89"/>
      <c r="DO820" s="89"/>
      <c r="DP820" s="89"/>
      <c r="DQ820" s="89"/>
      <c r="DR820" s="89"/>
      <c r="DS820" s="89"/>
      <c r="DT820" s="89"/>
      <c r="DU820" s="89"/>
      <c r="DV820" s="89"/>
      <c r="DW820" s="89"/>
      <c r="DX820" s="89"/>
      <c r="DY820" s="89"/>
      <c r="DZ820" s="89"/>
      <c r="EA820" s="89"/>
      <c r="EB820" s="89"/>
      <c r="EC820" s="89"/>
      <c r="ED820" s="89"/>
      <c r="EE820" s="89"/>
      <c r="EF820" s="89"/>
      <c r="EG820" s="89"/>
      <c r="EH820" s="89"/>
      <c r="EI820" s="89"/>
      <c r="EJ820" s="89"/>
      <c r="EK820" s="89"/>
      <c r="EL820" s="89"/>
      <c r="EM820" s="89"/>
      <c r="EN820" s="89"/>
      <c r="EO820" s="89"/>
      <c r="EP820" s="89"/>
      <c r="EQ820" s="89"/>
      <c r="ER820" s="89"/>
      <c r="ES820" s="89"/>
      <c r="ET820" s="89"/>
      <c r="EU820" s="89"/>
      <c r="EV820" s="89"/>
      <c r="EW820" s="89"/>
      <c r="EX820" s="89"/>
      <c r="EY820" s="89"/>
      <c r="EZ820" s="89"/>
      <c r="FA820" s="89"/>
      <c r="FB820" s="89"/>
      <c r="FC820" s="89"/>
      <c r="FD820" s="89"/>
      <c r="FE820" s="89"/>
      <c r="FF820" s="89"/>
      <c r="FG820" s="89"/>
      <c r="FH820" s="89"/>
      <c r="FI820" s="89"/>
      <c r="FJ820" s="89"/>
      <c r="FK820" s="89"/>
      <c r="FL820" s="89"/>
      <c r="FM820" s="89"/>
      <c r="FN820" s="89"/>
      <c r="FO820" s="89"/>
      <c r="FP820" s="89"/>
      <c r="FQ820" s="89"/>
      <c r="FR820" s="89"/>
      <c r="FS820" s="89"/>
      <c r="FT820" s="89"/>
      <c r="FU820" s="89"/>
      <c r="FV820" s="89"/>
      <c r="FW820" s="89"/>
      <c r="FX820" s="89"/>
      <c r="FY820" s="89"/>
      <c r="FZ820" s="89"/>
      <c r="GA820" s="89"/>
      <c r="GB820" s="89"/>
      <c r="GC820" s="89"/>
      <c r="GD820" s="89"/>
      <c r="GE820" s="89"/>
      <c r="GF820" s="89"/>
      <c r="GG820" s="89"/>
      <c r="GH820" s="89"/>
      <c r="GI820" s="89"/>
      <c r="GJ820" s="89"/>
      <c r="GK820" s="89"/>
      <c r="GL820" s="89"/>
      <c r="GM820" s="89"/>
      <c r="GN820" s="89"/>
      <c r="GO820" s="89"/>
      <c r="GP820" s="89"/>
      <c r="GQ820" s="89"/>
      <c r="GR820" s="89"/>
      <c r="GS820" s="89"/>
      <c r="GT820" s="89"/>
      <c r="GU820" s="89"/>
      <c r="GV820" s="89"/>
      <c r="GW820" s="89"/>
      <c r="GX820" s="89"/>
      <c r="GY820" s="89"/>
      <c r="GZ820" s="89"/>
      <c r="HA820" s="89"/>
      <c r="HB820" s="89"/>
      <c r="HC820" s="89"/>
      <c r="HD820" s="89"/>
      <c r="HE820" s="89"/>
      <c r="HF820" s="89"/>
      <c r="HG820" s="89"/>
      <c r="HH820" s="89"/>
      <c r="HI820" s="89"/>
      <c r="HJ820" s="89"/>
      <c r="HK820" s="89"/>
      <c r="HL820" s="89"/>
      <c r="HM820" s="89"/>
    </row>
    <row r="821" spans="1:221" s="191" customFormat="1" ht="30" customHeight="1" x14ac:dyDescent="0.25">
      <c r="A821" s="193">
        <v>41455</v>
      </c>
      <c r="B821" s="194">
        <v>41457</v>
      </c>
      <c r="C821" s="189" t="s">
        <v>283</v>
      </c>
      <c r="D821" s="140" t="s">
        <v>3719</v>
      </c>
      <c r="E821" s="140" t="s">
        <v>279</v>
      </c>
      <c r="F821" s="5" t="s">
        <v>99</v>
      </c>
      <c r="G821" s="5" t="s">
        <v>415</v>
      </c>
      <c r="H821" s="140" t="s">
        <v>3797</v>
      </c>
      <c r="I821" s="30" t="s">
        <v>4352</v>
      </c>
      <c r="J821" s="140" t="s">
        <v>4353</v>
      </c>
      <c r="K821" s="119">
        <v>39464</v>
      </c>
      <c r="L821" s="119">
        <v>40696</v>
      </c>
      <c r="M821" s="140" t="s">
        <v>4354</v>
      </c>
      <c r="N821" s="287">
        <v>41774</v>
      </c>
      <c r="O821" s="287">
        <v>39634</v>
      </c>
      <c r="P821" s="119">
        <v>40710</v>
      </c>
      <c r="Q821" s="119"/>
      <c r="R821" s="119">
        <v>35346</v>
      </c>
      <c r="S821" s="119">
        <v>42368</v>
      </c>
      <c r="T821" s="190">
        <v>95.552911912414999</v>
      </c>
      <c r="U821" s="287"/>
      <c r="V821" s="140"/>
      <c r="W821" s="87"/>
      <c r="X821" s="96"/>
      <c r="Y821" s="89"/>
      <c r="Z821" s="89"/>
      <c r="AA821" s="89"/>
      <c r="AB821" s="89"/>
      <c r="AC821" s="89"/>
      <c r="AD821" s="89"/>
      <c r="AE821" s="89"/>
      <c r="AF821" s="89"/>
      <c r="AG821" s="89"/>
      <c r="AH821" s="89"/>
      <c r="AI821" s="89"/>
      <c r="AJ821" s="89"/>
      <c r="AK821" s="89"/>
      <c r="AL821" s="89"/>
      <c r="AM821" s="89"/>
      <c r="AN821" s="89"/>
      <c r="AO821" s="89"/>
      <c r="AP821" s="89"/>
      <c r="AQ821" s="89"/>
      <c r="AR821" s="89"/>
      <c r="AS821" s="89"/>
      <c r="AT821" s="89"/>
      <c r="AU821" s="89"/>
      <c r="AV821" s="89"/>
      <c r="AW821" s="89"/>
      <c r="AX821" s="89"/>
      <c r="AY821" s="89"/>
      <c r="AZ821" s="89"/>
      <c r="BA821" s="89"/>
      <c r="BB821" s="89"/>
      <c r="BC821" s="89"/>
      <c r="BD821" s="89"/>
      <c r="BE821" s="89"/>
      <c r="BF821" s="89"/>
      <c r="BG821" s="89"/>
      <c r="BH821" s="89"/>
      <c r="BI821" s="89"/>
      <c r="BJ821" s="89"/>
      <c r="BK821" s="89"/>
      <c r="BL821" s="89"/>
      <c r="BM821" s="89"/>
      <c r="BN821" s="89"/>
      <c r="BO821" s="89"/>
      <c r="BP821" s="89"/>
      <c r="BQ821" s="89"/>
      <c r="BR821" s="89"/>
      <c r="BS821" s="89"/>
      <c r="BT821" s="89"/>
      <c r="BU821" s="89"/>
      <c r="BV821" s="89"/>
      <c r="BW821" s="89"/>
      <c r="BX821" s="89"/>
      <c r="BY821" s="89"/>
      <c r="BZ821" s="89"/>
      <c r="CA821" s="89"/>
      <c r="CB821" s="89"/>
      <c r="CC821" s="89"/>
      <c r="CD821" s="89"/>
      <c r="CE821" s="89"/>
      <c r="CF821" s="89"/>
      <c r="CG821" s="89"/>
      <c r="CH821" s="89"/>
      <c r="CI821" s="89"/>
      <c r="CJ821" s="89"/>
      <c r="CK821" s="89"/>
      <c r="CL821" s="89"/>
      <c r="CM821" s="89"/>
      <c r="CN821" s="89"/>
      <c r="CO821" s="89"/>
      <c r="CP821" s="89"/>
      <c r="CQ821" s="89"/>
      <c r="CR821" s="89"/>
      <c r="CS821" s="89"/>
      <c r="CT821" s="89"/>
      <c r="CU821" s="89"/>
      <c r="CV821" s="89"/>
      <c r="CW821" s="89"/>
      <c r="CX821" s="89"/>
      <c r="CY821" s="89"/>
      <c r="CZ821" s="89"/>
      <c r="DA821" s="89"/>
      <c r="DB821" s="89"/>
      <c r="DC821" s="89"/>
      <c r="DD821" s="89"/>
      <c r="DE821" s="89"/>
      <c r="DF821" s="89"/>
      <c r="DG821" s="89"/>
      <c r="DH821" s="89"/>
      <c r="DI821" s="89"/>
      <c r="DJ821" s="89"/>
      <c r="DK821" s="89"/>
      <c r="DL821" s="89"/>
      <c r="DM821" s="89"/>
      <c r="DN821" s="89"/>
      <c r="DO821" s="89"/>
      <c r="DP821" s="89"/>
      <c r="DQ821" s="89"/>
      <c r="DR821" s="89"/>
      <c r="DS821" s="89"/>
      <c r="DT821" s="89"/>
      <c r="DU821" s="89"/>
      <c r="DV821" s="89"/>
      <c r="DW821" s="89"/>
      <c r="DX821" s="89"/>
      <c r="DY821" s="89"/>
      <c r="DZ821" s="89"/>
      <c r="EA821" s="89"/>
      <c r="EB821" s="89"/>
      <c r="EC821" s="89"/>
      <c r="ED821" s="89"/>
      <c r="EE821" s="89"/>
      <c r="EF821" s="89"/>
      <c r="EG821" s="89"/>
      <c r="EH821" s="89"/>
      <c r="EI821" s="89"/>
      <c r="EJ821" s="89"/>
      <c r="EK821" s="89"/>
      <c r="EL821" s="89"/>
      <c r="EM821" s="89"/>
      <c r="EN821" s="89"/>
      <c r="EO821" s="89"/>
      <c r="EP821" s="89"/>
      <c r="EQ821" s="89"/>
      <c r="ER821" s="89"/>
      <c r="ES821" s="89"/>
      <c r="ET821" s="89"/>
      <c r="EU821" s="89"/>
      <c r="EV821" s="89"/>
      <c r="EW821" s="89"/>
      <c r="EX821" s="89"/>
      <c r="EY821" s="89"/>
      <c r="EZ821" s="89"/>
      <c r="FA821" s="89"/>
      <c r="FB821" s="89"/>
      <c r="FC821" s="89"/>
      <c r="FD821" s="89"/>
      <c r="FE821" s="89"/>
      <c r="FF821" s="89"/>
      <c r="FG821" s="89"/>
      <c r="FH821" s="89"/>
      <c r="FI821" s="89"/>
      <c r="FJ821" s="89"/>
      <c r="FK821" s="89"/>
      <c r="FL821" s="89"/>
      <c r="FM821" s="89"/>
      <c r="FN821" s="89"/>
      <c r="FO821" s="89"/>
      <c r="FP821" s="89"/>
      <c r="FQ821" s="89"/>
      <c r="FR821" s="89"/>
      <c r="FS821" s="89"/>
      <c r="FT821" s="89"/>
      <c r="FU821" s="89"/>
      <c r="FV821" s="89"/>
      <c r="FW821" s="89"/>
      <c r="FX821" s="89"/>
      <c r="FY821" s="89"/>
      <c r="FZ821" s="89"/>
      <c r="GA821" s="89"/>
      <c r="GB821" s="89"/>
      <c r="GC821" s="89"/>
      <c r="GD821" s="89"/>
      <c r="GE821" s="89"/>
      <c r="GF821" s="89"/>
      <c r="GG821" s="89"/>
      <c r="GH821" s="89"/>
      <c r="GI821" s="89"/>
      <c r="GJ821" s="89"/>
      <c r="GK821" s="89"/>
      <c r="GL821" s="89"/>
      <c r="GM821" s="89"/>
      <c r="GN821" s="89"/>
      <c r="GO821" s="89"/>
      <c r="GP821" s="89"/>
      <c r="GQ821" s="89"/>
      <c r="GR821" s="89"/>
      <c r="GS821" s="89"/>
      <c r="GT821" s="89"/>
      <c r="GU821" s="89"/>
      <c r="GV821" s="89"/>
      <c r="GW821" s="89"/>
      <c r="GX821" s="89"/>
      <c r="GY821" s="89"/>
      <c r="GZ821" s="89"/>
      <c r="HA821" s="89"/>
      <c r="HB821" s="89"/>
      <c r="HC821" s="89"/>
      <c r="HD821" s="89"/>
      <c r="HE821" s="89"/>
      <c r="HF821" s="89"/>
      <c r="HG821" s="89"/>
      <c r="HH821" s="89"/>
      <c r="HI821" s="89"/>
      <c r="HJ821" s="89"/>
      <c r="HK821" s="89"/>
      <c r="HL821" s="89"/>
      <c r="HM821" s="89"/>
    </row>
    <row r="822" spans="1:221" s="191" customFormat="1" ht="30" customHeight="1" x14ac:dyDescent="0.25">
      <c r="A822" s="193">
        <v>41455</v>
      </c>
      <c r="B822" s="194">
        <v>41457</v>
      </c>
      <c r="C822" s="189" t="s">
        <v>283</v>
      </c>
      <c r="D822" s="140" t="s">
        <v>3719</v>
      </c>
      <c r="E822" s="140" t="s">
        <v>279</v>
      </c>
      <c r="F822" s="5" t="s">
        <v>99</v>
      </c>
      <c r="G822" s="5" t="s">
        <v>415</v>
      </c>
      <c r="H822" s="140" t="s">
        <v>3797</v>
      </c>
      <c r="I822" s="30" t="s">
        <v>4355</v>
      </c>
      <c r="J822" s="140" t="s">
        <v>4356</v>
      </c>
      <c r="K822" s="119">
        <v>40375</v>
      </c>
      <c r="L822" s="119">
        <v>40445</v>
      </c>
      <c r="M822" s="140" t="s">
        <v>3824</v>
      </c>
      <c r="N822" s="287">
        <v>54824</v>
      </c>
      <c r="O822" s="287">
        <v>52073</v>
      </c>
      <c r="P822" s="119">
        <v>40459</v>
      </c>
      <c r="Q822" s="119">
        <v>41579</v>
      </c>
      <c r="R822" s="119">
        <v>41090</v>
      </c>
      <c r="S822" s="119">
        <v>41362</v>
      </c>
      <c r="T822" s="190">
        <v>92.8908286117057</v>
      </c>
      <c r="U822" s="287"/>
      <c r="V822" s="140"/>
      <c r="W822" s="87"/>
      <c r="X822" s="96"/>
      <c r="Y822" s="89"/>
      <c r="Z822" s="89"/>
      <c r="AA822" s="89"/>
      <c r="AB822" s="89"/>
      <c r="AC822" s="89"/>
      <c r="AD822" s="89"/>
      <c r="AE822" s="89"/>
      <c r="AF822" s="89"/>
      <c r="AG822" s="89"/>
      <c r="AH822" s="89"/>
      <c r="AI822" s="89"/>
      <c r="AJ822" s="89"/>
      <c r="AK822" s="89"/>
      <c r="AL822" s="89"/>
      <c r="AM822" s="89"/>
      <c r="AN822" s="89"/>
      <c r="AO822" s="89"/>
      <c r="AP822" s="89"/>
      <c r="AQ822" s="89"/>
      <c r="AR822" s="89"/>
      <c r="AS822" s="89"/>
      <c r="AT822" s="89"/>
      <c r="AU822" s="89"/>
      <c r="AV822" s="89"/>
      <c r="AW822" s="89"/>
      <c r="AX822" s="89"/>
      <c r="AY822" s="89"/>
      <c r="AZ822" s="89"/>
      <c r="BA822" s="89"/>
      <c r="BB822" s="89"/>
      <c r="BC822" s="89"/>
      <c r="BD822" s="89"/>
      <c r="BE822" s="89"/>
      <c r="BF822" s="89"/>
      <c r="BG822" s="89"/>
      <c r="BH822" s="89"/>
      <c r="BI822" s="89"/>
      <c r="BJ822" s="89"/>
      <c r="BK822" s="89"/>
      <c r="BL822" s="89"/>
      <c r="BM822" s="89"/>
      <c r="BN822" s="89"/>
      <c r="BO822" s="89"/>
      <c r="BP822" s="89"/>
      <c r="BQ822" s="89"/>
      <c r="BR822" s="89"/>
      <c r="BS822" s="89"/>
      <c r="BT822" s="89"/>
      <c r="BU822" s="89"/>
      <c r="BV822" s="89"/>
      <c r="BW822" s="89"/>
      <c r="BX822" s="89"/>
      <c r="BY822" s="89"/>
      <c r="BZ822" s="89"/>
      <c r="CA822" s="89"/>
      <c r="CB822" s="89"/>
      <c r="CC822" s="89"/>
      <c r="CD822" s="89"/>
      <c r="CE822" s="89"/>
      <c r="CF822" s="89"/>
      <c r="CG822" s="89"/>
      <c r="CH822" s="89"/>
      <c r="CI822" s="89"/>
      <c r="CJ822" s="89"/>
      <c r="CK822" s="89"/>
      <c r="CL822" s="89"/>
      <c r="CM822" s="89"/>
      <c r="CN822" s="89"/>
      <c r="CO822" s="89"/>
      <c r="CP822" s="89"/>
      <c r="CQ822" s="89"/>
      <c r="CR822" s="89"/>
      <c r="CS822" s="89"/>
      <c r="CT822" s="89"/>
      <c r="CU822" s="89"/>
      <c r="CV822" s="89"/>
      <c r="CW822" s="89"/>
      <c r="CX822" s="89"/>
      <c r="CY822" s="89"/>
      <c r="CZ822" s="89"/>
      <c r="DA822" s="89"/>
      <c r="DB822" s="89"/>
      <c r="DC822" s="89"/>
      <c r="DD822" s="89"/>
      <c r="DE822" s="89"/>
      <c r="DF822" s="89"/>
      <c r="DG822" s="89"/>
      <c r="DH822" s="89"/>
      <c r="DI822" s="89"/>
      <c r="DJ822" s="89"/>
      <c r="DK822" s="89"/>
      <c r="DL822" s="89"/>
      <c r="DM822" s="89"/>
      <c r="DN822" s="89"/>
      <c r="DO822" s="89"/>
      <c r="DP822" s="89"/>
      <c r="DQ822" s="89"/>
      <c r="DR822" s="89"/>
      <c r="DS822" s="89"/>
      <c r="DT822" s="89"/>
      <c r="DU822" s="89"/>
      <c r="DV822" s="89"/>
      <c r="DW822" s="89"/>
      <c r="DX822" s="89"/>
      <c r="DY822" s="89"/>
      <c r="DZ822" s="89"/>
      <c r="EA822" s="89"/>
      <c r="EB822" s="89"/>
      <c r="EC822" s="89"/>
      <c r="ED822" s="89"/>
      <c r="EE822" s="89"/>
      <c r="EF822" s="89"/>
      <c r="EG822" s="89"/>
      <c r="EH822" s="89"/>
      <c r="EI822" s="89"/>
      <c r="EJ822" s="89"/>
      <c r="EK822" s="89"/>
      <c r="EL822" s="89"/>
      <c r="EM822" s="89"/>
      <c r="EN822" s="89"/>
      <c r="EO822" s="89"/>
      <c r="EP822" s="89"/>
      <c r="EQ822" s="89"/>
      <c r="ER822" s="89"/>
      <c r="ES822" s="89"/>
      <c r="ET822" s="89"/>
      <c r="EU822" s="89"/>
      <c r="EV822" s="89"/>
      <c r="EW822" s="89"/>
      <c r="EX822" s="89"/>
      <c r="EY822" s="89"/>
      <c r="EZ822" s="89"/>
      <c r="FA822" s="89"/>
      <c r="FB822" s="89"/>
      <c r="FC822" s="89"/>
      <c r="FD822" s="89"/>
      <c r="FE822" s="89"/>
      <c r="FF822" s="89"/>
      <c r="FG822" s="89"/>
      <c r="FH822" s="89"/>
      <c r="FI822" s="89"/>
      <c r="FJ822" s="89"/>
      <c r="FK822" s="89"/>
      <c r="FL822" s="89"/>
      <c r="FM822" s="89"/>
      <c r="FN822" s="89"/>
      <c r="FO822" s="89"/>
      <c r="FP822" s="89"/>
      <c r="FQ822" s="89"/>
      <c r="FR822" s="89"/>
      <c r="FS822" s="89"/>
      <c r="FT822" s="89"/>
      <c r="FU822" s="89"/>
      <c r="FV822" s="89"/>
      <c r="FW822" s="89"/>
      <c r="FX822" s="89"/>
      <c r="FY822" s="89"/>
      <c r="FZ822" s="89"/>
      <c r="GA822" s="89"/>
      <c r="GB822" s="89"/>
      <c r="GC822" s="89"/>
      <c r="GD822" s="89"/>
      <c r="GE822" s="89"/>
      <c r="GF822" s="89"/>
      <c r="GG822" s="89"/>
      <c r="GH822" s="89"/>
      <c r="GI822" s="89"/>
      <c r="GJ822" s="89"/>
      <c r="GK822" s="89"/>
      <c r="GL822" s="89"/>
      <c r="GM822" s="89"/>
      <c r="GN822" s="89"/>
      <c r="GO822" s="89"/>
      <c r="GP822" s="89"/>
      <c r="GQ822" s="89"/>
      <c r="GR822" s="89"/>
      <c r="GS822" s="89"/>
      <c r="GT822" s="89"/>
      <c r="GU822" s="89"/>
      <c r="GV822" s="89"/>
      <c r="GW822" s="89"/>
      <c r="GX822" s="89"/>
      <c r="GY822" s="89"/>
      <c r="GZ822" s="89"/>
      <c r="HA822" s="89"/>
      <c r="HB822" s="89"/>
      <c r="HC822" s="89"/>
      <c r="HD822" s="89"/>
      <c r="HE822" s="89"/>
      <c r="HF822" s="89"/>
      <c r="HG822" s="89"/>
      <c r="HH822" s="89"/>
      <c r="HI822" s="89"/>
      <c r="HJ822" s="89"/>
      <c r="HK822" s="89"/>
      <c r="HL822" s="89"/>
      <c r="HM822" s="89"/>
    </row>
    <row r="823" spans="1:221" s="191" customFormat="1" ht="30" customHeight="1" x14ac:dyDescent="0.25">
      <c r="A823" s="193">
        <v>41455</v>
      </c>
      <c r="B823" s="194">
        <v>41457</v>
      </c>
      <c r="C823" s="189" t="s">
        <v>283</v>
      </c>
      <c r="D823" s="140" t="s">
        <v>3719</v>
      </c>
      <c r="E823" s="140" t="s">
        <v>279</v>
      </c>
      <c r="F823" s="5" t="s">
        <v>99</v>
      </c>
      <c r="G823" s="5" t="s">
        <v>415</v>
      </c>
      <c r="H823" s="140" t="s">
        <v>3797</v>
      </c>
      <c r="I823" s="30" t="s">
        <v>4357</v>
      </c>
      <c r="J823" s="140" t="s">
        <v>4358</v>
      </c>
      <c r="K823" s="119">
        <v>40192</v>
      </c>
      <c r="L823" s="119">
        <v>40332</v>
      </c>
      <c r="M823" s="140" t="s">
        <v>4094</v>
      </c>
      <c r="N823" s="287">
        <v>16911</v>
      </c>
      <c r="O823" s="287">
        <v>23812</v>
      </c>
      <c r="P823" s="119">
        <v>40346</v>
      </c>
      <c r="Q823" s="119">
        <v>41200</v>
      </c>
      <c r="R823" s="119">
        <v>40996</v>
      </c>
      <c r="S823" s="119">
        <v>41320</v>
      </c>
      <c r="T823" s="190">
        <v>99.043189153349601</v>
      </c>
      <c r="U823" s="287"/>
      <c r="V823" s="140"/>
      <c r="W823" s="87"/>
      <c r="X823" s="96"/>
      <c r="Y823" s="89"/>
      <c r="Z823" s="89"/>
      <c r="AA823" s="89"/>
      <c r="AB823" s="89"/>
      <c r="AC823" s="89"/>
      <c r="AD823" s="89"/>
      <c r="AE823" s="89"/>
      <c r="AF823" s="89"/>
      <c r="AG823" s="89"/>
      <c r="AH823" s="89"/>
      <c r="AI823" s="89"/>
      <c r="AJ823" s="89"/>
      <c r="AK823" s="89"/>
      <c r="AL823" s="89"/>
      <c r="AM823" s="89"/>
      <c r="AN823" s="89"/>
      <c r="AO823" s="89"/>
      <c r="AP823" s="89"/>
      <c r="AQ823" s="89"/>
      <c r="AR823" s="89"/>
      <c r="AS823" s="89"/>
      <c r="AT823" s="89"/>
      <c r="AU823" s="89"/>
      <c r="AV823" s="89"/>
      <c r="AW823" s="89"/>
      <c r="AX823" s="89"/>
      <c r="AY823" s="89"/>
      <c r="AZ823" s="89"/>
      <c r="BA823" s="89"/>
      <c r="BB823" s="89"/>
      <c r="BC823" s="89"/>
      <c r="BD823" s="89"/>
      <c r="BE823" s="89"/>
      <c r="BF823" s="89"/>
      <c r="BG823" s="89"/>
      <c r="BH823" s="89"/>
      <c r="BI823" s="89"/>
      <c r="BJ823" s="89"/>
      <c r="BK823" s="89"/>
      <c r="BL823" s="89"/>
      <c r="BM823" s="89"/>
      <c r="BN823" s="89"/>
      <c r="BO823" s="89"/>
      <c r="BP823" s="89"/>
      <c r="BQ823" s="89"/>
      <c r="BR823" s="89"/>
      <c r="BS823" s="89"/>
      <c r="BT823" s="89"/>
      <c r="BU823" s="89"/>
      <c r="BV823" s="89"/>
      <c r="BW823" s="89"/>
      <c r="BX823" s="89"/>
      <c r="BY823" s="89"/>
      <c r="BZ823" s="89"/>
      <c r="CA823" s="89"/>
      <c r="CB823" s="89"/>
      <c r="CC823" s="89"/>
      <c r="CD823" s="89"/>
      <c r="CE823" s="89"/>
      <c r="CF823" s="89"/>
      <c r="CG823" s="89"/>
      <c r="CH823" s="89"/>
      <c r="CI823" s="89"/>
      <c r="CJ823" s="89"/>
      <c r="CK823" s="89"/>
      <c r="CL823" s="89"/>
      <c r="CM823" s="89"/>
      <c r="CN823" s="89"/>
      <c r="CO823" s="89"/>
      <c r="CP823" s="89"/>
      <c r="CQ823" s="89"/>
      <c r="CR823" s="89"/>
      <c r="CS823" s="89"/>
      <c r="CT823" s="89"/>
      <c r="CU823" s="89"/>
      <c r="CV823" s="89"/>
      <c r="CW823" s="89"/>
      <c r="CX823" s="89"/>
      <c r="CY823" s="89"/>
      <c r="CZ823" s="89"/>
      <c r="DA823" s="89"/>
      <c r="DB823" s="89"/>
      <c r="DC823" s="89"/>
      <c r="DD823" s="89"/>
      <c r="DE823" s="89"/>
      <c r="DF823" s="89"/>
      <c r="DG823" s="89"/>
      <c r="DH823" s="89"/>
      <c r="DI823" s="89"/>
      <c r="DJ823" s="89"/>
      <c r="DK823" s="89"/>
      <c r="DL823" s="89"/>
      <c r="DM823" s="89"/>
      <c r="DN823" s="89"/>
      <c r="DO823" s="89"/>
      <c r="DP823" s="89"/>
      <c r="DQ823" s="89"/>
      <c r="DR823" s="89"/>
      <c r="DS823" s="89"/>
      <c r="DT823" s="89"/>
      <c r="DU823" s="89"/>
      <c r="DV823" s="89"/>
      <c r="DW823" s="89"/>
      <c r="DX823" s="89"/>
      <c r="DY823" s="89"/>
      <c r="DZ823" s="89"/>
      <c r="EA823" s="89"/>
      <c r="EB823" s="89"/>
      <c r="EC823" s="89"/>
      <c r="ED823" s="89"/>
      <c r="EE823" s="89"/>
      <c r="EF823" s="89"/>
      <c r="EG823" s="89"/>
      <c r="EH823" s="89"/>
      <c r="EI823" s="89"/>
      <c r="EJ823" s="89"/>
      <c r="EK823" s="89"/>
      <c r="EL823" s="89"/>
      <c r="EM823" s="89"/>
      <c r="EN823" s="89"/>
      <c r="EO823" s="89"/>
      <c r="EP823" s="89"/>
      <c r="EQ823" s="89"/>
      <c r="ER823" s="89"/>
      <c r="ES823" s="89"/>
      <c r="ET823" s="89"/>
      <c r="EU823" s="89"/>
      <c r="EV823" s="89"/>
      <c r="EW823" s="89"/>
      <c r="EX823" s="89"/>
      <c r="EY823" s="89"/>
      <c r="EZ823" s="89"/>
      <c r="FA823" s="89"/>
      <c r="FB823" s="89"/>
      <c r="FC823" s="89"/>
      <c r="FD823" s="89"/>
      <c r="FE823" s="89"/>
      <c r="FF823" s="89"/>
      <c r="FG823" s="89"/>
      <c r="FH823" s="89"/>
      <c r="FI823" s="89"/>
      <c r="FJ823" s="89"/>
      <c r="FK823" s="89"/>
      <c r="FL823" s="89"/>
      <c r="FM823" s="89"/>
      <c r="FN823" s="89"/>
      <c r="FO823" s="89"/>
      <c r="FP823" s="89"/>
      <c r="FQ823" s="89"/>
      <c r="FR823" s="89"/>
      <c r="FS823" s="89"/>
      <c r="FT823" s="89"/>
      <c r="FU823" s="89"/>
      <c r="FV823" s="89"/>
      <c r="FW823" s="89"/>
      <c r="FX823" s="89"/>
      <c r="FY823" s="89"/>
      <c r="FZ823" s="89"/>
      <c r="GA823" s="89"/>
      <c r="GB823" s="89"/>
      <c r="GC823" s="89"/>
      <c r="GD823" s="89"/>
      <c r="GE823" s="89"/>
      <c r="GF823" s="89"/>
      <c r="GG823" s="89"/>
      <c r="GH823" s="89"/>
      <c r="GI823" s="89"/>
      <c r="GJ823" s="89"/>
      <c r="GK823" s="89"/>
      <c r="GL823" s="89"/>
      <c r="GM823" s="89"/>
      <c r="GN823" s="89"/>
      <c r="GO823" s="89"/>
      <c r="GP823" s="89"/>
      <c r="GQ823" s="89"/>
      <c r="GR823" s="89"/>
      <c r="GS823" s="89"/>
      <c r="GT823" s="89"/>
      <c r="GU823" s="89"/>
      <c r="GV823" s="89"/>
      <c r="GW823" s="89"/>
      <c r="GX823" s="89"/>
      <c r="GY823" s="89"/>
      <c r="GZ823" s="89"/>
      <c r="HA823" s="89"/>
      <c r="HB823" s="89"/>
      <c r="HC823" s="89"/>
      <c r="HD823" s="89"/>
      <c r="HE823" s="89"/>
      <c r="HF823" s="89"/>
      <c r="HG823" s="89"/>
      <c r="HH823" s="89"/>
      <c r="HI823" s="89"/>
      <c r="HJ823" s="89"/>
      <c r="HK823" s="89"/>
      <c r="HL823" s="89"/>
      <c r="HM823" s="89"/>
    </row>
    <row r="824" spans="1:221" s="191" customFormat="1" ht="30" customHeight="1" x14ac:dyDescent="0.25">
      <c r="A824" s="193">
        <v>41455</v>
      </c>
      <c r="B824" s="194">
        <v>41457</v>
      </c>
      <c r="C824" s="189" t="s">
        <v>283</v>
      </c>
      <c r="D824" s="140" t="s">
        <v>3719</v>
      </c>
      <c r="E824" s="140" t="s">
        <v>279</v>
      </c>
      <c r="F824" s="5" t="s">
        <v>99</v>
      </c>
      <c r="G824" s="5" t="s">
        <v>415</v>
      </c>
      <c r="H824" s="140" t="s">
        <v>3797</v>
      </c>
      <c r="I824" s="30" t="s">
        <v>4359</v>
      </c>
      <c r="J824" s="140" t="s">
        <v>4360</v>
      </c>
      <c r="K824" s="119">
        <v>40192</v>
      </c>
      <c r="L824" s="119">
        <v>40332</v>
      </c>
      <c r="M824" s="140" t="s">
        <v>4094</v>
      </c>
      <c r="N824" s="287">
        <v>4735</v>
      </c>
      <c r="O824" s="287">
        <v>4832</v>
      </c>
      <c r="P824" s="119">
        <v>40346</v>
      </c>
      <c r="Q824" s="119">
        <v>41200</v>
      </c>
      <c r="R824" s="119">
        <v>40996</v>
      </c>
      <c r="S824" s="119">
        <v>41320</v>
      </c>
      <c r="T824" s="190">
        <v>99.999979305192497</v>
      </c>
      <c r="U824" s="287"/>
      <c r="V824" s="140"/>
      <c r="W824" s="87"/>
      <c r="X824" s="96"/>
      <c r="Y824" s="89"/>
      <c r="Z824" s="89"/>
      <c r="AA824" s="89"/>
      <c r="AB824" s="89"/>
      <c r="AC824" s="89"/>
      <c r="AD824" s="89"/>
      <c r="AE824" s="89"/>
      <c r="AF824" s="89"/>
      <c r="AG824" s="89"/>
      <c r="AH824" s="89"/>
      <c r="AI824" s="89"/>
      <c r="AJ824" s="89"/>
      <c r="AK824" s="89"/>
      <c r="AL824" s="89"/>
      <c r="AM824" s="89"/>
      <c r="AN824" s="89"/>
      <c r="AO824" s="89"/>
      <c r="AP824" s="89"/>
      <c r="AQ824" s="89"/>
      <c r="AR824" s="89"/>
      <c r="AS824" s="89"/>
      <c r="AT824" s="89"/>
      <c r="AU824" s="89"/>
      <c r="AV824" s="89"/>
      <c r="AW824" s="89"/>
      <c r="AX824" s="89"/>
      <c r="AY824" s="89"/>
      <c r="AZ824" s="89"/>
      <c r="BA824" s="89"/>
      <c r="BB824" s="89"/>
      <c r="BC824" s="89"/>
      <c r="BD824" s="89"/>
      <c r="BE824" s="89"/>
      <c r="BF824" s="89"/>
      <c r="BG824" s="89"/>
      <c r="BH824" s="89"/>
      <c r="BI824" s="89"/>
      <c r="BJ824" s="89"/>
      <c r="BK824" s="89"/>
      <c r="BL824" s="89"/>
      <c r="BM824" s="89"/>
      <c r="BN824" s="89"/>
      <c r="BO824" s="89"/>
      <c r="BP824" s="89"/>
      <c r="BQ824" s="89"/>
      <c r="BR824" s="89"/>
      <c r="BS824" s="89"/>
      <c r="BT824" s="89"/>
      <c r="BU824" s="89"/>
      <c r="BV824" s="89"/>
      <c r="BW824" s="89"/>
      <c r="BX824" s="89"/>
      <c r="BY824" s="89"/>
      <c r="BZ824" s="89"/>
      <c r="CA824" s="89"/>
      <c r="CB824" s="89"/>
      <c r="CC824" s="89"/>
      <c r="CD824" s="89"/>
      <c r="CE824" s="89"/>
      <c r="CF824" s="89"/>
      <c r="CG824" s="89"/>
      <c r="CH824" s="89"/>
      <c r="CI824" s="89"/>
      <c r="CJ824" s="89"/>
      <c r="CK824" s="89"/>
      <c r="CL824" s="89"/>
      <c r="CM824" s="89"/>
      <c r="CN824" s="89"/>
      <c r="CO824" s="89"/>
      <c r="CP824" s="89"/>
      <c r="CQ824" s="89"/>
      <c r="CR824" s="89"/>
      <c r="CS824" s="89"/>
      <c r="CT824" s="89"/>
      <c r="CU824" s="89"/>
      <c r="CV824" s="89"/>
      <c r="CW824" s="89"/>
      <c r="CX824" s="89"/>
      <c r="CY824" s="89"/>
      <c r="CZ824" s="89"/>
      <c r="DA824" s="89"/>
      <c r="DB824" s="89"/>
      <c r="DC824" s="89"/>
      <c r="DD824" s="89"/>
      <c r="DE824" s="89"/>
      <c r="DF824" s="89"/>
      <c r="DG824" s="89"/>
      <c r="DH824" s="89"/>
      <c r="DI824" s="89"/>
      <c r="DJ824" s="89"/>
      <c r="DK824" s="89"/>
      <c r="DL824" s="89"/>
      <c r="DM824" s="89"/>
      <c r="DN824" s="89"/>
      <c r="DO824" s="89"/>
      <c r="DP824" s="89"/>
      <c r="DQ824" s="89"/>
      <c r="DR824" s="89"/>
      <c r="DS824" s="89"/>
      <c r="DT824" s="89"/>
      <c r="DU824" s="89"/>
      <c r="DV824" s="89"/>
      <c r="DW824" s="89"/>
      <c r="DX824" s="89"/>
      <c r="DY824" s="89"/>
      <c r="DZ824" s="89"/>
      <c r="EA824" s="89"/>
      <c r="EB824" s="89"/>
      <c r="EC824" s="89"/>
      <c r="ED824" s="89"/>
      <c r="EE824" s="89"/>
      <c r="EF824" s="89"/>
      <c r="EG824" s="89"/>
      <c r="EH824" s="89"/>
      <c r="EI824" s="89"/>
      <c r="EJ824" s="89"/>
      <c r="EK824" s="89"/>
      <c r="EL824" s="89"/>
      <c r="EM824" s="89"/>
      <c r="EN824" s="89"/>
      <c r="EO824" s="89"/>
      <c r="EP824" s="89"/>
      <c r="EQ824" s="89"/>
      <c r="ER824" s="89"/>
      <c r="ES824" s="89"/>
      <c r="ET824" s="89"/>
      <c r="EU824" s="89"/>
      <c r="EV824" s="89"/>
      <c r="EW824" s="89"/>
      <c r="EX824" s="89"/>
      <c r="EY824" s="89"/>
      <c r="EZ824" s="89"/>
      <c r="FA824" s="89"/>
      <c r="FB824" s="89"/>
      <c r="FC824" s="89"/>
      <c r="FD824" s="89"/>
      <c r="FE824" s="89"/>
      <c r="FF824" s="89"/>
      <c r="FG824" s="89"/>
      <c r="FH824" s="89"/>
      <c r="FI824" s="89"/>
      <c r="FJ824" s="89"/>
      <c r="FK824" s="89"/>
      <c r="FL824" s="89"/>
      <c r="FM824" s="89"/>
      <c r="FN824" s="89"/>
      <c r="FO824" s="89"/>
      <c r="FP824" s="89"/>
      <c r="FQ824" s="89"/>
      <c r="FR824" s="89"/>
      <c r="FS824" s="89"/>
      <c r="FT824" s="89"/>
      <c r="FU824" s="89"/>
      <c r="FV824" s="89"/>
      <c r="FW824" s="89"/>
      <c r="FX824" s="89"/>
      <c r="FY824" s="89"/>
      <c r="FZ824" s="89"/>
      <c r="GA824" s="89"/>
      <c r="GB824" s="89"/>
      <c r="GC824" s="89"/>
      <c r="GD824" s="89"/>
      <c r="GE824" s="89"/>
      <c r="GF824" s="89"/>
      <c r="GG824" s="89"/>
      <c r="GH824" s="89"/>
      <c r="GI824" s="89"/>
      <c r="GJ824" s="89"/>
      <c r="GK824" s="89"/>
      <c r="GL824" s="89"/>
      <c r="GM824" s="89"/>
      <c r="GN824" s="89"/>
      <c r="GO824" s="89"/>
      <c r="GP824" s="89"/>
      <c r="GQ824" s="89"/>
      <c r="GR824" s="89"/>
      <c r="GS824" s="89"/>
      <c r="GT824" s="89"/>
      <c r="GU824" s="89"/>
      <c r="GV824" s="89"/>
      <c r="GW824" s="89"/>
      <c r="GX824" s="89"/>
      <c r="GY824" s="89"/>
      <c r="GZ824" s="89"/>
      <c r="HA824" s="89"/>
      <c r="HB824" s="89"/>
      <c r="HC824" s="89"/>
      <c r="HD824" s="89"/>
      <c r="HE824" s="89"/>
      <c r="HF824" s="89"/>
      <c r="HG824" s="89"/>
      <c r="HH824" s="89"/>
      <c r="HI824" s="89"/>
      <c r="HJ824" s="89"/>
      <c r="HK824" s="89"/>
      <c r="HL824" s="89"/>
      <c r="HM824" s="89"/>
    </row>
    <row r="825" spans="1:221" s="191" customFormat="1" ht="30" customHeight="1" x14ac:dyDescent="0.25">
      <c r="A825" s="193">
        <v>41455</v>
      </c>
      <c r="B825" s="194">
        <v>41457</v>
      </c>
      <c r="C825" s="189" t="s">
        <v>283</v>
      </c>
      <c r="D825" s="140" t="s">
        <v>3719</v>
      </c>
      <c r="E825" s="140" t="s">
        <v>279</v>
      </c>
      <c r="F825" s="5" t="s">
        <v>99</v>
      </c>
      <c r="G825" s="5" t="s">
        <v>415</v>
      </c>
      <c r="H825" s="140" t="s">
        <v>3797</v>
      </c>
      <c r="I825" s="30" t="s">
        <v>4361</v>
      </c>
      <c r="J825" s="140" t="s">
        <v>4362</v>
      </c>
      <c r="K825" s="119">
        <v>40192</v>
      </c>
      <c r="L825" s="119">
        <v>40332</v>
      </c>
      <c r="M825" s="140" t="s">
        <v>4094</v>
      </c>
      <c r="N825" s="287">
        <v>14341</v>
      </c>
      <c r="O825" s="287">
        <v>16226</v>
      </c>
      <c r="P825" s="119">
        <v>40346</v>
      </c>
      <c r="Q825" s="119">
        <v>41200</v>
      </c>
      <c r="R825" s="119">
        <v>40996</v>
      </c>
      <c r="S825" s="119">
        <v>41320</v>
      </c>
      <c r="T825" s="190">
        <v>99.776464158531596</v>
      </c>
      <c r="U825" s="287"/>
      <c r="V825" s="140"/>
      <c r="W825" s="87"/>
      <c r="X825" s="96"/>
      <c r="Y825" s="89"/>
      <c r="Z825" s="89"/>
      <c r="AA825" s="89"/>
      <c r="AB825" s="89"/>
      <c r="AC825" s="89"/>
      <c r="AD825" s="89"/>
      <c r="AE825" s="89"/>
      <c r="AF825" s="89"/>
      <c r="AG825" s="89"/>
      <c r="AH825" s="89"/>
      <c r="AI825" s="89"/>
      <c r="AJ825" s="89"/>
      <c r="AK825" s="89"/>
      <c r="AL825" s="89"/>
      <c r="AM825" s="89"/>
      <c r="AN825" s="89"/>
      <c r="AO825" s="89"/>
      <c r="AP825" s="89"/>
      <c r="AQ825" s="89"/>
      <c r="AR825" s="89"/>
      <c r="AS825" s="89"/>
      <c r="AT825" s="89"/>
      <c r="AU825" s="89"/>
      <c r="AV825" s="89"/>
      <c r="AW825" s="89"/>
      <c r="AX825" s="89"/>
      <c r="AY825" s="89"/>
      <c r="AZ825" s="89"/>
      <c r="BA825" s="89"/>
      <c r="BB825" s="89"/>
      <c r="BC825" s="89"/>
      <c r="BD825" s="89"/>
      <c r="BE825" s="89"/>
      <c r="BF825" s="89"/>
      <c r="BG825" s="89"/>
      <c r="BH825" s="89"/>
      <c r="BI825" s="89"/>
      <c r="BJ825" s="89"/>
      <c r="BK825" s="89"/>
      <c r="BL825" s="89"/>
      <c r="BM825" s="89"/>
      <c r="BN825" s="89"/>
      <c r="BO825" s="89"/>
      <c r="BP825" s="89"/>
      <c r="BQ825" s="89"/>
      <c r="BR825" s="89"/>
      <c r="BS825" s="89"/>
      <c r="BT825" s="89"/>
      <c r="BU825" s="89"/>
      <c r="BV825" s="89"/>
      <c r="BW825" s="89"/>
      <c r="BX825" s="89"/>
      <c r="BY825" s="89"/>
      <c r="BZ825" s="89"/>
      <c r="CA825" s="89"/>
      <c r="CB825" s="89"/>
      <c r="CC825" s="89"/>
      <c r="CD825" s="89"/>
      <c r="CE825" s="89"/>
      <c r="CF825" s="89"/>
      <c r="CG825" s="89"/>
      <c r="CH825" s="89"/>
      <c r="CI825" s="89"/>
      <c r="CJ825" s="89"/>
      <c r="CK825" s="89"/>
      <c r="CL825" s="89"/>
      <c r="CM825" s="89"/>
      <c r="CN825" s="89"/>
      <c r="CO825" s="89"/>
      <c r="CP825" s="89"/>
      <c r="CQ825" s="89"/>
      <c r="CR825" s="89"/>
      <c r="CS825" s="89"/>
      <c r="CT825" s="89"/>
      <c r="CU825" s="89"/>
      <c r="CV825" s="89"/>
      <c r="CW825" s="89"/>
      <c r="CX825" s="89"/>
      <c r="CY825" s="89"/>
      <c r="CZ825" s="89"/>
      <c r="DA825" s="89"/>
      <c r="DB825" s="89"/>
      <c r="DC825" s="89"/>
      <c r="DD825" s="89"/>
      <c r="DE825" s="89"/>
      <c r="DF825" s="89"/>
      <c r="DG825" s="89"/>
      <c r="DH825" s="89"/>
      <c r="DI825" s="89"/>
      <c r="DJ825" s="89"/>
      <c r="DK825" s="89"/>
      <c r="DL825" s="89"/>
      <c r="DM825" s="89"/>
      <c r="DN825" s="89"/>
      <c r="DO825" s="89"/>
      <c r="DP825" s="89"/>
      <c r="DQ825" s="89"/>
      <c r="DR825" s="89"/>
      <c r="DS825" s="89"/>
      <c r="DT825" s="89"/>
      <c r="DU825" s="89"/>
      <c r="DV825" s="89"/>
      <c r="DW825" s="89"/>
      <c r="DX825" s="89"/>
      <c r="DY825" s="89"/>
      <c r="DZ825" s="89"/>
      <c r="EA825" s="89"/>
      <c r="EB825" s="89"/>
      <c r="EC825" s="89"/>
      <c r="ED825" s="89"/>
      <c r="EE825" s="89"/>
      <c r="EF825" s="89"/>
      <c r="EG825" s="89"/>
      <c r="EH825" s="89"/>
      <c r="EI825" s="89"/>
      <c r="EJ825" s="89"/>
      <c r="EK825" s="89"/>
      <c r="EL825" s="89"/>
      <c r="EM825" s="89"/>
      <c r="EN825" s="89"/>
      <c r="EO825" s="89"/>
      <c r="EP825" s="89"/>
      <c r="EQ825" s="89"/>
      <c r="ER825" s="89"/>
      <c r="ES825" s="89"/>
      <c r="ET825" s="89"/>
      <c r="EU825" s="89"/>
      <c r="EV825" s="89"/>
      <c r="EW825" s="89"/>
      <c r="EX825" s="89"/>
      <c r="EY825" s="89"/>
      <c r="EZ825" s="89"/>
      <c r="FA825" s="89"/>
      <c r="FB825" s="89"/>
      <c r="FC825" s="89"/>
      <c r="FD825" s="89"/>
      <c r="FE825" s="89"/>
      <c r="FF825" s="89"/>
      <c r="FG825" s="89"/>
      <c r="FH825" s="89"/>
      <c r="FI825" s="89"/>
      <c r="FJ825" s="89"/>
      <c r="FK825" s="89"/>
      <c r="FL825" s="89"/>
      <c r="FM825" s="89"/>
      <c r="FN825" s="89"/>
      <c r="FO825" s="89"/>
      <c r="FP825" s="89"/>
      <c r="FQ825" s="89"/>
      <c r="FR825" s="89"/>
      <c r="FS825" s="89"/>
      <c r="FT825" s="89"/>
      <c r="FU825" s="89"/>
      <c r="FV825" s="89"/>
      <c r="FW825" s="89"/>
      <c r="FX825" s="89"/>
      <c r="FY825" s="89"/>
      <c r="FZ825" s="89"/>
      <c r="GA825" s="89"/>
      <c r="GB825" s="89"/>
      <c r="GC825" s="89"/>
      <c r="GD825" s="89"/>
      <c r="GE825" s="89"/>
      <c r="GF825" s="89"/>
      <c r="GG825" s="89"/>
      <c r="GH825" s="89"/>
      <c r="GI825" s="89"/>
      <c r="GJ825" s="89"/>
      <c r="GK825" s="89"/>
      <c r="GL825" s="89"/>
      <c r="GM825" s="89"/>
      <c r="GN825" s="89"/>
      <c r="GO825" s="89"/>
      <c r="GP825" s="89"/>
      <c r="GQ825" s="89"/>
      <c r="GR825" s="89"/>
      <c r="GS825" s="89"/>
      <c r="GT825" s="89"/>
      <c r="GU825" s="89"/>
      <c r="GV825" s="89"/>
      <c r="GW825" s="89"/>
      <c r="GX825" s="89"/>
      <c r="GY825" s="89"/>
      <c r="GZ825" s="89"/>
      <c r="HA825" s="89"/>
      <c r="HB825" s="89"/>
      <c r="HC825" s="89"/>
      <c r="HD825" s="89"/>
      <c r="HE825" s="89"/>
      <c r="HF825" s="89"/>
      <c r="HG825" s="89"/>
      <c r="HH825" s="89"/>
      <c r="HI825" s="89"/>
      <c r="HJ825" s="89"/>
      <c r="HK825" s="89"/>
      <c r="HL825" s="89"/>
      <c r="HM825" s="89"/>
    </row>
    <row r="826" spans="1:221" s="191" customFormat="1" ht="30" customHeight="1" x14ac:dyDescent="0.25">
      <c r="A826" s="193">
        <v>41455</v>
      </c>
      <c r="B826" s="194">
        <v>41457</v>
      </c>
      <c r="C826" s="189" t="s">
        <v>283</v>
      </c>
      <c r="D826" s="140" t="s">
        <v>3719</v>
      </c>
      <c r="E826" s="140" t="s">
        <v>279</v>
      </c>
      <c r="F826" s="5" t="s">
        <v>99</v>
      </c>
      <c r="G826" s="5" t="s">
        <v>415</v>
      </c>
      <c r="H826" s="140" t="s">
        <v>3797</v>
      </c>
      <c r="I826" s="30" t="s">
        <v>4297</v>
      </c>
      <c r="J826" s="140" t="s">
        <v>4363</v>
      </c>
      <c r="K826" s="119">
        <v>40108</v>
      </c>
      <c r="L826" s="119">
        <v>40450</v>
      </c>
      <c r="M826" s="140" t="s">
        <v>4094</v>
      </c>
      <c r="N826" s="287">
        <v>20931</v>
      </c>
      <c r="O826" s="287">
        <v>14988</v>
      </c>
      <c r="P826" s="119">
        <v>40464</v>
      </c>
      <c r="Q826" s="119">
        <v>40816</v>
      </c>
      <c r="R826" s="119">
        <v>40816</v>
      </c>
      <c r="S826" s="119">
        <v>40816</v>
      </c>
      <c r="T826" s="190">
        <v>99.760245557654002</v>
      </c>
      <c r="U826" s="287"/>
      <c r="V826" s="140"/>
      <c r="W826" s="87"/>
      <c r="X826" s="96"/>
      <c r="Y826" s="89"/>
      <c r="Z826" s="89"/>
      <c r="AA826" s="89"/>
      <c r="AB826" s="89"/>
      <c r="AC826" s="89"/>
      <c r="AD826" s="89"/>
      <c r="AE826" s="89"/>
      <c r="AF826" s="89"/>
      <c r="AG826" s="89"/>
      <c r="AH826" s="89"/>
      <c r="AI826" s="89"/>
      <c r="AJ826" s="89"/>
      <c r="AK826" s="89"/>
      <c r="AL826" s="89"/>
      <c r="AM826" s="89"/>
      <c r="AN826" s="89"/>
      <c r="AO826" s="89"/>
      <c r="AP826" s="89"/>
      <c r="AQ826" s="89"/>
      <c r="AR826" s="89"/>
      <c r="AS826" s="89"/>
      <c r="AT826" s="89"/>
      <c r="AU826" s="89"/>
      <c r="AV826" s="89"/>
      <c r="AW826" s="89"/>
      <c r="AX826" s="89"/>
      <c r="AY826" s="89"/>
      <c r="AZ826" s="89"/>
      <c r="BA826" s="89"/>
      <c r="BB826" s="89"/>
      <c r="BC826" s="89"/>
      <c r="BD826" s="89"/>
      <c r="BE826" s="89"/>
      <c r="BF826" s="89"/>
      <c r="BG826" s="89"/>
      <c r="BH826" s="89"/>
      <c r="BI826" s="89"/>
      <c r="BJ826" s="89"/>
      <c r="BK826" s="89"/>
      <c r="BL826" s="89"/>
      <c r="BM826" s="89"/>
      <c r="BN826" s="89"/>
      <c r="BO826" s="89"/>
      <c r="BP826" s="89"/>
      <c r="BQ826" s="89"/>
      <c r="BR826" s="89"/>
      <c r="BS826" s="89"/>
      <c r="BT826" s="89"/>
      <c r="BU826" s="89"/>
      <c r="BV826" s="89"/>
      <c r="BW826" s="89"/>
      <c r="BX826" s="89"/>
      <c r="BY826" s="89"/>
      <c r="BZ826" s="89"/>
      <c r="CA826" s="89"/>
      <c r="CB826" s="89"/>
      <c r="CC826" s="89"/>
      <c r="CD826" s="89"/>
      <c r="CE826" s="89"/>
      <c r="CF826" s="89"/>
      <c r="CG826" s="89"/>
      <c r="CH826" s="89"/>
      <c r="CI826" s="89"/>
      <c r="CJ826" s="89"/>
      <c r="CK826" s="89"/>
      <c r="CL826" s="89"/>
      <c r="CM826" s="89"/>
      <c r="CN826" s="89"/>
      <c r="CO826" s="89"/>
      <c r="CP826" s="89"/>
      <c r="CQ826" s="89"/>
      <c r="CR826" s="89"/>
      <c r="CS826" s="89"/>
      <c r="CT826" s="89"/>
      <c r="CU826" s="89"/>
      <c r="CV826" s="89"/>
      <c r="CW826" s="89"/>
      <c r="CX826" s="89"/>
      <c r="CY826" s="89"/>
      <c r="CZ826" s="89"/>
      <c r="DA826" s="89"/>
      <c r="DB826" s="89"/>
      <c r="DC826" s="89"/>
      <c r="DD826" s="89"/>
      <c r="DE826" s="89"/>
      <c r="DF826" s="89"/>
      <c r="DG826" s="89"/>
      <c r="DH826" s="89"/>
      <c r="DI826" s="89"/>
      <c r="DJ826" s="89"/>
      <c r="DK826" s="89"/>
      <c r="DL826" s="89"/>
      <c r="DM826" s="89"/>
      <c r="DN826" s="89"/>
      <c r="DO826" s="89"/>
      <c r="DP826" s="89"/>
      <c r="DQ826" s="89"/>
      <c r="DR826" s="89"/>
      <c r="DS826" s="89"/>
      <c r="DT826" s="89"/>
      <c r="DU826" s="89"/>
      <c r="DV826" s="89"/>
      <c r="DW826" s="89"/>
      <c r="DX826" s="89"/>
      <c r="DY826" s="89"/>
      <c r="DZ826" s="89"/>
      <c r="EA826" s="89"/>
      <c r="EB826" s="89"/>
      <c r="EC826" s="89"/>
      <c r="ED826" s="89"/>
      <c r="EE826" s="89"/>
      <c r="EF826" s="89"/>
      <c r="EG826" s="89"/>
      <c r="EH826" s="89"/>
      <c r="EI826" s="89"/>
      <c r="EJ826" s="89"/>
      <c r="EK826" s="89"/>
      <c r="EL826" s="89"/>
      <c r="EM826" s="89"/>
      <c r="EN826" s="89"/>
      <c r="EO826" s="89"/>
      <c r="EP826" s="89"/>
      <c r="EQ826" s="89"/>
      <c r="ER826" s="89"/>
      <c r="ES826" s="89"/>
      <c r="ET826" s="89"/>
      <c r="EU826" s="89"/>
      <c r="EV826" s="89"/>
      <c r="EW826" s="89"/>
      <c r="EX826" s="89"/>
      <c r="EY826" s="89"/>
      <c r="EZ826" s="89"/>
      <c r="FA826" s="89"/>
      <c r="FB826" s="89"/>
      <c r="FC826" s="89"/>
      <c r="FD826" s="89"/>
      <c r="FE826" s="89"/>
      <c r="FF826" s="89"/>
      <c r="FG826" s="89"/>
      <c r="FH826" s="89"/>
      <c r="FI826" s="89"/>
      <c r="FJ826" s="89"/>
      <c r="FK826" s="89"/>
      <c r="FL826" s="89"/>
      <c r="FM826" s="89"/>
      <c r="FN826" s="89"/>
      <c r="FO826" s="89"/>
      <c r="FP826" s="89"/>
      <c r="FQ826" s="89"/>
      <c r="FR826" s="89"/>
      <c r="FS826" s="89"/>
      <c r="FT826" s="89"/>
      <c r="FU826" s="89"/>
      <c r="FV826" s="89"/>
      <c r="FW826" s="89"/>
      <c r="FX826" s="89"/>
      <c r="FY826" s="89"/>
      <c r="FZ826" s="89"/>
      <c r="GA826" s="89"/>
      <c r="GB826" s="89"/>
      <c r="GC826" s="89"/>
      <c r="GD826" s="89"/>
      <c r="GE826" s="89"/>
      <c r="GF826" s="89"/>
      <c r="GG826" s="89"/>
      <c r="GH826" s="89"/>
      <c r="GI826" s="89"/>
      <c r="GJ826" s="89"/>
      <c r="GK826" s="89"/>
      <c r="GL826" s="89"/>
      <c r="GM826" s="89"/>
      <c r="GN826" s="89"/>
      <c r="GO826" s="89"/>
      <c r="GP826" s="89"/>
      <c r="GQ826" s="89"/>
      <c r="GR826" s="89"/>
      <c r="GS826" s="89"/>
      <c r="GT826" s="89"/>
      <c r="GU826" s="89"/>
      <c r="GV826" s="89"/>
      <c r="GW826" s="89"/>
      <c r="GX826" s="89"/>
      <c r="GY826" s="89"/>
      <c r="GZ826" s="89"/>
      <c r="HA826" s="89"/>
      <c r="HB826" s="89"/>
      <c r="HC826" s="89"/>
      <c r="HD826" s="89"/>
      <c r="HE826" s="89"/>
      <c r="HF826" s="89"/>
      <c r="HG826" s="89"/>
      <c r="HH826" s="89"/>
      <c r="HI826" s="89"/>
      <c r="HJ826" s="89"/>
      <c r="HK826" s="89"/>
      <c r="HL826" s="89"/>
      <c r="HM826" s="89"/>
    </row>
    <row r="827" spans="1:221" s="191" customFormat="1" ht="30" customHeight="1" x14ac:dyDescent="0.25">
      <c r="A827" s="193">
        <v>41455</v>
      </c>
      <c r="B827" s="194">
        <v>41457</v>
      </c>
      <c r="C827" s="189" t="s">
        <v>283</v>
      </c>
      <c r="D827" s="140" t="s">
        <v>3719</v>
      </c>
      <c r="E827" s="140" t="s">
        <v>279</v>
      </c>
      <c r="F827" s="5" t="s">
        <v>99</v>
      </c>
      <c r="G827" s="5" t="s">
        <v>415</v>
      </c>
      <c r="H827" s="140" t="s">
        <v>3797</v>
      </c>
      <c r="I827" s="30" t="s">
        <v>4364</v>
      </c>
      <c r="J827" s="140" t="s">
        <v>4365</v>
      </c>
      <c r="K827" s="119">
        <v>40192</v>
      </c>
      <c r="L827" s="119">
        <v>40332</v>
      </c>
      <c r="M827" s="140" t="s">
        <v>4094</v>
      </c>
      <c r="N827" s="287">
        <v>22236</v>
      </c>
      <c r="O827" s="287">
        <v>20812</v>
      </c>
      <c r="P827" s="119">
        <v>40346</v>
      </c>
      <c r="Q827" s="119">
        <v>41200</v>
      </c>
      <c r="R827" s="119">
        <v>40996</v>
      </c>
      <c r="S827" s="119">
        <v>41320</v>
      </c>
      <c r="T827" s="190">
        <v>99.832603040734796</v>
      </c>
      <c r="U827" s="287"/>
      <c r="V827" s="140"/>
      <c r="W827" s="87"/>
      <c r="X827" s="96"/>
      <c r="Y827" s="89"/>
      <c r="Z827" s="89"/>
      <c r="AA827" s="89"/>
      <c r="AB827" s="89"/>
      <c r="AC827" s="89"/>
      <c r="AD827" s="89"/>
      <c r="AE827" s="89"/>
      <c r="AF827" s="89"/>
      <c r="AG827" s="89"/>
      <c r="AH827" s="89"/>
      <c r="AI827" s="89"/>
      <c r="AJ827" s="89"/>
      <c r="AK827" s="89"/>
      <c r="AL827" s="89"/>
      <c r="AM827" s="89"/>
      <c r="AN827" s="89"/>
      <c r="AO827" s="89"/>
      <c r="AP827" s="89"/>
      <c r="AQ827" s="89"/>
      <c r="AR827" s="89"/>
      <c r="AS827" s="89"/>
      <c r="AT827" s="89"/>
      <c r="AU827" s="89"/>
      <c r="AV827" s="89"/>
      <c r="AW827" s="89"/>
      <c r="AX827" s="89"/>
      <c r="AY827" s="89"/>
      <c r="AZ827" s="89"/>
      <c r="BA827" s="89"/>
      <c r="BB827" s="89"/>
      <c r="BC827" s="89"/>
      <c r="BD827" s="89"/>
      <c r="BE827" s="89"/>
      <c r="BF827" s="89"/>
      <c r="BG827" s="89"/>
      <c r="BH827" s="89"/>
      <c r="BI827" s="89"/>
      <c r="BJ827" s="89"/>
      <c r="BK827" s="89"/>
      <c r="BL827" s="89"/>
      <c r="BM827" s="89"/>
      <c r="BN827" s="89"/>
      <c r="BO827" s="89"/>
      <c r="BP827" s="89"/>
      <c r="BQ827" s="89"/>
      <c r="BR827" s="89"/>
      <c r="BS827" s="89"/>
      <c r="BT827" s="89"/>
      <c r="BU827" s="89"/>
      <c r="BV827" s="89"/>
      <c r="BW827" s="89"/>
      <c r="BX827" s="89"/>
      <c r="BY827" s="89"/>
      <c r="BZ827" s="89"/>
      <c r="CA827" s="89"/>
      <c r="CB827" s="89"/>
      <c r="CC827" s="89"/>
      <c r="CD827" s="89"/>
      <c r="CE827" s="89"/>
      <c r="CF827" s="89"/>
      <c r="CG827" s="89"/>
      <c r="CH827" s="89"/>
      <c r="CI827" s="89"/>
      <c r="CJ827" s="89"/>
      <c r="CK827" s="89"/>
      <c r="CL827" s="89"/>
      <c r="CM827" s="89"/>
      <c r="CN827" s="89"/>
      <c r="CO827" s="89"/>
      <c r="CP827" s="89"/>
      <c r="CQ827" s="89"/>
      <c r="CR827" s="89"/>
      <c r="CS827" s="89"/>
      <c r="CT827" s="89"/>
      <c r="CU827" s="89"/>
      <c r="CV827" s="89"/>
      <c r="CW827" s="89"/>
      <c r="CX827" s="89"/>
      <c r="CY827" s="89"/>
      <c r="CZ827" s="89"/>
      <c r="DA827" s="89"/>
      <c r="DB827" s="89"/>
      <c r="DC827" s="89"/>
      <c r="DD827" s="89"/>
      <c r="DE827" s="89"/>
      <c r="DF827" s="89"/>
      <c r="DG827" s="89"/>
      <c r="DH827" s="89"/>
      <c r="DI827" s="89"/>
      <c r="DJ827" s="89"/>
      <c r="DK827" s="89"/>
      <c r="DL827" s="89"/>
      <c r="DM827" s="89"/>
      <c r="DN827" s="89"/>
      <c r="DO827" s="89"/>
      <c r="DP827" s="89"/>
      <c r="DQ827" s="89"/>
      <c r="DR827" s="89"/>
      <c r="DS827" s="89"/>
      <c r="DT827" s="89"/>
      <c r="DU827" s="89"/>
      <c r="DV827" s="89"/>
      <c r="DW827" s="89"/>
      <c r="DX827" s="89"/>
      <c r="DY827" s="89"/>
      <c r="DZ827" s="89"/>
      <c r="EA827" s="89"/>
      <c r="EB827" s="89"/>
      <c r="EC827" s="89"/>
      <c r="ED827" s="89"/>
      <c r="EE827" s="89"/>
      <c r="EF827" s="89"/>
      <c r="EG827" s="89"/>
      <c r="EH827" s="89"/>
      <c r="EI827" s="89"/>
      <c r="EJ827" s="89"/>
      <c r="EK827" s="89"/>
      <c r="EL827" s="89"/>
      <c r="EM827" s="89"/>
      <c r="EN827" s="89"/>
      <c r="EO827" s="89"/>
      <c r="EP827" s="89"/>
      <c r="EQ827" s="89"/>
      <c r="ER827" s="89"/>
      <c r="ES827" s="89"/>
      <c r="ET827" s="89"/>
      <c r="EU827" s="89"/>
      <c r="EV827" s="89"/>
      <c r="EW827" s="89"/>
      <c r="EX827" s="89"/>
      <c r="EY827" s="89"/>
      <c r="EZ827" s="89"/>
      <c r="FA827" s="89"/>
      <c r="FB827" s="89"/>
      <c r="FC827" s="89"/>
      <c r="FD827" s="89"/>
      <c r="FE827" s="89"/>
      <c r="FF827" s="89"/>
      <c r="FG827" s="89"/>
      <c r="FH827" s="89"/>
      <c r="FI827" s="89"/>
      <c r="FJ827" s="89"/>
      <c r="FK827" s="89"/>
      <c r="FL827" s="89"/>
      <c r="FM827" s="89"/>
      <c r="FN827" s="89"/>
      <c r="FO827" s="89"/>
      <c r="FP827" s="89"/>
      <c r="FQ827" s="89"/>
      <c r="FR827" s="89"/>
      <c r="FS827" s="89"/>
      <c r="FT827" s="89"/>
      <c r="FU827" s="89"/>
      <c r="FV827" s="89"/>
      <c r="FW827" s="89"/>
      <c r="FX827" s="89"/>
      <c r="FY827" s="89"/>
      <c r="FZ827" s="89"/>
      <c r="GA827" s="89"/>
      <c r="GB827" s="89"/>
      <c r="GC827" s="89"/>
      <c r="GD827" s="89"/>
      <c r="GE827" s="89"/>
      <c r="GF827" s="89"/>
      <c r="GG827" s="89"/>
      <c r="GH827" s="89"/>
      <c r="GI827" s="89"/>
      <c r="GJ827" s="89"/>
      <c r="GK827" s="89"/>
      <c r="GL827" s="89"/>
      <c r="GM827" s="89"/>
      <c r="GN827" s="89"/>
      <c r="GO827" s="89"/>
      <c r="GP827" s="89"/>
      <c r="GQ827" s="89"/>
      <c r="GR827" s="89"/>
      <c r="GS827" s="89"/>
      <c r="GT827" s="89"/>
      <c r="GU827" s="89"/>
      <c r="GV827" s="89"/>
      <c r="GW827" s="89"/>
      <c r="GX827" s="89"/>
      <c r="GY827" s="89"/>
      <c r="GZ827" s="89"/>
      <c r="HA827" s="89"/>
      <c r="HB827" s="89"/>
      <c r="HC827" s="89"/>
      <c r="HD827" s="89"/>
      <c r="HE827" s="89"/>
      <c r="HF827" s="89"/>
      <c r="HG827" s="89"/>
      <c r="HH827" s="89"/>
      <c r="HI827" s="89"/>
      <c r="HJ827" s="89"/>
      <c r="HK827" s="89"/>
      <c r="HL827" s="89"/>
      <c r="HM827" s="89"/>
    </row>
    <row r="828" spans="1:221" s="191" customFormat="1" ht="30" customHeight="1" x14ac:dyDescent="0.25">
      <c r="A828" s="193">
        <v>41455</v>
      </c>
      <c r="B828" s="194">
        <v>41457</v>
      </c>
      <c r="C828" s="189" t="s">
        <v>283</v>
      </c>
      <c r="D828" s="140" t="s">
        <v>3719</v>
      </c>
      <c r="E828" s="140" t="s">
        <v>279</v>
      </c>
      <c r="F828" s="5" t="s">
        <v>99</v>
      </c>
      <c r="G828" s="5" t="s">
        <v>415</v>
      </c>
      <c r="H828" s="140" t="s">
        <v>3797</v>
      </c>
      <c r="I828" s="30" t="s">
        <v>4366</v>
      </c>
      <c r="J828" s="140" t="s">
        <v>4367</v>
      </c>
      <c r="K828" s="119">
        <v>40192</v>
      </c>
      <c r="L828" s="119">
        <v>40332</v>
      </c>
      <c r="M828" s="140" t="s">
        <v>4094</v>
      </c>
      <c r="N828" s="287">
        <v>1994</v>
      </c>
      <c r="O828" s="287">
        <v>3561</v>
      </c>
      <c r="P828" s="119">
        <v>40346</v>
      </c>
      <c r="Q828" s="119">
        <v>41200</v>
      </c>
      <c r="R828" s="119">
        <v>40996</v>
      </c>
      <c r="S828" s="119">
        <v>41320</v>
      </c>
      <c r="T828" s="190">
        <v>99.7909144452844</v>
      </c>
      <c r="U828" s="287"/>
      <c r="V828" s="140"/>
      <c r="W828" s="87"/>
      <c r="X828" s="96"/>
      <c r="Y828" s="89"/>
      <c r="Z828" s="89"/>
      <c r="AA828" s="89"/>
      <c r="AB828" s="89"/>
      <c r="AC828" s="89"/>
      <c r="AD828" s="89"/>
      <c r="AE828" s="89"/>
      <c r="AF828" s="89"/>
      <c r="AG828" s="89"/>
      <c r="AH828" s="89"/>
      <c r="AI828" s="89"/>
      <c r="AJ828" s="89"/>
      <c r="AK828" s="89"/>
      <c r="AL828" s="89"/>
      <c r="AM828" s="89"/>
      <c r="AN828" s="89"/>
      <c r="AO828" s="89"/>
      <c r="AP828" s="89"/>
      <c r="AQ828" s="89"/>
      <c r="AR828" s="89"/>
      <c r="AS828" s="89"/>
      <c r="AT828" s="89"/>
      <c r="AU828" s="89"/>
      <c r="AV828" s="89"/>
      <c r="AW828" s="89"/>
      <c r="AX828" s="89"/>
      <c r="AY828" s="89"/>
      <c r="AZ828" s="89"/>
      <c r="BA828" s="89"/>
      <c r="BB828" s="89"/>
      <c r="BC828" s="89"/>
      <c r="BD828" s="89"/>
      <c r="BE828" s="89"/>
      <c r="BF828" s="89"/>
      <c r="BG828" s="89"/>
      <c r="BH828" s="89"/>
      <c r="BI828" s="89"/>
      <c r="BJ828" s="89"/>
      <c r="BK828" s="89"/>
      <c r="BL828" s="89"/>
      <c r="BM828" s="89"/>
      <c r="BN828" s="89"/>
      <c r="BO828" s="89"/>
      <c r="BP828" s="89"/>
      <c r="BQ828" s="89"/>
      <c r="BR828" s="89"/>
      <c r="BS828" s="89"/>
      <c r="BT828" s="89"/>
      <c r="BU828" s="89"/>
      <c r="BV828" s="89"/>
      <c r="BW828" s="89"/>
      <c r="BX828" s="89"/>
      <c r="BY828" s="89"/>
      <c r="BZ828" s="89"/>
      <c r="CA828" s="89"/>
      <c r="CB828" s="89"/>
      <c r="CC828" s="89"/>
      <c r="CD828" s="89"/>
      <c r="CE828" s="89"/>
      <c r="CF828" s="89"/>
      <c r="CG828" s="89"/>
      <c r="CH828" s="89"/>
      <c r="CI828" s="89"/>
      <c r="CJ828" s="89"/>
      <c r="CK828" s="89"/>
      <c r="CL828" s="89"/>
      <c r="CM828" s="89"/>
      <c r="CN828" s="89"/>
      <c r="CO828" s="89"/>
      <c r="CP828" s="89"/>
      <c r="CQ828" s="89"/>
      <c r="CR828" s="89"/>
      <c r="CS828" s="89"/>
      <c r="CT828" s="89"/>
      <c r="CU828" s="89"/>
      <c r="CV828" s="89"/>
      <c r="CW828" s="89"/>
      <c r="CX828" s="89"/>
      <c r="CY828" s="89"/>
      <c r="CZ828" s="89"/>
      <c r="DA828" s="89"/>
      <c r="DB828" s="89"/>
      <c r="DC828" s="89"/>
      <c r="DD828" s="89"/>
      <c r="DE828" s="89"/>
      <c r="DF828" s="89"/>
      <c r="DG828" s="89"/>
      <c r="DH828" s="89"/>
      <c r="DI828" s="89"/>
      <c r="DJ828" s="89"/>
      <c r="DK828" s="89"/>
      <c r="DL828" s="89"/>
      <c r="DM828" s="89"/>
      <c r="DN828" s="89"/>
      <c r="DO828" s="89"/>
      <c r="DP828" s="89"/>
      <c r="DQ828" s="89"/>
      <c r="DR828" s="89"/>
      <c r="DS828" s="89"/>
      <c r="DT828" s="89"/>
      <c r="DU828" s="89"/>
      <c r="DV828" s="89"/>
      <c r="DW828" s="89"/>
      <c r="DX828" s="89"/>
      <c r="DY828" s="89"/>
      <c r="DZ828" s="89"/>
      <c r="EA828" s="89"/>
      <c r="EB828" s="89"/>
      <c r="EC828" s="89"/>
      <c r="ED828" s="89"/>
      <c r="EE828" s="89"/>
      <c r="EF828" s="89"/>
      <c r="EG828" s="89"/>
      <c r="EH828" s="89"/>
      <c r="EI828" s="89"/>
      <c r="EJ828" s="89"/>
      <c r="EK828" s="89"/>
      <c r="EL828" s="89"/>
      <c r="EM828" s="89"/>
      <c r="EN828" s="89"/>
      <c r="EO828" s="89"/>
      <c r="EP828" s="89"/>
      <c r="EQ828" s="89"/>
      <c r="ER828" s="89"/>
      <c r="ES828" s="89"/>
      <c r="ET828" s="89"/>
      <c r="EU828" s="89"/>
      <c r="EV828" s="89"/>
      <c r="EW828" s="89"/>
      <c r="EX828" s="89"/>
      <c r="EY828" s="89"/>
      <c r="EZ828" s="89"/>
      <c r="FA828" s="89"/>
      <c r="FB828" s="89"/>
      <c r="FC828" s="89"/>
      <c r="FD828" s="89"/>
      <c r="FE828" s="89"/>
      <c r="FF828" s="89"/>
      <c r="FG828" s="89"/>
      <c r="FH828" s="89"/>
      <c r="FI828" s="89"/>
      <c r="FJ828" s="89"/>
      <c r="FK828" s="89"/>
      <c r="FL828" s="89"/>
      <c r="FM828" s="89"/>
      <c r="FN828" s="89"/>
      <c r="FO828" s="89"/>
      <c r="FP828" s="89"/>
      <c r="FQ828" s="89"/>
      <c r="FR828" s="89"/>
      <c r="FS828" s="89"/>
      <c r="FT828" s="89"/>
      <c r="FU828" s="89"/>
      <c r="FV828" s="89"/>
      <c r="FW828" s="89"/>
      <c r="FX828" s="89"/>
      <c r="FY828" s="89"/>
      <c r="FZ828" s="89"/>
      <c r="GA828" s="89"/>
      <c r="GB828" s="89"/>
      <c r="GC828" s="89"/>
      <c r="GD828" s="89"/>
      <c r="GE828" s="89"/>
      <c r="GF828" s="89"/>
      <c r="GG828" s="89"/>
      <c r="GH828" s="89"/>
      <c r="GI828" s="89"/>
      <c r="GJ828" s="89"/>
      <c r="GK828" s="89"/>
      <c r="GL828" s="89"/>
      <c r="GM828" s="89"/>
      <c r="GN828" s="89"/>
      <c r="GO828" s="89"/>
      <c r="GP828" s="89"/>
      <c r="GQ828" s="89"/>
      <c r="GR828" s="89"/>
      <c r="GS828" s="89"/>
      <c r="GT828" s="89"/>
      <c r="GU828" s="89"/>
      <c r="GV828" s="89"/>
      <c r="GW828" s="89"/>
      <c r="GX828" s="89"/>
      <c r="GY828" s="89"/>
      <c r="GZ828" s="89"/>
      <c r="HA828" s="89"/>
      <c r="HB828" s="89"/>
      <c r="HC828" s="89"/>
      <c r="HD828" s="89"/>
      <c r="HE828" s="89"/>
      <c r="HF828" s="89"/>
      <c r="HG828" s="89"/>
      <c r="HH828" s="89"/>
      <c r="HI828" s="89"/>
      <c r="HJ828" s="89"/>
      <c r="HK828" s="89"/>
      <c r="HL828" s="89"/>
      <c r="HM828" s="89"/>
    </row>
    <row r="829" spans="1:221" s="191" customFormat="1" ht="30" customHeight="1" x14ac:dyDescent="0.25">
      <c r="A829" s="193">
        <v>41455</v>
      </c>
      <c r="B829" s="194">
        <v>41457</v>
      </c>
      <c r="C829" s="189" t="s">
        <v>283</v>
      </c>
      <c r="D829" s="140" t="s">
        <v>3719</v>
      </c>
      <c r="E829" s="140" t="s">
        <v>279</v>
      </c>
      <c r="F829" s="5" t="s">
        <v>99</v>
      </c>
      <c r="G829" s="5" t="s">
        <v>415</v>
      </c>
      <c r="H829" s="140" t="s">
        <v>3797</v>
      </c>
      <c r="I829" s="30" t="s">
        <v>4368</v>
      </c>
      <c r="J829" s="140" t="s">
        <v>4346</v>
      </c>
      <c r="K829" s="119">
        <v>40361</v>
      </c>
      <c r="L829" s="119">
        <v>40449</v>
      </c>
      <c r="M829" s="140" t="s">
        <v>3800</v>
      </c>
      <c r="N829" s="287">
        <v>38644</v>
      </c>
      <c r="O829" s="287">
        <v>36118</v>
      </c>
      <c r="P829" s="119">
        <v>40463</v>
      </c>
      <c r="Q829" s="119">
        <v>41548</v>
      </c>
      <c r="R829" s="119">
        <v>41194</v>
      </c>
      <c r="S829" s="119">
        <v>41442</v>
      </c>
      <c r="T829" s="190">
        <v>87.117836671385589</v>
      </c>
      <c r="U829" s="287"/>
      <c r="V829" s="140"/>
      <c r="W829" s="87"/>
      <c r="X829" s="96"/>
      <c r="Y829" s="89"/>
      <c r="Z829" s="89"/>
      <c r="AA829" s="89"/>
      <c r="AB829" s="89"/>
      <c r="AC829" s="89"/>
      <c r="AD829" s="89"/>
      <c r="AE829" s="89"/>
      <c r="AF829" s="89"/>
      <c r="AG829" s="89"/>
      <c r="AH829" s="89"/>
      <c r="AI829" s="89"/>
      <c r="AJ829" s="89"/>
      <c r="AK829" s="89"/>
      <c r="AL829" s="89"/>
      <c r="AM829" s="89"/>
      <c r="AN829" s="89"/>
      <c r="AO829" s="89"/>
      <c r="AP829" s="89"/>
      <c r="AQ829" s="89"/>
      <c r="AR829" s="89"/>
      <c r="AS829" s="89"/>
      <c r="AT829" s="89"/>
      <c r="AU829" s="89"/>
      <c r="AV829" s="89"/>
      <c r="AW829" s="89"/>
      <c r="AX829" s="89"/>
      <c r="AY829" s="89"/>
      <c r="AZ829" s="89"/>
      <c r="BA829" s="89"/>
      <c r="BB829" s="89"/>
      <c r="BC829" s="89"/>
      <c r="BD829" s="89"/>
      <c r="BE829" s="89"/>
      <c r="BF829" s="89"/>
      <c r="BG829" s="89"/>
      <c r="BH829" s="89"/>
      <c r="BI829" s="89"/>
      <c r="BJ829" s="89"/>
      <c r="BK829" s="89"/>
      <c r="BL829" s="89"/>
      <c r="BM829" s="89"/>
      <c r="BN829" s="89"/>
      <c r="BO829" s="89"/>
      <c r="BP829" s="89"/>
      <c r="BQ829" s="89"/>
      <c r="BR829" s="89"/>
      <c r="BS829" s="89"/>
      <c r="BT829" s="89"/>
      <c r="BU829" s="89"/>
      <c r="BV829" s="89"/>
      <c r="BW829" s="89"/>
      <c r="BX829" s="89"/>
      <c r="BY829" s="89"/>
      <c r="BZ829" s="89"/>
      <c r="CA829" s="89"/>
      <c r="CB829" s="89"/>
      <c r="CC829" s="89"/>
      <c r="CD829" s="89"/>
      <c r="CE829" s="89"/>
      <c r="CF829" s="89"/>
      <c r="CG829" s="89"/>
      <c r="CH829" s="89"/>
      <c r="CI829" s="89"/>
      <c r="CJ829" s="89"/>
      <c r="CK829" s="89"/>
      <c r="CL829" s="89"/>
      <c r="CM829" s="89"/>
      <c r="CN829" s="89"/>
      <c r="CO829" s="89"/>
      <c r="CP829" s="89"/>
      <c r="CQ829" s="89"/>
      <c r="CR829" s="89"/>
      <c r="CS829" s="89"/>
      <c r="CT829" s="89"/>
      <c r="CU829" s="89"/>
      <c r="CV829" s="89"/>
      <c r="CW829" s="89"/>
      <c r="CX829" s="89"/>
      <c r="CY829" s="89"/>
      <c r="CZ829" s="89"/>
      <c r="DA829" s="89"/>
      <c r="DB829" s="89"/>
      <c r="DC829" s="89"/>
      <c r="DD829" s="89"/>
      <c r="DE829" s="89"/>
      <c r="DF829" s="89"/>
      <c r="DG829" s="89"/>
      <c r="DH829" s="89"/>
      <c r="DI829" s="89"/>
      <c r="DJ829" s="89"/>
      <c r="DK829" s="89"/>
      <c r="DL829" s="89"/>
      <c r="DM829" s="89"/>
      <c r="DN829" s="89"/>
      <c r="DO829" s="89"/>
      <c r="DP829" s="89"/>
      <c r="DQ829" s="89"/>
      <c r="DR829" s="89"/>
      <c r="DS829" s="89"/>
      <c r="DT829" s="89"/>
      <c r="DU829" s="89"/>
      <c r="DV829" s="89"/>
      <c r="DW829" s="89"/>
      <c r="DX829" s="89"/>
      <c r="DY829" s="89"/>
      <c r="DZ829" s="89"/>
      <c r="EA829" s="89"/>
      <c r="EB829" s="89"/>
      <c r="EC829" s="89"/>
      <c r="ED829" s="89"/>
      <c r="EE829" s="89"/>
      <c r="EF829" s="89"/>
      <c r="EG829" s="89"/>
      <c r="EH829" s="89"/>
      <c r="EI829" s="89"/>
      <c r="EJ829" s="89"/>
      <c r="EK829" s="89"/>
      <c r="EL829" s="89"/>
      <c r="EM829" s="89"/>
      <c r="EN829" s="89"/>
      <c r="EO829" s="89"/>
      <c r="EP829" s="89"/>
      <c r="EQ829" s="89"/>
      <c r="ER829" s="89"/>
      <c r="ES829" s="89"/>
      <c r="ET829" s="89"/>
      <c r="EU829" s="89"/>
      <c r="EV829" s="89"/>
      <c r="EW829" s="89"/>
      <c r="EX829" s="89"/>
      <c r="EY829" s="89"/>
      <c r="EZ829" s="89"/>
      <c r="FA829" s="89"/>
      <c r="FB829" s="89"/>
      <c r="FC829" s="89"/>
      <c r="FD829" s="89"/>
      <c r="FE829" s="89"/>
      <c r="FF829" s="89"/>
      <c r="FG829" s="89"/>
      <c r="FH829" s="89"/>
      <c r="FI829" s="89"/>
      <c r="FJ829" s="89"/>
      <c r="FK829" s="89"/>
      <c r="FL829" s="89"/>
      <c r="FM829" s="89"/>
      <c r="FN829" s="89"/>
      <c r="FO829" s="89"/>
      <c r="FP829" s="89"/>
      <c r="FQ829" s="89"/>
      <c r="FR829" s="89"/>
      <c r="FS829" s="89"/>
      <c r="FT829" s="89"/>
      <c r="FU829" s="89"/>
      <c r="FV829" s="89"/>
      <c r="FW829" s="89"/>
      <c r="FX829" s="89"/>
      <c r="FY829" s="89"/>
      <c r="FZ829" s="89"/>
      <c r="GA829" s="89"/>
      <c r="GB829" s="89"/>
      <c r="GC829" s="89"/>
      <c r="GD829" s="89"/>
      <c r="GE829" s="89"/>
      <c r="GF829" s="89"/>
      <c r="GG829" s="89"/>
      <c r="GH829" s="89"/>
      <c r="GI829" s="89"/>
      <c r="GJ829" s="89"/>
      <c r="GK829" s="89"/>
      <c r="GL829" s="89"/>
      <c r="GM829" s="89"/>
      <c r="GN829" s="89"/>
      <c r="GO829" s="89"/>
      <c r="GP829" s="89"/>
      <c r="GQ829" s="89"/>
      <c r="GR829" s="89"/>
      <c r="GS829" s="89"/>
      <c r="GT829" s="89"/>
      <c r="GU829" s="89"/>
      <c r="GV829" s="89"/>
      <c r="GW829" s="89"/>
      <c r="GX829" s="89"/>
      <c r="GY829" s="89"/>
      <c r="GZ829" s="89"/>
      <c r="HA829" s="89"/>
      <c r="HB829" s="89"/>
      <c r="HC829" s="89"/>
      <c r="HD829" s="89"/>
      <c r="HE829" s="89"/>
      <c r="HF829" s="89"/>
      <c r="HG829" s="89"/>
      <c r="HH829" s="89"/>
      <c r="HI829" s="89"/>
      <c r="HJ829" s="89"/>
      <c r="HK829" s="89"/>
      <c r="HL829" s="89"/>
      <c r="HM829" s="89"/>
    </row>
    <row r="830" spans="1:221" s="191" customFormat="1" ht="30" customHeight="1" x14ac:dyDescent="0.25">
      <c r="A830" s="193">
        <v>41455</v>
      </c>
      <c r="B830" s="194">
        <v>41457</v>
      </c>
      <c r="C830" s="189" t="s">
        <v>283</v>
      </c>
      <c r="D830" s="140" t="s">
        <v>3719</v>
      </c>
      <c r="E830" s="140" t="s">
        <v>279</v>
      </c>
      <c r="F830" s="5" t="s">
        <v>99</v>
      </c>
      <c r="G830" s="5" t="s">
        <v>415</v>
      </c>
      <c r="H830" s="140" t="s">
        <v>3797</v>
      </c>
      <c r="I830" s="30" t="s">
        <v>4369</v>
      </c>
      <c r="J830" s="140" t="s">
        <v>4370</v>
      </c>
      <c r="K830" s="119">
        <v>40192</v>
      </c>
      <c r="L830" s="119">
        <v>40332</v>
      </c>
      <c r="M830" s="140" t="s">
        <v>4094</v>
      </c>
      <c r="N830" s="287">
        <v>20560</v>
      </c>
      <c r="O830" s="287">
        <v>23475</v>
      </c>
      <c r="P830" s="119">
        <v>40346</v>
      </c>
      <c r="Q830" s="119">
        <v>41200</v>
      </c>
      <c r="R830" s="119">
        <v>40996</v>
      </c>
      <c r="S830" s="119">
        <v>41320</v>
      </c>
      <c r="T830" s="190">
        <v>100.165679535086</v>
      </c>
      <c r="U830" s="287"/>
      <c r="V830" s="140"/>
      <c r="W830" s="87"/>
      <c r="X830" s="96"/>
      <c r="Y830" s="89"/>
      <c r="Z830" s="89"/>
      <c r="AA830" s="89"/>
      <c r="AB830" s="89"/>
      <c r="AC830" s="89"/>
      <c r="AD830" s="89"/>
      <c r="AE830" s="89"/>
      <c r="AF830" s="89"/>
      <c r="AG830" s="89"/>
      <c r="AH830" s="89"/>
      <c r="AI830" s="89"/>
      <c r="AJ830" s="89"/>
      <c r="AK830" s="89"/>
      <c r="AL830" s="89"/>
      <c r="AM830" s="89"/>
      <c r="AN830" s="89"/>
      <c r="AO830" s="89"/>
      <c r="AP830" s="89"/>
      <c r="AQ830" s="89"/>
      <c r="AR830" s="89"/>
      <c r="AS830" s="89"/>
      <c r="AT830" s="89"/>
      <c r="AU830" s="89"/>
      <c r="AV830" s="89"/>
      <c r="AW830" s="89"/>
      <c r="AX830" s="89"/>
      <c r="AY830" s="89"/>
      <c r="AZ830" s="89"/>
      <c r="BA830" s="89"/>
      <c r="BB830" s="89"/>
      <c r="BC830" s="89"/>
      <c r="BD830" s="89"/>
      <c r="BE830" s="89"/>
      <c r="BF830" s="89"/>
      <c r="BG830" s="89"/>
      <c r="BH830" s="89"/>
      <c r="BI830" s="89"/>
      <c r="BJ830" s="89"/>
      <c r="BK830" s="89"/>
      <c r="BL830" s="89"/>
      <c r="BM830" s="89"/>
      <c r="BN830" s="89"/>
      <c r="BO830" s="89"/>
      <c r="BP830" s="89"/>
      <c r="BQ830" s="89"/>
      <c r="BR830" s="89"/>
      <c r="BS830" s="89"/>
      <c r="BT830" s="89"/>
      <c r="BU830" s="89"/>
      <c r="BV830" s="89"/>
      <c r="BW830" s="89"/>
      <c r="BX830" s="89"/>
      <c r="BY830" s="89"/>
      <c r="BZ830" s="89"/>
      <c r="CA830" s="89"/>
      <c r="CB830" s="89"/>
      <c r="CC830" s="89"/>
      <c r="CD830" s="89"/>
      <c r="CE830" s="89"/>
      <c r="CF830" s="89"/>
      <c r="CG830" s="89"/>
      <c r="CH830" s="89"/>
      <c r="CI830" s="89"/>
      <c r="CJ830" s="89"/>
      <c r="CK830" s="89"/>
      <c r="CL830" s="89"/>
      <c r="CM830" s="89"/>
      <c r="CN830" s="89"/>
      <c r="CO830" s="89"/>
      <c r="CP830" s="89"/>
      <c r="CQ830" s="89"/>
      <c r="CR830" s="89"/>
      <c r="CS830" s="89"/>
      <c r="CT830" s="89"/>
      <c r="CU830" s="89"/>
      <c r="CV830" s="89"/>
      <c r="CW830" s="89"/>
      <c r="CX830" s="89"/>
      <c r="CY830" s="89"/>
      <c r="CZ830" s="89"/>
      <c r="DA830" s="89"/>
      <c r="DB830" s="89"/>
      <c r="DC830" s="89"/>
      <c r="DD830" s="89"/>
      <c r="DE830" s="89"/>
      <c r="DF830" s="89"/>
      <c r="DG830" s="89"/>
      <c r="DH830" s="89"/>
      <c r="DI830" s="89"/>
      <c r="DJ830" s="89"/>
      <c r="DK830" s="89"/>
      <c r="DL830" s="89"/>
      <c r="DM830" s="89"/>
      <c r="DN830" s="89"/>
      <c r="DO830" s="89"/>
      <c r="DP830" s="89"/>
      <c r="DQ830" s="89"/>
      <c r="DR830" s="89"/>
      <c r="DS830" s="89"/>
      <c r="DT830" s="89"/>
      <c r="DU830" s="89"/>
      <c r="DV830" s="89"/>
      <c r="DW830" s="89"/>
      <c r="DX830" s="89"/>
      <c r="DY830" s="89"/>
      <c r="DZ830" s="89"/>
      <c r="EA830" s="89"/>
      <c r="EB830" s="89"/>
      <c r="EC830" s="89"/>
      <c r="ED830" s="89"/>
      <c r="EE830" s="89"/>
      <c r="EF830" s="89"/>
      <c r="EG830" s="89"/>
      <c r="EH830" s="89"/>
      <c r="EI830" s="89"/>
      <c r="EJ830" s="89"/>
      <c r="EK830" s="89"/>
      <c r="EL830" s="89"/>
      <c r="EM830" s="89"/>
      <c r="EN830" s="89"/>
      <c r="EO830" s="89"/>
      <c r="EP830" s="89"/>
      <c r="EQ830" s="89"/>
      <c r="ER830" s="89"/>
      <c r="ES830" s="89"/>
      <c r="ET830" s="89"/>
      <c r="EU830" s="89"/>
      <c r="EV830" s="89"/>
      <c r="EW830" s="89"/>
      <c r="EX830" s="89"/>
      <c r="EY830" s="89"/>
      <c r="EZ830" s="89"/>
      <c r="FA830" s="89"/>
      <c r="FB830" s="89"/>
      <c r="FC830" s="89"/>
      <c r="FD830" s="89"/>
      <c r="FE830" s="89"/>
      <c r="FF830" s="89"/>
      <c r="FG830" s="89"/>
      <c r="FH830" s="89"/>
      <c r="FI830" s="89"/>
      <c r="FJ830" s="89"/>
      <c r="FK830" s="89"/>
      <c r="FL830" s="89"/>
      <c r="FM830" s="89"/>
      <c r="FN830" s="89"/>
      <c r="FO830" s="89"/>
      <c r="FP830" s="89"/>
      <c r="FQ830" s="89"/>
      <c r="FR830" s="89"/>
      <c r="FS830" s="89"/>
      <c r="FT830" s="89"/>
      <c r="FU830" s="89"/>
      <c r="FV830" s="89"/>
      <c r="FW830" s="89"/>
      <c r="FX830" s="89"/>
      <c r="FY830" s="89"/>
      <c r="FZ830" s="89"/>
      <c r="GA830" s="89"/>
      <c r="GB830" s="89"/>
      <c r="GC830" s="89"/>
      <c r="GD830" s="89"/>
      <c r="GE830" s="89"/>
      <c r="GF830" s="89"/>
      <c r="GG830" s="89"/>
      <c r="GH830" s="89"/>
      <c r="GI830" s="89"/>
      <c r="GJ830" s="89"/>
      <c r="GK830" s="89"/>
      <c r="GL830" s="89"/>
      <c r="GM830" s="89"/>
      <c r="GN830" s="89"/>
      <c r="GO830" s="89"/>
      <c r="GP830" s="89"/>
      <c r="GQ830" s="89"/>
      <c r="GR830" s="89"/>
      <c r="GS830" s="89"/>
      <c r="GT830" s="89"/>
      <c r="GU830" s="89"/>
      <c r="GV830" s="89"/>
      <c r="GW830" s="89"/>
      <c r="GX830" s="89"/>
      <c r="GY830" s="89"/>
      <c r="GZ830" s="89"/>
      <c r="HA830" s="89"/>
      <c r="HB830" s="89"/>
      <c r="HC830" s="89"/>
      <c r="HD830" s="89"/>
      <c r="HE830" s="89"/>
      <c r="HF830" s="89"/>
      <c r="HG830" s="89"/>
      <c r="HH830" s="89"/>
      <c r="HI830" s="89"/>
      <c r="HJ830" s="89"/>
      <c r="HK830" s="89"/>
      <c r="HL830" s="89"/>
      <c r="HM830" s="89"/>
    </row>
    <row r="831" spans="1:221" s="191" customFormat="1" ht="30" customHeight="1" x14ac:dyDescent="0.25">
      <c r="A831" s="193">
        <v>41455</v>
      </c>
      <c r="B831" s="194">
        <v>41457</v>
      </c>
      <c r="C831" s="189" t="s">
        <v>283</v>
      </c>
      <c r="D831" s="140" t="s">
        <v>3719</v>
      </c>
      <c r="E831" s="140" t="s">
        <v>279</v>
      </c>
      <c r="F831" s="5" t="s">
        <v>99</v>
      </c>
      <c r="G831" s="5" t="s">
        <v>415</v>
      </c>
      <c r="H831" s="140" t="s">
        <v>3797</v>
      </c>
      <c r="I831" s="30" t="s">
        <v>4371</v>
      </c>
      <c r="J831" s="140" t="s">
        <v>4372</v>
      </c>
      <c r="K831" s="119">
        <v>40192</v>
      </c>
      <c r="L831" s="119">
        <v>40332</v>
      </c>
      <c r="M831" s="140" t="s">
        <v>4094</v>
      </c>
      <c r="N831" s="287">
        <v>16654</v>
      </c>
      <c r="O831" s="287">
        <v>21956</v>
      </c>
      <c r="P831" s="119">
        <v>40346</v>
      </c>
      <c r="Q831" s="119">
        <v>41200</v>
      </c>
      <c r="R831" s="119">
        <v>40996</v>
      </c>
      <c r="S831" s="119">
        <v>41320</v>
      </c>
      <c r="T831" s="190">
        <v>99.796969198405606</v>
      </c>
      <c r="U831" s="287"/>
      <c r="V831" s="140"/>
      <c r="W831" s="87"/>
      <c r="X831" s="96"/>
      <c r="Y831" s="89"/>
      <c r="Z831" s="89"/>
      <c r="AA831" s="89"/>
      <c r="AB831" s="89"/>
      <c r="AC831" s="89"/>
      <c r="AD831" s="89"/>
      <c r="AE831" s="89"/>
      <c r="AF831" s="89"/>
      <c r="AG831" s="89"/>
      <c r="AH831" s="89"/>
      <c r="AI831" s="89"/>
      <c r="AJ831" s="89"/>
      <c r="AK831" s="89"/>
      <c r="AL831" s="89"/>
      <c r="AM831" s="89"/>
      <c r="AN831" s="89"/>
      <c r="AO831" s="89"/>
      <c r="AP831" s="89"/>
      <c r="AQ831" s="89"/>
      <c r="AR831" s="89"/>
      <c r="AS831" s="89"/>
      <c r="AT831" s="89"/>
      <c r="AU831" s="89"/>
      <c r="AV831" s="89"/>
      <c r="AW831" s="89"/>
      <c r="AX831" s="89"/>
      <c r="AY831" s="89"/>
      <c r="AZ831" s="89"/>
      <c r="BA831" s="89"/>
      <c r="BB831" s="89"/>
      <c r="BC831" s="89"/>
      <c r="BD831" s="89"/>
      <c r="BE831" s="89"/>
      <c r="BF831" s="89"/>
      <c r="BG831" s="89"/>
      <c r="BH831" s="89"/>
      <c r="BI831" s="89"/>
      <c r="BJ831" s="89"/>
      <c r="BK831" s="89"/>
      <c r="BL831" s="89"/>
      <c r="BM831" s="89"/>
      <c r="BN831" s="89"/>
      <c r="BO831" s="89"/>
      <c r="BP831" s="89"/>
      <c r="BQ831" s="89"/>
      <c r="BR831" s="89"/>
      <c r="BS831" s="89"/>
      <c r="BT831" s="89"/>
      <c r="BU831" s="89"/>
      <c r="BV831" s="89"/>
      <c r="BW831" s="89"/>
      <c r="BX831" s="89"/>
      <c r="BY831" s="89"/>
      <c r="BZ831" s="89"/>
      <c r="CA831" s="89"/>
      <c r="CB831" s="89"/>
      <c r="CC831" s="89"/>
      <c r="CD831" s="89"/>
      <c r="CE831" s="89"/>
      <c r="CF831" s="89"/>
      <c r="CG831" s="89"/>
      <c r="CH831" s="89"/>
      <c r="CI831" s="89"/>
      <c r="CJ831" s="89"/>
      <c r="CK831" s="89"/>
      <c r="CL831" s="89"/>
      <c r="CM831" s="89"/>
      <c r="CN831" s="89"/>
      <c r="CO831" s="89"/>
      <c r="CP831" s="89"/>
      <c r="CQ831" s="89"/>
      <c r="CR831" s="89"/>
      <c r="CS831" s="89"/>
      <c r="CT831" s="89"/>
      <c r="CU831" s="89"/>
      <c r="CV831" s="89"/>
      <c r="CW831" s="89"/>
      <c r="CX831" s="89"/>
      <c r="CY831" s="89"/>
      <c r="CZ831" s="89"/>
      <c r="DA831" s="89"/>
      <c r="DB831" s="89"/>
      <c r="DC831" s="89"/>
      <c r="DD831" s="89"/>
      <c r="DE831" s="89"/>
      <c r="DF831" s="89"/>
      <c r="DG831" s="89"/>
      <c r="DH831" s="89"/>
      <c r="DI831" s="89"/>
      <c r="DJ831" s="89"/>
      <c r="DK831" s="89"/>
      <c r="DL831" s="89"/>
      <c r="DM831" s="89"/>
      <c r="DN831" s="89"/>
      <c r="DO831" s="89"/>
      <c r="DP831" s="89"/>
      <c r="DQ831" s="89"/>
      <c r="DR831" s="89"/>
      <c r="DS831" s="89"/>
      <c r="DT831" s="89"/>
      <c r="DU831" s="89"/>
      <c r="DV831" s="89"/>
      <c r="DW831" s="89"/>
      <c r="DX831" s="89"/>
      <c r="DY831" s="89"/>
      <c r="DZ831" s="89"/>
      <c r="EA831" s="89"/>
      <c r="EB831" s="89"/>
      <c r="EC831" s="89"/>
      <c r="ED831" s="89"/>
      <c r="EE831" s="89"/>
      <c r="EF831" s="89"/>
      <c r="EG831" s="89"/>
      <c r="EH831" s="89"/>
      <c r="EI831" s="89"/>
      <c r="EJ831" s="89"/>
      <c r="EK831" s="89"/>
      <c r="EL831" s="89"/>
      <c r="EM831" s="89"/>
      <c r="EN831" s="89"/>
      <c r="EO831" s="89"/>
      <c r="EP831" s="89"/>
      <c r="EQ831" s="89"/>
      <c r="ER831" s="89"/>
      <c r="ES831" s="89"/>
      <c r="ET831" s="89"/>
      <c r="EU831" s="89"/>
      <c r="EV831" s="89"/>
      <c r="EW831" s="89"/>
      <c r="EX831" s="89"/>
      <c r="EY831" s="89"/>
      <c r="EZ831" s="89"/>
      <c r="FA831" s="89"/>
      <c r="FB831" s="89"/>
      <c r="FC831" s="89"/>
      <c r="FD831" s="89"/>
      <c r="FE831" s="89"/>
      <c r="FF831" s="89"/>
      <c r="FG831" s="89"/>
      <c r="FH831" s="89"/>
      <c r="FI831" s="89"/>
      <c r="FJ831" s="89"/>
      <c r="FK831" s="89"/>
      <c r="FL831" s="89"/>
      <c r="FM831" s="89"/>
      <c r="FN831" s="89"/>
      <c r="FO831" s="89"/>
      <c r="FP831" s="89"/>
      <c r="FQ831" s="89"/>
      <c r="FR831" s="89"/>
      <c r="FS831" s="89"/>
      <c r="FT831" s="89"/>
      <c r="FU831" s="89"/>
      <c r="FV831" s="89"/>
      <c r="FW831" s="89"/>
      <c r="FX831" s="89"/>
      <c r="FY831" s="89"/>
      <c r="FZ831" s="89"/>
      <c r="GA831" s="89"/>
      <c r="GB831" s="89"/>
      <c r="GC831" s="89"/>
      <c r="GD831" s="89"/>
      <c r="GE831" s="89"/>
      <c r="GF831" s="89"/>
      <c r="GG831" s="89"/>
      <c r="GH831" s="89"/>
      <c r="GI831" s="89"/>
      <c r="GJ831" s="89"/>
      <c r="GK831" s="89"/>
      <c r="GL831" s="89"/>
      <c r="GM831" s="89"/>
      <c r="GN831" s="89"/>
      <c r="GO831" s="89"/>
      <c r="GP831" s="89"/>
      <c r="GQ831" s="89"/>
      <c r="GR831" s="89"/>
      <c r="GS831" s="89"/>
      <c r="GT831" s="89"/>
      <c r="GU831" s="89"/>
      <c r="GV831" s="89"/>
      <c r="GW831" s="89"/>
      <c r="GX831" s="89"/>
      <c r="GY831" s="89"/>
      <c r="GZ831" s="89"/>
      <c r="HA831" s="89"/>
      <c r="HB831" s="89"/>
      <c r="HC831" s="89"/>
      <c r="HD831" s="89"/>
      <c r="HE831" s="89"/>
      <c r="HF831" s="89"/>
      <c r="HG831" s="89"/>
      <c r="HH831" s="89"/>
      <c r="HI831" s="89"/>
      <c r="HJ831" s="89"/>
      <c r="HK831" s="89"/>
      <c r="HL831" s="89"/>
      <c r="HM831" s="89"/>
    </row>
    <row r="832" spans="1:221" s="191" customFormat="1" ht="30" customHeight="1" x14ac:dyDescent="0.25">
      <c r="A832" s="193">
        <v>41455</v>
      </c>
      <c r="B832" s="194">
        <v>41457</v>
      </c>
      <c r="C832" s="189" t="s">
        <v>283</v>
      </c>
      <c r="D832" s="140" t="s">
        <v>3719</v>
      </c>
      <c r="E832" s="140" t="s">
        <v>279</v>
      </c>
      <c r="F832" s="5" t="s">
        <v>99</v>
      </c>
      <c r="G832" s="5" t="s">
        <v>415</v>
      </c>
      <c r="H832" s="140" t="s">
        <v>3797</v>
      </c>
      <c r="I832" s="30" t="s">
        <v>4373</v>
      </c>
      <c r="J832" s="140" t="s">
        <v>4374</v>
      </c>
      <c r="K832" s="119">
        <v>40379</v>
      </c>
      <c r="L832" s="119">
        <v>40450</v>
      </c>
      <c r="M832" s="140" t="s">
        <v>4340</v>
      </c>
      <c r="N832" s="287">
        <v>11038</v>
      </c>
      <c r="O832" s="287">
        <v>10274</v>
      </c>
      <c r="P832" s="119">
        <v>40464</v>
      </c>
      <c r="Q832" s="119">
        <v>41453</v>
      </c>
      <c r="R832" s="119">
        <v>41204</v>
      </c>
      <c r="S832" s="119">
        <v>41442</v>
      </c>
      <c r="T832" s="190">
        <v>98.439167990883007</v>
      </c>
      <c r="U832" s="287"/>
      <c r="V832" s="140"/>
      <c r="W832" s="87"/>
      <c r="X832" s="96"/>
      <c r="Y832" s="89"/>
      <c r="Z832" s="89"/>
      <c r="AA832" s="89"/>
      <c r="AB832" s="89"/>
      <c r="AC832" s="89"/>
      <c r="AD832" s="89"/>
      <c r="AE832" s="89"/>
      <c r="AF832" s="89"/>
      <c r="AG832" s="89"/>
      <c r="AH832" s="89"/>
      <c r="AI832" s="89"/>
      <c r="AJ832" s="89"/>
      <c r="AK832" s="89"/>
      <c r="AL832" s="89"/>
      <c r="AM832" s="89"/>
      <c r="AN832" s="89"/>
      <c r="AO832" s="89"/>
      <c r="AP832" s="89"/>
      <c r="AQ832" s="89"/>
      <c r="AR832" s="89"/>
      <c r="AS832" s="89"/>
      <c r="AT832" s="89"/>
      <c r="AU832" s="89"/>
      <c r="AV832" s="89"/>
      <c r="AW832" s="89"/>
      <c r="AX832" s="89"/>
      <c r="AY832" s="89"/>
      <c r="AZ832" s="89"/>
      <c r="BA832" s="89"/>
      <c r="BB832" s="89"/>
      <c r="BC832" s="89"/>
      <c r="BD832" s="89"/>
      <c r="BE832" s="89"/>
      <c r="BF832" s="89"/>
      <c r="BG832" s="89"/>
      <c r="BH832" s="89"/>
      <c r="BI832" s="89"/>
      <c r="BJ832" s="89"/>
      <c r="BK832" s="89"/>
      <c r="BL832" s="89"/>
      <c r="BM832" s="89"/>
      <c r="BN832" s="89"/>
      <c r="BO832" s="89"/>
      <c r="BP832" s="89"/>
      <c r="BQ832" s="89"/>
      <c r="BR832" s="89"/>
      <c r="BS832" s="89"/>
      <c r="BT832" s="89"/>
      <c r="BU832" s="89"/>
      <c r="BV832" s="89"/>
      <c r="BW832" s="89"/>
      <c r="BX832" s="89"/>
      <c r="BY832" s="89"/>
      <c r="BZ832" s="89"/>
      <c r="CA832" s="89"/>
      <c r="CB832" s="89"/>
      <c r="CC832" s="89"/>
      <c r="CD832" s="89"/>
      <c r="CE832" s="89"/>
      <c r="CF832" s="89"/>
      <c r="CG832" s="89"/>
      <c r="CH832" s="89"/>
      <c r="CI832" s="89"/>
      <c r="CJ832" s="89"/>
      <c r="CK832" s="89"/>
      <c r="CL832" s="89"/>
      <c r="CM832" s="89"/>
      <c r="CN832" s="89"/>
      <c r="CO832" s="89"/>
      <c r="CP832" s="89"/>
      <c r="CQ832" s="89"/>
      <c r="CR832" s="89"/>
      <c r="CS832" s="89"/>
      <c r="CT832" s="89"/>
      <c r="CU832" s="89"/>
      <c r="CV832" s="89"/>
      <c r="CW832" s="89"/>
      <c r="CX832" s="89"/>
      <c r="CY832" s="89"/>
      <c r="CZ832" s="89"/>
      <c r="DA832" s="89"/>
      <c r="DB832" s="89"/>
      <c r="DC832" s="89"/>
      <c r="DD832" s="89"/>
      <c r="DE832" s="89"/>
      <c r="DF832" s="89"/>
      <c r="DG832" s="89"/>
      <c r="DH832" s="89"/>
      <c r="DI832" s="89"/>
      <c r="DJ832" s="89"/>
      <c r="DK832" s="89"/>
      <c r="DL832" s="89"/>
      <c r="DM832" s="89"/>
      <c r="DN832" s="89"/>
      <c r="DO832" s="89"/>
      <c r="DP832" s="89"/>
      <c r="DQ832" s="89"/>
      <c r="DR832" s="89"/>
      <c r="DS832" s="89"/>
      <c r="DT832" s="89"/>
      <c r="DU832" s="89"/>
      <c r="DV832" s="89"/>
      <c r="DW832" s="89"/>
      <c r="DX832" s="89"/>
      <c r="DY832" s="89"/>
      <c r="DZ832" s="89"/>
      <c r="EA832" s="89"/>
      <c r="EB832" s="89"/>
      <c r="EC832" s="89"/>
      <c r="ED832" s="89"/>
      <c r="EE832" s="89"/>
      <c r="EF832" s="89"/>
      <c r="EG832" s="89"/>
      <c r="EH832" s="89"/>
      <c r="EI832" s="89"/>
      <c r="EJ832" s="89"/>
      <c r="EK832" s="89"/>
      <c r="EL832" s="89"/>
      <c r="EM832" s="89"/>
      <c r="EN832" s="89"/>
      <c r="EO832" s="89"/>
      <c r="EP832" s="89"/>
      <c r="EQ832" s="89"/>
      <c r="ER832" s="89"/>
      <c r="ES832" s="89"/>
      <c r="ET832" s="89"/>
      <c r="EU832" s="89"/>
      <c r="EV832" s="89"/>
      <c r="EW832" s="89"/>
      <c r="EX832" s="89"/>
      <c r="EY832" s="89"/>
      <c r="EZ832" s="89"/>
      <c r="FA832" s="89"/>
      <c r="FB832" s="89"/>
      <c r="FC832" s="89"/>
      <c r="FD832" s="89"/>
      <c r="FE832" s="89"/>
      <c r="FF832" s="89"/>
      <c r="FG832" s="89"/>
      <c r="FH832" s="89"/>
      <c r="FI832" s="89"/>
      <c r="FJ832" s="89"/>
      <c r="FK832" s="89"/>
      <c r="FL832" s="89"/>
      <c r="FM832" s="89"/>
      <c r="FN832" s="89"/>
      <c r="FO832" s="89"/>
      <c r="FP832" s="89"/>
      <c r="FQ832" s="89"/>
      <c r="FR832" s="89"/>
      <c r="FS832" s="89"/>
      <c r="FT832" s="89"/>
      <c r="FU832" s="89"/>
      <c r="FV832" s="89"/>
      <c r="FW832" s="89"/>
      <c r="FX832" s="89"/>
      <c r="FY832" s="89"/>
      <c r="FZ832" s="89"/>
      <c r="GA832" s="89"/>
      <c r="GB832" s="89"/>
      <c r="GC832" s="89"/>
      <c r="GD832" s="89"/>
      <c r="GE832" s="89"/>
      <c r="GF832" s="89"/>
      <c r="GG832" s="89"/>
      <c r="GH832" s="89"/>
      <c r="GI832" s="89"/>
      <c r="GJ832" s="89"/>
      <c r="GK832" s="89"/>
      <c r="GL832" s="89"/>
      <c r="GM832" s="89"/>
      <c r="GN832" s="89"/>
      <c r="GO832" s="89"/>
      <c r="GP832" s="89"/>
      <c r="GQ832" s="89"/>
      <c r="GR832" s="89"/>
      <c r="GS832" s="89"/>
      <c r="GT832" s="89"/>
      <c r="GU832" s="89"/>
      <c r="GV832" s="89"/>
      <c r="GW832" s="89"/>
      <c r="GX832" s="89"/>
      <c r="GY832" s="89"/>
      <c r="GZ832" s="89"/>
      <c r="HA832" s="89"/>
      <c r="HB832" s="89"/>
      <c r="HC832" s="89"/>
      <c r="HD832" s="89"/>
      <c r="HE832" s="89"/>
      <c r="HF832" s="89"/>
      <c r="HG832" s="89"/>
      <c r="HH832" s="89"/>
      <c r="HI832" s="89"/>
      <c r="HJ832" s="89"/>
      <c r="HK832" s="89"/>
      <c r="HL832" s="89"/>
      <c r="HM832" s="89"/>
    </row>
    <row r="833" spans="1:221" s="191" customFormat="1" ht="30" customHeight="1" x14ac:dyDescent="0.25">
      <c r="A833" s="193">
        <v>41455</v>
      </c>
      <c r="B833" s="194">
        <v>41457</v>
      </c>
      <c r="C833" s="189" t="s">
        <v>283</v>
      </c>
      <c r="D833" s="140" t="s">
        <v>3719</v>
      </c>
      <c r="E833" s="140" t="s">
        <v>279</v>
      </c>
      <c r="F833" s="5" t="s">
        <v>99</v>
      </c>
      <c r="G833" s="5" t="s">
        <v>415</v>
      </c>
      <c r="H833" s="140" t="s">
        <v>3797</v>
      </c>
      <c r="I833" s="30" t="s">
        <v>3747</v>
      </c>
      <c r="J833" s="140" t="s">
        <v>4375</v>
      </c>
      <c r="K833" s="119">
        <v>40511</v>
      </c>
      <c r="L833" s="119">
        <v>40933</v>
      </c>
      <c r="M833" s="140" t="s">
        <v>4376</v>
      </c>
      <c r="N833" s="287">
        <v>8128</v>
      </c>
      <c r="O833" s="287">
        <v>8423</v>
      </c>
      <c r="P833" s="119">
        <v>40947</v>
      </c>
      <c r="Q833" s="119">
        <v>41312</v>
      </c>
      <c r="R833" s="119">
        <v>41312</v>
      </c>
      <c r="S833" s="119">
        <v>41432</v>
      </c>
      <c r="T833" s="190">
        <v>81.837952759653092</v>
      </c>
      <c r="U833" s="287"/>
      <c r="V833" s="140"/>
      <c r="W833" s="87"/>
      <c r="X833" s="96"/>
      <c r="Y833" s="89"/>
      <c r="Z833" s="89"/>
      <c r="AA833" s="89"/>
      <c r="AB833" s="89"/>
      <c r="AC833" s="89"/>
      <c r="AD833" s="89"/>
      <c r="AE833" s="89"/>
      <c r="AF833" s="89"/>
      <c r="AG833" s="89"/>
      <c r="AH833" s="89"/>
      <c r="AI833" s="89"/>
      <c r="AJ833" s="89"/>
      <c r="AK833" s="89"/>
      <c r="AL833" s="89"/>
      <c r="AM833" s="89"/>
      <c r="AN833" s="89"/>
      <c r="AO833" s="89"/>
      <c r="AP833" s="89"/>
      <c r="AQ833" s="89"/>
      <c r="AR833" s="89"/>
      <c r="AS833" s="89"/>
      <c r="AT833" s="89"/>
      <c r="AU833" s="89"/>
      <c r="AV833" s="89"/>
      <c r="AW833" s="89"/>
      <c r="AX833" s="89"/>
      <c r="AY833" s="89"/>
      <c r="AZ833" s="89"/>
      <c r="BA833" s="89"/>
      <c r="BB833" s="89"/>
      <c r="BC833" s="89"/>
      <c r="BD833" s="89"/>
      <c r="BE833" s="89"/>
      <c r="BF833" s="89"/>
      <c r="BG833" s="89"/>
      <c r="BH833" s="89"/>
      <c r="BI833" s="89"/>
      <c r="BJ833" s="89"/>
      <c r="BK833" s="89"/>
      <c r="BL833" s="89"/>
      <c r="BM833" s="89"/>
      <c r="BN833" s="89"/>
      <c r="BO833" s="89"/>
      <c r="BP833" s="89"/>
      <c r="BQ833" s="89"/>
      <c r="BR833" s="89"/>
      <c r="BS833" s="89"/>
      <c r="BT833" s="89"/>
      <c r="BU833" s="89"/>
      <c r="BV833" s="89"/>
      <c r="BW833" s="89"/>
      <c r="BX833" s="89"/>
      <c r="BY833" s="89"/>
      <c r="BZ833" s="89"/>
      <c r="CA833" s="89"/>
      <c r="CB833" s="89"/>
      <c r="CC833" s="89"/>
      <c r="CD833" s="89"/>
      <c r="CE833" s="89"/>
      <c r="CF833" s="89"/>
      <c r="CG833" s="89"/>
      <c r="CH833" s="89"/>
      <c r="CI833" s="89"/>
      <c r="CJ833" s="89"/>
      <c r="CK833" s="89"/>
      <c r="CL833" s="89"/>
      <c r="CM833" s="89"/>
      <c r="CN833" s="89"/>
      <c r="CO833" s="89"/>
      <c r="CP833" s="89"/>
      <c r="CQ833" s="89"/>
      <c r="CR833" s="89"/>
      <c r="CS833" s="89"/>
      <c r="CT833" s="89"/>
      <c r="CU833" s="89"/>
      <c r="CV833" s="89"/>
      <c r="CW833" s="89"/>
      <c r="CX833" s="89"/>
      <c r="CY833" s="89"/>
      <c r="CZ833" s="89"/>
      <c r="DA833" s="89"/>
      <c r="DB833" s="89"/>
      <c r="DC833" s="89"/>
      <c r="DD833" s="89"/>
      <c r="DE833" s="89"/>
      <c r="DF833" s="89"/>
      <c r="DG833" s="89"/>
      <c r="DH833" s="89"/>
      <c r="DI833" s="89"/>
      <c r="DJ833" s="89"/>
      <c r="DK833" s="89"/>
      <c r="DL833" s="89"/>
      <c r="DM833" s="89"/>
      <c r="DN833" s="89"/>
      <c r="DO833" s="89"/>
      <c r="DP833" s="89"/>
      <c r="DQ833" s="89"/>
      <c r="DR833" s="89"/>
      <c r="DS833" s="89"/>
      <c r="DT833" s="89"/>
      <c r="DU833" s="89"/>
      <c r="DV833" s="89"/>
      <c r="DW833" s="89"/>
      <c r="DX833" s="89"/>
      <c r="DY833" s="89"/>
      <c r="DZ833" s="89"/>
      <c r="EA833" s="89"/>
      <c r="EB833" s="89"/>
      <c r="EC833" s="89"/>
      <c r="ED833" s="89"/>
      <c r="EE833" s="89"/>
      <c r="EF833" s="89"/>
      <c r="EG833" s="89"/>
      <c r="EH833" s="89"/>
      <c r="EI833" s="89"/>
      <c r="EJ833" s="89"/>
      <c r="EK833" s="89"/>
      <c r="EL833" s="89"/>
      <c r="EM833" s="89"/>
      <c r="EN833" s="89"/>
      <c r="EO833" s="89"/>
      <c r="EP833" s="89"/>
      <c r="EQ833" s="89"/>
      <c r="ER833" s="89"/>
      <c r="ES833" s="89"/>
      <c r="ET833" s="89"/>
      <c r="EU833" s="89"/>
      <c r="EV833" s="89"/>
      <c r="EW833" s="89"/>
      <c r="EX833" s="89"/>
      <c r="EY833" s="89"/>
      <c r="EZ833" s="89"/>
      <c r="FA833" s="89"/>
      <c r="FB833" s="89"/>
      <c r="FC833" s="89"/>
      <c r="FD833" s="89"/>
      <c r="FE833" s="89"/>
      <c r="FF833" s="89"/>
      <c r="FG833" s="89"/>
      <c r="FH833" s="89"/>
      <c r="FI833" s="89"/>
      <c r="FJ833" s="89"/>
      <c r="FK833" s="89"/>
      <c r="FL833" s="89"/>
      <c r="FM833" s="89"/>
      <c r="FN833" s="89"/>
      <c r="FO833" s="89"/>
      <c r="FP833" s="89"/>
      <c r="FQ833" s="89"/>
      <c r="FR833" s="89"/>
      <c r="FS833" s="89"/>
      <c r="FT833" s="89"/>
      <c r="FU833" s="89"/>
      <c r="FV833" s="89"/>
      <c r="FW833" s="89"/>
      <c r="FX833" s="89"/>
      <c r="FY833" s="89"/>
      <c r="FZ833" s="89"/>
      <c r="GA833" s="89"/>
      <c r="GB833" s="89"/>
      <c r="GC833" s="89"/>
      <c r="GD833" s="89"/>
      <c r="GE833" s="89"/>
      <c r="GF833" s="89"/>
      <c r="GG833" s="89"/>
      <c r="GH833" s="89"/>
      <c r="GI833" s="89"/>
      <c r="GJ833" s="89"/>
      <c r="GK833" s="89"/>
      <c r="GL833" s="89"/>
      <c r="GM833" s="89"/>
      <c r="GN833" s="89"/>
      <c r="GO833" s="89"/>
      <c r="GP833" s="89"/>
      <c r="GQ833" s="89"/>
      <c r="GR833" s="89"/>
      <c r="GS833" s="89"/>
      <c r="GT833" s="89"/>
      <c r="GU833" s="89"/>
      <c r="GV833" s="89"/>
      <c r="GW833" s="89"/>
      <c r="GX833" s="89"/>
      <c r="GY833" s="89"/>
      <c r="GZ833" s="89"/>
      <c r="HA833" s="89"/>
      <c r="HB833" s="89"/>
      <c r="HC833" s="89"/>
      <c r="HD833" s="89"/>
      <c r="HE833" s="89"/>
      <c r="HF833" s="89"/>
      <c r="HG833" s="89"/>
      <c r="HH833" s="89"/>
      <c r="HI833" s="89"/>
      <c r="HJ833" s="89"/>
      <c r="HK833" s="89"/>
      <c r="HL833" s="89"/>
      <c r="HM833" s="89"/>
    </row>
    <row r="834" spans="1:221" s="191" customFormat="1" ht="30" customHeight="1" x14ac:dyDescent="0.25">
      <c r="A834" s="193">
        <v>41455</v>
      </c>
      <c r="B834" s="194">
        <v>41457</v>
      </c>
      <c r="C834" s="189" t="s">
        <v>283</v>
      </c>
      <c r="D834" s="140" t="s">
        <v>3719</v>
      </c>
      <c r="E834" s="140" t="s">
        <v>279</v>
      </c>
      <c r="F834" s="5" t="s">
        <v>99</v>
      </c>
      <c r="G834" s="5" t="s">
        <v>415</v>
      </c>
      <c r="H834" s="140" t="s">
        <v>3797</v>
      </c>
      <c r="I834" s="30" t="s">
        <v>4377</v>
      </c>
      <c r="J834" s="140" t="s">
        <v>4378</v>
      </c>
      <c r="K834" s="119">
        <v>40203</v>
      </c>
      <c r="L834" s="119">
        <v>40262</v>
      </c>
      <c r="M834" s="140" t="s">
        <v>4379</v>
      </c>
      <c r="N834" s="287">
        <v>4631</v>
      </c>
      <c r="O834" s="287">
        <v>4289</v>
      </c>
      <c r="P834" s="119">
        <v>40276</v>
      </c>
      <c r="Q834" s="119">
        <v>41099</v>
      </c>
      <c r="R834" s="119">
        <v>40743</v>
      </c>
      <c r="S834" s="119">
        <v>41182</v>
      </c>
      <c r="T834" s="190">
        <v>99.981582063447604</v>
      </c>
      <c r="U834" s="287"/>
      <c r="V834" s="140"/>
      <c r="W834" s="87"/>
      <c r="X834" s="96"/>
      <c r="Y834" s="89"/>
      <c r="Z834" s="89"/>
      <c r="AA834" s="89"/>
      <c r="AB834" s="89"/>
      <c r="AC834" s="89"/>
      <c r="AD834" s="89"/>
      <c r="AE834" s="89"/>
      <c r="AF834" s="89"/>
      <c r="AG834" s="89"/>
      <c r="AH834" s="89"/>
      <c r="AI834" s="89"/>
      <c r="AJ834" s="89"/>
      <c r="AK834" s="89"/>
      <c r="AL834" s="89"/>
      <c r="AM834" s="89"/>
      <c r="AN834" s="89"/>
      <c r="AO834" s="89"/>
      <c r="AP834" s="89"/>
      <c r="AQ834" s="89"/>
      <c r="AR834" s="89"/>
      <c r="AS834" s="89"/>
      <c r="AT834" s="89"/>
      <c r="AU834" s="89"/>
      <c r="AV834" s="89"/>
      <c r="AW834" s="89"/>
      <c r="AX834" s="89"/>
      <c r="AY834" s="89"/>
      <c r="AZ834" s="89"/>
      <c r="BA834" s="89"/>
      <c r="BB834" s="89"/>
      <c r="BC834" s="89"/>
      <c r="BD834" s="89"/>
      <c r="BE834" s="89"/>
      <c r="BF834" s="89"/>
      <c r="BG834" s="89"/>
      <c r="BH834" s="89"/>
      <c r="BI834" s="89"/>
      <c r="BJ834" s="89"/>
      <c r="BK834" s="89"/>
      <c r="BL834" s="89"/>
      <c r="BM834" s="89"/>
      <c r="BN834" s="89"/>
      <c r="BO834" s="89"/>
      <c r="BP834" s="89"/>
      <c r="BQ834" s="89"/>
      <c r="BR834" s="89"/>
      <c r="BS834" s="89"/>
      <c r="BT834" s="89"/>
      <c r="BU834" s="89"/>
      <c r="BV834" s="89"/>
      <c r="BW834" s="89"/>
      <c r="BX834" s="89"/>
      <c r="BY834" s="89"/>
      <c r="BZ834" s="89"/>
      <c r="CA834" s="89"/>
      <c r="CB834" s="89"/>
      <c r="CC834" s="89"/>
      <c r="CD834" s="89"/>
      <c r="CE834" s="89"/>
      <c r="CF834" s="89"/>
      <c r="CG834" s="89"/>
      <c r="CH834" s="89"/>
      <c r="CI834" s="89"/>
      <c r="CJ834" s="89"/>
      <c r="CK834" s="89"/>
      <c r="CL834" s="89"/>
      <c r="CM834" s="89"/>
      <c r="CN834" s="89"/>
      <c r="CO834" s="89"/>
      <c r="CP834" s="89"/>
      <c r="CQ834" s="89"/>
      <c r="CR834" s="89"/>
      <c r="CS834" s="89"/>
      <c r="CT834" s="89"/>
      <c r="CU834" s="89"/>
      <c r="CV834" s="89"/>
      <c r="CW834" s="89"/>
      <c r="CX834" s="89"/>
      <c r="CY834" s="89"/>
      <c r="CZ834" s="89"/>
      <c r="DA834" s="89"/>
      <c r="DB834" s="89"/>
      <c r="DC834" s="89"/>
      <c r="DD834" s="89"/>
      <c r="DE834" s="89"/>
      <c r="DF834" s="89"/>
      <c r="DG834" s="89"/>
      <c r="DH834" s="89"/>
      <c r="DI834" s="89"/>
      <c r="DJ834" s="89"/>
      <c r="DK834" s="89"/>
      <c r="DL834" s="89"/>
      <c r="DM834" s="89"/>
      <c r="DN834" s="89"/>
      <c r="DO834" s="89"/>
      <c r="DP834" s="89"/>
      <c r="DQ834" s="89"/>
      <c r="DR834" s="89"/>
      <c r="DS834" s="89"/>
      <c r="DT834" s="89"/>
      <c r="DU834" s="89"/>
      <c r="DV834" s="89"/>
      <c r="DW834" s="89"/>
      <c r="DX834" s="89"/>
      <c r="DY834" s="89"/>
      <c r="DZ834" s="89"/>
      <c r="EA834" s="89"/>
      <c r="EB834" s="89"/>
      <c r="EC834" s="89"/>
      <c r="ED834" s="89"/>
      <c r="EE834" s="89"/>
      <c r="EF834" s="89"/>
      <c r="EG834" s="89"/>
      <c r="EH834" s="89"/>
      <c r="EI834" s="89"/>
      <c r="EJ834" s="89"/>
      <c r="EK834" s="89"/>
      <c r="EL834" s="89"/>
      <c r="EM834" s="89"/>
      <c r="EN834" s="89"/>
      <c r="EO834" s="89"/>
      <c r="EP834" s="89"/>
      <c r="EQ834" s="89"/>
      <c r="ER834" s="89"/>
      <c r="ES834" s="89"/>
      <c r="ET834" s="89"/>
      <c r="EU834" s="89"/>
      <c r="EV834" s="89"/>
      <c r="EW834" s="89"/>
      <c r="EX834" s="89"/>
      <c r="EY834" s="89"/>
      <c r="EZ834" s="89"/>
      <c r="FA834" s="89"/>
      <c r="FB834" s="89"/>
      <c r="FC834" s="89"/>
      <c r="FD834" s="89"/>
      <c r="FE834" s="89"/>
      <c r="FF834" s="89"/>
      <c r="FG834" s="89"/>
      <c r="FH834" s="89"/>
      <c r="FI834" s="89"/>
      <c r="FJ834" s="89"/>
      <c r="FK834" s="89"/>
      <c r="FL834" s="89"/>
      <c r="FM834" s="89"/>
      <c r="FN834" s="89"/>
      <c r="FO834" s="89"/>
      <c r="FP834" s="89"/>
      <c r="FQ834" s="89"/>
      <c r="FR834" s="89"/>
      <c r="FS834" s="89"/>
      <c r="FT834" s="89"/>
      <c r="FU834" s="89"/>
      <c r="FV834" s="89"/>
      <c r="FW834" s="89"/>
      <c r="FX834" s="89"/>
      <c r="FY834" s="89"/>
      <c r="FZ834" s="89"/>
      <c r="GA834" s="89"/>
      <c r="GB834" s="89"/>
      <c r="GC834" s="89"/>
      <c r="GD834" s="89"/>
      <c r="GE834" s="89"/>
      <c r="GF834" s="89"/>
      <c r="GG834" s="89"/>
      <c r="GH834" s="89"/>
      <c r="GI834" s="89"/>
      <c r="GJ834" s="89"/>
      <c r="GK834" s="89"/>
      <c r="GL834" s="89"/>
      <c r="GM834" s="89"/>
      <c r="GN834" s="89"/>
      <c r="GO834" s="89"/>
      <c r="GP834" s="89"/>
      <c r="GQ834" s="89"/>
      <c r="GR834" s="89"/>
      <c r="GS834" s="89"/>
      <c r="GT834" s="89"/>
      <c r="GU834" s="89"/>
      <c r="GV834" s="89"/>
      <c r="GW834" s="89"/>
      <c r="GX834" s="89"/>
      <c r="GY834" s="89"/>
      <c r="GZ834" s="89"/>
      <c r="HA834" s="89"/>
      <c r="HB834" s="89"/>
      <c r="HC834" s="89"/>
      <c r="HD834" s="89"/>
      <c r="HE834" s="89"/>
      <c r="HF834" s="89"/>
      <c r="HG834" s="89"/>
      <c r="HH834" s="89"/>
      <c r="HI834" s="89"/>
      <c r="HJ834" s="89"/>
      <c r="HK834" s="89"/>
      <c r="HL834" s="89"/>
      <c r="HM834" s="89"/>
    </row>
    <row r="835" spans="1:221" s="191" customFormat="1" ht="30" customHeight="1" x14ac:dyDescent="0.25">
      <c r="A835" s="193">
        <v>41455</v>
      </c>
      <c r="B835" s="194">
        <v>41457</v>
      </c>
      <c r="C835" s="189" t="s">
        <v>283</v>
      </c>
      <c r="D835" s="140" t="s">
        <v>3719</v>
      </c>
      <c r="E835" s="140" t="s">
        <v>279</v>
      </c>
      <c r="F835" s="5" t="s">
        <v>758</v>
      </c>
      <c r="G835" s="5" t="s">
        <v>759</v>
      </c>
      <c r="H835" s="140" t="s">
        <v>3809</v>
      </c>
      <c r="I835" s="30" t="s">
        <v>4380</v>
      </c>
      <c r="J835" s="140" t="s">
        <v>4381</v>
      </c>
      <c r="K835" s="119">
        <v>40156</v>
      </c>
      <c r="L835" s="119">
        <v>40203</v>
      </c>
      <c r="M835" s="140" t="s">
        <v>4382</v>
      </c>
      <c r="N835" s="287">
        <v>1037</v>
      </c>
      <c r="O835" s="287">
        <v>923</v>
      </c>
      <c r="P835" s="119">
        <v>40217</v>
      </c>
      <c r="Q835" s="119">
        <v>40485</v>
      </c>
      <c r="R835" s="119">
        <v>40571</v>
      </c>
      <c r="S835" s="119">
        <v>40571</v>
      </c>
      <c r="T835" s="190">
        <v>100</v>
      </c>
      <c r="U835" s="287"/>
      <c r="V835" s="140"/>
      <c r="W835" s="87"/>
      <c r="X835" s="96"/>
      <c r="Y835" s="89"/>
      <c r="Z835" s="89"/>
      <c r="AA835" s="89"/>
      <c r="AB835" s="89"/>
      <c r="AC835" s="89"/>
      <c r="AD835" s="89"/>
      <c r="AE835" s="89"/>
      <c r="AF835" s="89"/>
      <c r="AG835" s="89"/>
      <c r="AH835" s="89"/>
      <c r="AI835" s="89"/>
      <c r="AJ835" s="89"/>
      <c r="AK835" s="89"/>
      <c r="AL835" s="89"/>
      <c r="AM835" s="89"/>
      <c r="AN835" s="89"/>
      <c r="AO835" s="89"/>
      <c r="AP835" s="89"/>
      <c r="AQ835" s="89"/>
      <c r="AR835" s="89"/>
      <c r="AS835" s="89"/>
      <c r="AT835" s="89"/>
      <c r="AU835" s="89"/>
      <c r="AV835" s="89"/>
      <c r="AW835" s="89"/>
      <c r="AX835" s="89"/>
      <c r="AY835" s="89"/>
      <c r="AZ835" s="89"/>
      <c r="BA835" s="89"/>
      <c r="BB835" s="89"/>
      <c r="BC835" s="89"/>
      <c r="BD835" s="89"/>
      <c r="BE835" s="89"/>
      <c r="BF835" s="89"/>
      <c r="BG835" s="89"/>
      <c r="BH835" s="89"/>
      <c r="BI835" s="89"/>
      <c r="BJ835" s="89"/>
      <c r="BK835" s="89"/>
      <c r="BL835" s="89"/>
      <c r="BM835" s="89"/>
      <c r="BN835" s="89"/>
      <c r="BO835" s="89"/>
      <c r="BP835" s="89"/>
      <c r="BQ835" s="89"/>
      <c r="BR835" s="89"/>
      <c r="BS835" s="89"/>
      <c r="BT835" s="89"/>
      <c r="BU835" s="89"/>
      <c r="BV835" s="89"/>
      <c r="BW835" s="89"/>
      <c r="BX835" s="89"/>
      <c r="BY835" s="89"/>
      <c r="BZ835" s="89"/>
      <c r="CA835" s="89"/>
      <c r="CB835" s="89"/>
      <c r="CC835" s="89"/>
      <c r="CD835" s="89"/>
      <c r="CE835" s="89"/>
      <c r="CF835" s="89"/>
      <c r="CG835" s="89"/>
      <c r="CH835" s="89"/>
      <c r="CI835" s="89"/>
      <c r="CJ835" s="89"/>
      <c r="CK835" s="89"/>
      <c r="CL835" s="89"/>
      <c r="CM835" s="89"/>
      <c r="CN835" s="89"/>
      <c r="CO835" s="89"/>
      <c r="CP835" s="89"/>
      <c r="CQ835" s="89"/>
      <c r="CR835" s="89"/>
      <c r="CS835" s="89"/>
      <c r="CT835" s="89"/>
      <c r="CU835" s="89"/>
      <c r="CV835" s="89"/>
      <c r="CW835" s="89"/>
      <c r="CX835" s="89"/>
      <c r="CY835" s="89"/>
      <c r="CZ835" s="89"/>
      <c r="DA835" s="89"/>
      <c r="DB835" s="89"/>
      <c r="DC835" s="89"/>
      <c r="DD835" s="89"/>
      <c r="DE835" s="89"/>
      <c r="DF835" s="89"/>
      <c r="DG835" s="89"/>
      <c r="DH835" s="89"/>
      <c r="DI835" s="89"/>
      <c r="DJ835" s="89"/>
      <c r="DK835" s="89"/>
      <c r="DL835" s="89"/>
      <c r="DM835" s="89"/>
      <c r="DN835" s="89"/>
      <c r="DO835" s="89"/>
      <c r="DP835" s="89"/>
      <c r="DQ835" s="89"/>
      <c r="DR835" s="89"/>
      <c r="DS835" s="89"/>
      <c r="DT835" s="89"/>
      <c r="DU835" s="89"/>
      <c r="DV835" s="89"/>
      <c r="DW835" s="89"/>
      <c r="DX835" s="89"/>
      <c r="DY835" s="89"/>
      <c r="DZ835" s="89"/>
      <c r="EA835" s="89"/>
      <c r="EB835" s="89"/>
      <c r="EC835" s="89"/>
      <c r="ED835" s="89"/>
      <c r="EE835" s="89"/>
      <c r="EF835" s="89"/>
      <c r="EG835" s="89"/>
      <c r="EH835" s="89"/>
      <c r="EI835" s="89"/>
      <c r="EJ835" s="89"/>
      <c r="EK835" s="89"/>
      <c r="EL835" s="89"/>
      <c r="EM835" s="89"/>
      <c r="EN835" s="89"/>
      <c r="EO835" s="89"/>
      <c r="EP835" s="89"/>
      <c r="EQ835" s="89"/>
      <c r="ER835" s="89"/>
      <c r="ES835" s="89"/>
      <c r="ET835" s="89"/>
      <c r="EU835" s="89"/>
      <c r="EV835" s="89"/>
      <c r="EW835" s="89"/>
      <c r="EX835" s="89"/>
      <c r="EY835" s="89"/>
      <c r="EZ835" s="89"/>
      <c r="FA835" s="89"/>
      <c r="FB835" s="89"/>
      <c r="FC835" s="89"/>
      <c r="FD835" s="89"/>
      <c r="FE835" s="89"/>
      <c r="FF835" s="89"/>
      <c r="FG835" s="89"/>
      <c r="FH835" s="89"/>
      <c r="FI835" s="89"/>
      <c r="FJ835" s="89"/>
      <c r="FK835" s="89"/>
      <c r="FL835" s="89"/>
      <c r="FM835" s="89"/>
      <c r="FN835" s="89"/>
      <c r="FO835" s="89"/>
      <c r="FP835" s="89"/>
      <c r="FQ835" s="89"/>
      <c r="FR835" s="89"/>
      <c r="FS835" s="89"/>
      <c r="FT835" s="89"/>
      <c r="FU835" s="89"/>
      <c r="FV835" s="89"/>
      <c r="FW835" s="89"/>
      <c r="FX835" s="89"/>
      <c r="FY835" s="89"/>
      <c r="FZ835" s="89"/>
      <c r="GA835" s="89"/>
      <c r="GB835" s="89"/>
      <c r="GC835" s="89"/>
      <c r="GD835" s="89"/>
      <c r="GE835" s="89"/>
      <c r="GF835" s="89"/>
      <c r="GG835" s="89"/>
      <c r="GH835" s="89"/>
      <c r="GI835" s="89"/>
      <c r="GJ835" s="89"/>
      <c r="GK835" s="89"/>
      <c r="GL835" s="89"/>
      <c r="GM835" s="89"/>
      <c r="GN835" s="89"/>
      <c r="GO835" s="89"/>
      <c r="GP835" s="89"/>
      <c r="GQ835" s="89"/>
      <c r="GR835" s="89"/>
      <c r="GS835" s="89"/>
      <c r="GT835" s="89"/>
      <c r="GU835" s="89"/>
      <c r="GV835" s="89"/>
      <c r="GW835" s="89"/>
      <c r="GX835" s="89"/>
      <c r="GY835" s="89"/>
      <c r="GZ835" s="89"/>
      <c r="HA835" s="89"/>
      <c r="HB835" s="89"/>
      <c r="HC835" s="89"/>
      <c r="HD835" s="89"/>
      <c r="HE835" s="89"/>
      <c r="HF835" s="89"/>
      <c r="HG835" s="89"/>
      <c r="HH835" s="89"/>
      <c r="HI835" s="89"/>
      <c r="HJ835" s="89"/>
      <c r="HK835" s="89"/>
      <c r="HL835" s="89"/>
      <c r="HM835" s="89"/>
    </row>
    <row r="836" spans="1:221" s="191" customFormat="1" ht="30" customHeight="1" x14ac:dyDescent="0.25">
      <c r="A836" s="193">
        <v>41455</v>
      </c>
      <c r="B836" s="194">
        <v>41457</v>
      </c>
      <c r="C836" s="189" t="s">
        <v>283</v>
      </c>
      <c r="D836" s="140" t="s">
        <v>3719</v>
      </c>
      <c r="E836" s="140" t="s">
        <v>279</v>
      </c>
      <c r="F836" s="5" t="s">
        <v>99</v>
      </c>
      <c r="G836" s="5" t="s">
        <v>415</v>
      </c>
      <c r="H836" s="140" t="s">
        <v>4383</v>
      </c>
      <c r="I836" s="30" t="s">
        <v>4384</v>
      </c>
      <c r="J836" s="140" t="s">
        <v>4385</v>
      </c>
      <c r="K836" s="119">
        <v>40204</v>
      </c>
      <c r="L836" s="119">
        <v>40260</v>
      </c>
      <c r="M836" s="140" t="s">
        <v>3940</v>
      </c>
      <c r="N836" s="287">
        <v>6795</v>
      </c>
      <c r="O836" s="287">
        <v>6041</v>
      </c>
      <c r="P836" s="119">
        <v>40274</v>
      </c>
      <c r="Q836" s="119">
        <v>40856</v>
      </c>
      <c r="R836" s="119">
        <v>40798</v>
      </c>
      <c r="S836" s="119">
        <v>40856</v>
      </c>
      <c r="T836" s="190">
        <v>98.346425158445001</v>
      </c>
      <c r="U836" s="287"/>
      <c r="V836" s="140"/>
      <c r="W836" s="87"/>
      <c r="X836" s="96"/>
      <c r="Y836" s="89"/>
      <c r="Z836" s="89"/>
      <c r="AA836" s="89"/>
      <c r="AB836" s="89"/>
      <c r="AC836" s="89"/>
      <c r="AD836" s="89"/>
      <c r="AE836" s="89"/>
      <c r="AF836" s="89"/>
      <c r="AG836" s="89"/>
      <c r="AH836" s="89"/>
      <c r="AI836" s="89"/>
      <c r="AJ836" s="89"/>
      <c r="AK836" s="89"/>
      <c r="AL836" s="89"/>
      <c r="AM836" s="89"/>
      <c r="AN836" s="89"/>
      <c r="AO836" s="89"/>
      <c r="AP836" s="89"/>
      <c r="AQ836" s="89"/>
      <c r="AR836" s="89"/>
      <c r="AS836" s="89"/>
      <c r="AT836" s="89"/>
      <c r="AU836" s="89"/>
      <c r="AV836" s="89"/>
      <c r="AW836" s="89"/>
      <c r="AX836" s="89"/>
      <c r="AY836" s="89"/>
      <c r="AZ836" s="89"/>
      <c r="BA836" s="89"/>
      <c r="BB836" s="89"/>
      <c r="BC836" s="89"/>
      <c r="BD836" s="89"/>
      <c r="BE836" s="89"/>
      <c r="BF836" s="89"/>
      <c r="BG836" s="89"/>
      <c r="BH836" s="89"/>
      <c r="BI836" s="89"/>
      <c r="BJ836" s="89"/>
      <c r="BK836" s="89"/>
      <c r="BL836" s="89"/>
      <c r="BM836" s="89"/>
      <c r="BN836" s="89"/>
      <c r="BO836" s="89"/>
      <c r="BP836" s="89"/>
      <c r="BQ836" s="89"/>
      <c r="BR836" s="89"/>
      <c r="BS836" s="89"/>
      <c r="BT836" s="89"/>
      <c r="BU836" s="89"/>
      <c r="BV836" s="89"/>
      <c r="BW836" s="89"/>
      <c r="BX836" s="89"/>
      <c r="BY836" s="89"/>
      <c r="BZ836" s="89"/>
      <c r="CA836" s="89"/>
      <c r="CB836" s="89"/>
      <c r="CC836" s="89"/>
      <c r="CD836" s="89"/>
      <c r="CE836" s="89"/>
      <c r="CF836" s="89"/>
      <c r="CG836" s="89"/>
      <c r="CH836" s="89"/>
      <c r="CI836" s="89"/>
      <c r="CJ836" s="89"/>
      <c r="CK836" s="89"/>
      <c r="CL836" s="89"/>
      <c r="CM836" s="89"/>
      <c r="CN836" s="89"/>
      <c r="CO836" s="89"/>
      <c r="CP836" s="89"/>
      <c r="CQ836" s="89"/>
      <c r="CR836" s="89"/>
      <c r="CS836" s="89"/>
      <c r="CT836" s="89"/>
      <c r="CU836" s="89"/>
      <c r="CV836" s="89"/>
      <c r="CW836" s="89"/>
      <c r="CX836" s="89"/>
      <c r="CY836" s="89"/>
      <c r="CZ836" s="89"/>
      <c r="DA836" s="89"/>
      <c r="DB836" s="89"/>
      <c r="DC836" s="89"/>
      <c r="DD836" s="89"/>
      <c r="DE836" s="89"/>
      <c r="DF836" s="89"/>
      <c r="DG836" s="89"/>
      <c r="DH836" s="89"/>
      <c r="DI836" s="89"/>
      <c r="DJ836" s="89"/>
      <c r="DK836" s="89"/>
      <c r="DL836" s="89"/>
      <c r="DM836" s="89"/>
      <c r="DN836" s="89"/>
      <c r="DO836" s="89"/>
      <c r="DP836" s="89"/>
      <c r="DQ836" s="89"/>
      <c r="DR836" s="89"/>
      <c r="DS836" s="89"/>
      <c r="DT836" s="89"/>
      <c r="DU836" s="89"/>
      <c r="DV836" s="89"/>
      <c r="DW836" s="89"/>
      <c r="DX836" s="89"/>
      <c r="DY836" s="89"/>
      <c r="DZ836" s="89"/>
      <c r="EA836" s="89"/>
      <c r="EB836" s="89"/>
      <c r="EC836" s="89"/>
      <c r="ED836" s="89"/>
      <c r="EE836" s="89"/>
      <c r="EF836" s="89"/>
      <c r="EG836" s="89"/>
      <c r="EH836" s="89"/>
      <c r="EI836" s="89"/>
      <c r="EJ836" s="89"/>
      <c r="EK836" s="89"/>
      <c r="EL836" s="89"/>
      <c r="EM836" s="89"/>
      <c r="EN836" s="89"/>
      <c r="EO836" s="89"/>
      <c r="EP836" s="89"/>
      <c r="EQ836" s="89"/>
      <c r="ER836" s="89"/>
      <c r="ES836" s="89"/>
      <c r="ET836" s="89"/>
      <c r="EU836" s="89"/>
      <c r="EV836" s="89"/>
      <c r="EW836" s="89"/>
      <c r="EX836" s="89"/>
      <c r="EY836" s="89"/>
      <c r="EZ836" s="89"/>
      <c r="FA836" s="89"/>
      <c r="FB836" s="89"/>
      <c r="FC836" s="89"/>
      <c r="FD836" s="89"/>
      <c r="FE836" s="89"/>
      <c r="FF836" s="89"/>
      <c r="FG836" s="89"/>
      <c r="FH836" s="89"/>
      <c r="FI836" s="89"/>
      <c r="FJ836" s="89"/>
      <c r="FK836" s="89"/>
      <c r="FL836" s="89"/>
      <c r="FM836" s="89"/>
      <c r="FN836" s="89"/>
      <c r="FO836" s="89"/>
      <c r="FP836" s="89"/>
      <c r="FQ836" s="89"/>
      <c r="FR836" s="89"/>
      <c r="FS836" s="89"/>
      <c r="FT836" s="89"/>
      <c r="FU836" s="89"/>
      <c r="FV836" s="89"/>
      <c r="FW836" s="89"/>
      <c r="FX836" s="89"/>
      <c r="FY836" s="89"/>
      <c r="FZ836" s="89"/>
      <c r="GA836" s="89"/>
      <c r="GB836" s="89"/>
      <c r="GC836" s="89"/>
      <c r="GD836" s="89"/>
      <c r="GE836" s="89"/>
      <c r="GF836" s="89"/>
      <c r="GG836" s="89"/>
      <c r="GH836" s="89"/>
      <c r="GI836" s="89"/>
      <c r="GJ836" s="89"/>
      <c r="GK836" s="89"/>
      <c r="GL836" s="89"/>
      <c r="GM836" s="89"/>
      <c r="GN836" s="89"/>
      <c r="GO836" s="89"/>
      <c r="GP836" s="89"/>
      <c r="GQ836" s="89"/>
      <c r="GR836" s="89"/>
      <c r="GS836" s="89"/>
      <c r="GT836" s="89"/>
      <c r="GU836" s="89"/>
      <c r="GV836" s="89"/>
      <c r="GW836" s="89"/>
      <c r="GX836" s="89"/>
      <c r="GY836" s="89"/>
      <c r="GZ836" s="89"/>
      <c r="HA836" s="89"/>
      <c r="HB836" s="89"/>
      <c r="HC836" s="89"/>
      <c r="HD836" s="89"/>
      <c r="HE836" s="89"/>
      <c r="HF836" s="89"/>
      <c r="HG836" s="89"/>
      <c r="HH836" s="89"/>
      <c r="HI836" s="89"/>
      <c r="HJ836" s="89"/>
      <c r="HK836" s="89"/>
      <c r="HL836" s="89"/>
      <c r="HM836" s="89"/>
    </row>
    <row r="837" spans="1:221" s="191" customFormat="1" ht="30" customHeight="1" x14ac:dyDescent="0.25">
      <c r="A837" s="193">
        <v>41455</v>
      </c>
      <c r="B837" s="194">
        <v>41457</v>
      </c>
      <c r="C837" s="189" t="s">
        <v>283</v>
      </c>
      <c r="D837" s="140" t="s">
        <v>3719</v>
      </c>
      <c r="E837" s="140" t="s">
        <v>279</v>
      </c>
      <c r="F837" s="5" t="s">
        <v>99</v>
      </c>
      <c r="G837" s="5" t="s">
        <v>415</v>
      </c>
      <c r="H837" s="140" t="s">
        <v>4383</v>
      </c>
      <c r="I837" s="30" t="s">
        <v>4343</v>
      </c>
      <c r="J837" s="140" t="s">
        <v>4386</v>
      </c>
      <c r="K837" s="119">
        <v>40647</v>
      </c>
      <c r="L837" s="119">
        <v>40753</v>
      </c>
      <c r="M837" s="140" t="s">
        <v>4387</v>
      </c>
      <c r="N837" s="287">
        <v>10261</v>
      </c>
      <c r="O837" s="287">
        <v>9019</v>
      </c>
      <c r="P837" s="119">
        <v>40767</v>
      </c>
      <c r="Q837" s="119">
        <v>41485</v>
      </c>
      <c r="R837" s="119">
        <v>41293</v>
      </c>
      <c r="S837" s="119">
        <v>41293</v>
      </c>
      <c r="T837" s="190">
        <v>86.711061765314298</v>
      </c>
      <c r="U837" s="287"/>
      <c r="V837" s="140"/>
      <c r="W837" s="87"/>
      <c r="X837" s="96"/>
      <c r="Y837" s="89"/>
      <c r="Z837" s="89"/>
      <c r="AA837" s="89"/>
      <c r="AB837" s="89"/>
      <c r="AC837" s="89"/>
      <c r="AD837" s="89"/>
      <c r="AE837" s="89"/>
      <c r="AF837" s="89"/>
      <c r="AG837" s="89"/>
      <c r="AH837" s="89"/>
      <c r="AI837" s="89"/>
      <c r="AJ837" s="89"/>
      <c r="AK837" s="89"/>
      <c r="AL837" s="89"/>
      <c r="AM837" s="89"/>
      <c r="AN837" s="89"/>
      <c r="AO837" s="89"/>
      <c r="AP837" s="89"/>
      <c r="AQ837" s="89"/>
      <c r="AR837" s="89"/>
      <c r="AS837" s="89"/>
      <c r="AT837" s="89"/>
      <c r="AU837" s="89"/>
      <c r="AV837" s="89"/>
      <c r="AW837" s="89"/>
      <c r="AX837" s="89"/>
      <c r="AY837" s="89"/>
      <c r="AZ837" s="89"/>
      <c r="BA837" s="89"/>
      <c r="BB837" s="89"/>
      <c r="BC837" s="89"/>
      <c r="BD837" s="89"/>
      <c r="BE837" s="89"/>
      <c r="BF837" s="89"/>
      <c r="BG837" s="89"/>
      <c r="BH837" s="89"/>
      <c r="BI837" s="89"/>
      <c r="BJ837" s="89"/>
      <c r="BK837" s="89"/>
      <c r="BL837" s="89"/>
      <c r="BM837" s="89"/>
      <c r="BN837" s="89"/>
      <c r="BO837" s="89"/>
      <c r="BP837" s="89"/>
      <c r="BQ837" s="89"/>
      <c r="BR837" s="89"/>
      <c r="BS837" s="89"/>
      <c r="BT837" s="89"/>
      <c r="BU837" s="89"/>
      <c r="BV837" s="89"/>
      <c r="BW837" s="89"/>
      <c r="BX837" s="89"/>
      <c r="BY837" s="89"/>
      <c r="BZ837" s="89"/>
      <c r="CA837" s="89"/>
      <c r="CB837" s="89"/>
      <c r="CC837" s="89"/>
      <c r="CD837" s="89"/>
      <c r="CE837" s="89"/>
      <c r="CF837" s="89"/>
      <c r="CG837" s="89"/>
      <c r="CH837" s="89"/>
      <c r="CI837" s="89"/>
      <c r="CJ837" s="89"/>
      <c r="CK837" s="89"/>
      <c r="CL837" s="89"/>
      <c r="CM837" s="89"/>
      <c r="CN837" s="89"/>
      <c r="CO837" s="89"/>
      <c r="CP837" s="89"/>
      <c r="CQ837" s="89"/>
      <c r="CR837" s="89"/>
      <c r="CS837" s="89"/>
      <c r="CT837" s="89"/>
      <c r="CU837" s="89"/>
      <c r="CV837" s="89"/>
      <c r="CW837" s="89"/>
      <c r="CX837" s="89"/>
      <c r="CY837" s="89"/>
      <c r="CZ837" s="89"/>
      <c r="DA837" s="89"/>
      <c r="DB837" s="89"/>
      <c r="DC837" s="89"/>
      <c r="DD837" s="89"/>
      <c r="DE837" s="89"/>
      <c r="DF837" s="89"/>
      <c r="DG837" s="89"/>
      <c r="DH837" s="89"/>
      <c r="DI837" s="89"/>
      <c r="DJ837" s="89"/>
      <c r="DK837" s="89"/>
      <c r="DL837" s="89"/>
      <c r="DM837" s="89"/>
      <c r="DN837" s="89"/>
      <c r="DO837" s="89"/>
      <c r="DP837" s="89"/>
      <c r="DQ837" s="89"/>
      <c r="DR837" s="89"/>
      <c r="DS837" s="89"/>
      <c r="DT837" s="89"/>
      <c r="DU837" s="89"/>
      <c r="DV837" s="89"/>
      <c r="DW837" s="89"/>
      <c r="DX837" s="89"/>
      <c r="DY837" s="89"/>
      <c r="DZ837" s="89"/>
      <c r="EA837" s="89"/>
      <c r="EB837" s="89"/>
      <c r="EC837" s="89"/>
      <c r="ED837" s="89"/>
      <c r="EE837" s="89"/>
      <c r="EF837" s="89"/>
      <c r="EG837" s="89"/>
      <c r="EH837" s="89"/>
      <c r="EI837" s="89"/>
      <c r="EJ837" s="89"/>
      <c r="EK837" s="89"/>
      <c r="EL837" s="89"/>
      <c r="EM837" s="89"/>
      <c r="EN837" s="89"/>
      <c r="EO837" s="89"/>
      <c r="EP837" s="89"/>
      <c r="EQ837" s="89"/>
      <c r="ER837" s="89"/>
      <c r="ES837" s="89"/>
      <c r="ET837" s="89"/>
      <c r="EU837" s="89"/>
      <c r="EV837" s="89"/>
      <c r="EW837" s="89"/>
      <c r="EX837" s="89"/>
      <c r="EY837" s="89"/>
      <c r="EZ837" s="89"/>
      <c r="FA837" s="89"/>
      <c r="FB837" s="89"/>
      <c r="FC837" s="89"/>
      <c r="FD837" s="89"/>
      <c r="FE837" s="89"/>
      <c r="FF837" s="89"/>
      <c r="FG837" s="89"/>
      <c r="FH837" s="89"/>
      <c r="FI837" s="89"/>
      <c r="FJ837" s="89"/>
      <c r="FK837" s="89"/>
      <c r="FL837" s="89"/>
      <c r="FM837" s="89"/>
      <c r="FN837" s="89"/>
      <c r="FO837" s="89"/>
      <c r="FP837" s="89"/>
      <c r="FQ837" s="89"/>
      <c r="FR837" s="89"/>
      <c r="FS837" s="89"/>
      <c r="FT837" s="89"/>
      <c r="FU837" s="89"/>
      <c r="FV837" s="89"/>
      <c r="FW837" s="89"/>
      <c r="FX837" s="89"/>
      <c r="FY837" s="89"/>
      <c r="FZ837" s="89"/>
      <c r="GA837" s="89"/>
      <c r="GB837" s="89"/>
      <c r="GC837" s="89"/>
      <c r="GD837" s="89"/>
      <c r="GE837" s="89"/>
      <c r="GF837" s="89"/>
      <c r="GG837" s="89"/>
      <c r="GH837" s="89"/>
      <c r="GI837" s="89"/>
      <c r="GJ837" s="89"/>
      <c r="GK837" s="89"/>
      <c r="GL837" s="89"/>
      <c r="GM837" s="89"/>
      <c r="GN837" s="89"/>
      <c r="GO837" s="89"/>
      <c r="GP837" s="89"/>
      <c r="GQ837" s="89"/>
      <c r="GR837" s="89"/>
      <c r="GS837" s="89"/>
      <c r="GT837" s="89"/>
      <c r="GU837" s="89"/>
      <c r="GV837" s="89"/>
      <c r="GW837" s="89"/>
      <c r="GX837" s="89"/>
      <c r="GY837" s="89"/>
      <c r="GZ837" s="89"/>
      <c r="HA837" s="89"/>
      <c r="HB837" s="89"/>
      <c r="HC837" s="89"/>
      <c r="HD837" s="89"/>
      <c r="HE837" s="89"/>
      <c r="HF837" s="89"/>
      <c r="HG837" s="89"/>
      <c r="HH837" s="89"/>
      <c r="HI837" s="89"/>
      <c r="HJ837" s="89"/>
      <c r="HK837" s="89"/>
      <c r="HL837" s="89"/>
      <c r="HM837" s="89"/>
    </row>
    <row r="838" spans="1:221" s="191" customFormat="1" ht="30" customHeight="1" x14ac:dyDescent="0.25">
      <c r="A838" s="193">
        <v>41455</v>
      </c>
      <c r="B838" s="194">
        <v>41457</v>
      </c>
      <c r="C838" s="189" t="s">
        <v>283</v>
      </c>
      <c r="D838" s="140" t="s">
        <v>3719</v>
      </c>
      <c r="E838" s="140" t="s">
        <v>279</v>
      </c>
      <c r="F838" s="5" t="s">
        <v>55</v>
      </c>
      <c r="G838" s="5" t="s">
        <v>355</v>
      </c>
      <c r="H838" s="140" t="s">
        <v>3813</v>
      </c>
      <c r="I838" s="30" t="s">
        <v>4388</v>
      </c>
      <c r="J838" s="140" t="s">
        <v>4389</v>
      </c>
      <c r="K838" s="119">
        <v>40161</v>
      </c>
      <c r="L838" s="119">
        <v>40268</v>
      </c>
      <c r="M838" s="140" t="s">
        <v>4390</v>
      </c>
      <c r="N838" s="287">
        <v>6459</v>
      </c>
      <c r="O838" s="287">
        <v>6154</v>
      </c>
      <c r="P838" s="119">
        <v>40282</v>
      </c>
      <c r="Q838" s="119">
        <v>40983</v>
      </c>
      <c r="R838" s="119">
        <v>40838</v>
      </c>
      <c r="S838" s="119">
        <v>40986</v>
      </c>
      <c r="T838" s="190">
        <v>98.684348948377192</v>
      </c>
      <c r="U838" s="287"/>
      <c r="V838" s="140"/>
      <c r="W838" s="87"/>
      <c r="X838" s="96"/>
      <c r="Y838" s="89"/>
      <c r="Z838" s="89"/>
      <c r="AA838" s="89"/>
      <c r="AB838" s="89"/>
      <c r="AC838" s="89"/>
      <c r="AD838" s="89"/>
      <c r="AE838" s="89"/>
      <c r="AF838" s="89"/>
      <c r="AG838" s="89"/>
      <c r="AH838" s="89"/>
      <c r="AI838" s="89"/>
      <c r="AJ838" s="89"/>
      <c r="AK838" s="89"/>
      <c r="AL838" s="89"/>
      <c r="AM838" s="89"/>
      <c r="AN838" s="89"/>
      <c r="AO838" s="89"/>
      <c r="AP838" s="89"/>
      <c r="AQ838" s="89"/>
      <c r="AR838" s="89"/>
      <c r="AS838" s="89"/>
      <c r="AT838" s="89"/>
      <c r="AU838" s="89"/>
      <c r="AV838" s="89"/>
      <c r="AW838" s="89"/>
      <c r="AX838" s="89"/>
      <c r="AY838" s="89"/>
      <c r="AZ838" s="89"/>
      <c r="BA838" s="89"/>
      <c r="BB838" s="89"/>
      <c r="BC838" s="89"/>
      <c r="BD838" s="89"/>
      <c r="BE838" s="89"/>
      <c r="BF838" s="89"/>
      <c r="BG838" s="89"/>
      <c r="BH838" s="89"/>
      <c r="BI838" s="89"/>
      <c r="BJ838" s="89"/>
      <c r="BK838" s="89"/>
      <c r="BL838" s="89"/>
      <c r="BM838" s="89"/>
      <c r="BN838" s="89"/>
      <c r="BO838" s="89"/>
      <c r="BP838" s="89"/>
      <c r="BQ838" s="89"/>
      <c r="BR838" s="89"/>
      <c r="BS838" s="89"/>
      <c r="BT838" s="89"/>
      <c r="BU838" s="89"/>
      <c r="BV838" s="89"/>
      <c r="BW838" s="89"/>
      <c r="BX838" s="89"/>
      <c r="BY838" s="89"/>
      <c r="BZ838" s="89"/>
      <c r="CA838" s="89"/>
      <c r="CB838" s="89"/>
      <c r="CC838" s="89"/>
      <c r="CD838" s="89"/>
      <c r="CE838" s="89"/>
      <c r="CF838" s="89"/>
      <c r="CG838" s="89"/>
      <c r="CH838" s="89"/>
      <c r="CI838" s="89"/>
      <c r="CJ838" s="89"/>
      <c r="CK838" s="89"/>
      <c r="CL838" s="89"/>
      <c r="CM838" s="89"/>
      <c r="CN838" s="89"/>
      <c r="CO838" s="89"/>
      <c r="CP838" s="89"/>
      <c r="CQ838" s="89"/>
      <c r="CR838" s="89"/>
      <c r="CS838" s="89"/>
      <c r="CT838" s="89"/>
      <c r="CU838" s="89"/>
      <c r="CV838" s="89"/>
      <c r="CW838" s="89"/>
      <c r="CX838" s="89"/>
      <c r="CY838" s="89"/>
      <c r="CZ838" s="89"/>
      <c r="DA838" s="89"/>
      <c r="DB838" s="89"/>
      <c r="DC838" s="89"/>
      <c r="DD838" s="89"/>
      <c r="DE838" s="89"/>
      <c r="DF838" s="89"/>
      <c r="DG838" s="89"/>
      <c r="DH838" s="89"/>
      <c r="DI838" s="89"/>
      <c r="DJ838" s="89"/>
      <c r="DK838" s="89"/>
      <c r="DL838" s="89"/>
      <c r="DM838" s="89"/>
      <c r="DN838" s="89"/>
      <c r="DO838" s="89"/>
      <c r="DP838" s="89"/>
      <c r="DQ838" s="89"/>
      <c r="DR838" s="89"/>
      <c r="DS838" s="89"/>
      <c r="DT838" s="89"/>
      <c r="DU838" s="89"/>
      <c r="DV838" s="89"/>
      <c r="DW838" s="89"/>
      <c r="DX838" s="89"/>
      <c r="DY838" s="89"/>
      <c r="DZ838" s="89"/>
      <c r="EA838" s="89"/>
      <c r="EB838" s="89"/>
      <c r="EC838" s="89"/>
      <c r="ED838" s="89"/>
      <c r="EE838" s="89"/>
      <c r="EF838" s="89"/>
      <c r="EG838" s="89"/>
      <c r="EH838" s="89"/>
      <c r="EI838" s="89"/>
      <c r="EJ838" s="89"/>
      <c r="EK838" s="89"/>
      <c r="EL838" s="89"/>
      <c r="EM838" s="89"/>
      <c r="EN838" s="89"/>
      <c r="EO838" s="89"/>
      <c r="EP838" s="89"/>
      <c r="EQ838" s="89"/>
      <c r="ER838" s="89"/>
      <c r="ES838" s="89"/>
      <c r="ET838" s="89"/>
      <c r="EU838" s="89"/>
      <c r="EV838" s="89"/>
      <c r="EW838" s="89"/>
      <c r="EX838" s="89"/>
      <c r="EY838" s="89"/>
      <c r="EZ838" s="89"/>
      <c r="FA838" s="89"/>
      <c r="FB838" s="89"/>
      <c r="FC838" s="89"/>
      <c r="FD838" s="89"/>
      <c r="FE838" s="89"/>
      <c r="FF838" s="89"/>
      <c r="FG838" s="89"/>
      <c r="FH838" s="89"/>
      <c r="FI838" s="89"/>
      <c r="FJ838" s="89"/>
      <c r="FK838" s="89"/>
      <c r="FL838" s="89"/>
      <c r="FM838" s="89"/>
      <c r="FN838" s="89"/>
      <c r="FO838" s="89"/>
      <c r="FP838" s="89"/>
      <c r="FQ838" s="89"/>
      <c r="FR838" s="89"/>
      <c r="FS838" s="89"/>
      <c r="FT838" s="89"/>
      <c r="FU838" s="89"/>
      <c r="FV838" s="89"/>
      <c r="FW838" s="89"/>
      <c r="FX838" s="89"/>
      <c r="FY838" s="89"/>
      <c r="FZ838" s="89"/>
      <c r="GA838" s="89"/>
      <c r="GB838" s="89"/>
      <c r="GC838" s="89"/>
      <c r="GD838" s="89"/>
      <c r="GE838" s="89"/>
      <c r="GF838" s="89"/>
      <c r="GG838" s="89"/>
      <c r="GH838" s="89"/>
      <c r="GI838" s="89"/>
      <c r="GJ838" s="89"/>
      <c r="GK838" s="89"/>
      <c r="GL838" s="89"/>
      <c r="GM838" s="89"/>
      <c r="GN838" s="89"/>
      <c r="GO838" s="89"/>
      <c r="GP838" s="89"/>
      <c r="GQ838" s="89"/>
      <c r="GR838" s="89"/>
      <c r="GS838" s="89"/>
      <c r="GT838" s="89"/>
      <c r="GU838" s="89"/>
      <c r="GV838" s="89"/>
      <c r="GW838" s="89"/>
      <c r="GX838" s="89"/>
      <c r="GY838" s="89"/>
      <c r="GZ838" s="89"/>
      <c r="HA838" s="89"/>
      <c r="HB838" s="89"/>
      <c r="HC838" s="89"/>
      <c r="HD838" s="89"/>
      <c r="HE838" s="89"/>
      <c r="HF838" s="89"/>
      <c r="HG838" s="89"/>
      <c r="HH838" s="89"/>
      <c r="HI838" s="89"/>
      <c r="HJ838" s="89"/>
      <c r="HK838" s="89"/>
      <c r="HL838" s="89"/>
      <c r="HM838" s="89"/>
    </row>
    <row r="839" spans="1:221" s="191" customFormat="1" ht="30" customHeight="1" x14ac:dyDescent="0.25">
      <c r="A839" s="193">
        <v>41455</v>
      </c>
      <c r="B839" s="194">
        <v>41457</v>
      </c>
      <c r="C839" s="189" t="s">
        <v>283</v>
      </c>
      <c r="D839" s="140" t="s">
        <v>3719</v>
      </c>
      <c r="E839" s="140" t="s">
        <v>279</v>
      </c>
      <c r="F839" s="5" t="s">
        <v>55</v>
      </c>
      <c r="G839" s="5" t="s">
        <v>355</v>
      </c>
      <c r="H839" s="140" t="s">
        <v>3813</v>
      </c>
      <c r="I839" s="30" t="s">
        <v>4366</v>
      </c>
      <c r="J839" s="140" t="s">
        <v>4391</v>
      </c>
      <c r="K839" s="119">
        <v>40472</v>
      </c>
      <c r="L839" s="119">
        <v>40528</v>
      </c>
      <c r="M839" s="140" t="s">
        <v>3774</v>
      </c>
      <c r="N839" s="287">
        <v>3700</v>
      </c>
      <c r="O839" s="287">
        <v>3374</v>
      </c>
      <c r="P839" s="119">
        <v>40542</v>
      </c>
      <c r="Q839" s="119">
        <v>41516</v>
      </c>
      <c r="R839" s="119">
        <v>41100</v>
      </c>
      <c r="S839" s="119">
        <v>41424</v>
      </c>
      <c r="T839" s="190">
        <v>99.540878453347204</v>
      </c>
      <c r="U839" s="287"/>
      <c r="V839" s="140"/>
      <c r="W839" s="87"/>
      <c r="X839" s="96"/>
      <c r="Y839" s="89"/>
      <c r="Z839" s="89"/>
      <c r="AA839" s="89"/>
      <c r="AB839" s="89"/>
      <c r="AC839" s="89"/>
      <c r="AD839" s="89"/>
      <c r="AE839" s="89"/>
      <c r="AF839" s="89"/>
      <c r="AG839" s="89"/>
      <c r="AH839" s="89"/>
      <c r="AI839" s="89"/>
      <c r="AJ839" s="89"/>
      <c r="AK839" s="89"/>
      <c r="AL839" s="89"/>
      <c r="AM839" s="89"/>
      <c r="AN839" s="89"/>
      <c r="AO839" s="89"/>
      <c r="AP839" s="89"/>
      <c r="AQ839" s="89"/>
      <c r="AR839" s="89"/>
      <c r="AS839" s="89"/>
      <c r="AT839" s="89"/>
      <c r="AU839" s="89"/>
      <c r="AV839" s="89"/>
      <c r="AW839" s="89"/>
      <c r="AX839" s="89"/>
      <c r="AY839" s="89"/>
      <c r="AZ839" s="89"/>
      <c r="BA839" s="89"/>
      <c r="BB839" s="89"/>
      <c r="BC839" s="89"/>
      <c r="BD839" s="89"/>
      <c r="BE839" s="89"/>
      <c r="BF839" s="89"/>
      <c r="BG839" s="89"/>
      <c r="BH839" s="89"/>
      <c r="BI839" s="89"/>
      <c r="BJ839" s="89"/>
      <c r="BK839" s="89"/>
      <c r="BL839" s="89"/>
      <c r="BM839" s="89"/>
      <c r="BN839" s="89"/>
      <c r="BO839" s="89"/>
      <c r="BP839" s="89"/>
      <c r="BQ839" s="89"/>
      <c r="BR839" s="89"/>
      <c r="BS839" s="89"/>
      <c r="BT839" s="89"/>
      <c r="BU839" s="89"/>
      <c r="BV839" s="89"/>
      <c r="BW839" s="89"/>
      <c r="BX839" s="89"/>
      <c r="BY839" s="89"/>
      <c r="BZ839" s="89"/>
      <c r="CA839" s="89"/>
      <c r="CB839" s="89"/>
      <c r="CC839" s="89"/>
      <c r="CD839" s="89"/>
      <c r="CE839" s="89"/>
      <c r="CF839" s="89"/>
      <c r="CG839" s="89"/>
      <c r="CH839" s="89"/>
      <c r="CI839" s="89"/>
      <c r="CJ839" s="89"/>
      <c r="CK839" s="89"/>
      <c r="CL839" s="89"/>
      <c r="CM839" s="89"/>
      <c r="CN839" s="89"/>
      <c r="CO839" s="89"/>
      <c r="CP839" s="89"/>
      <c r="CQ839" s="89"/>
      <c r="CR839" s="89"/>
      <c r="CS839" s="89"/>
      <c r="CT839" s="89"/>
      <c r="CU839" s="89"/>
      <c r="CV839" s="89"/>
      <c r="CW839" s="89"/>
      <c r="CX839" s="89"/>
      <c r="CY839" s="89"/>
      <c r="CZ839" s="89"/>
      <c r="DA839" s="89"/>
      <c r="DB839" s="89"/>
      <c r="DC839" s="89"/>
      <c r="DD839" s="89"/>
      <c r="DE839" s="89"/>
      <c r="DF839" s="89"/>
      <c r="DG839" s="89"/>
      <c r="DH839" s="89"/>
      <c r="DI839" s="89"/>
      <c r="DJ839" s="89"/>
      <c r="DK839" s="89"/>
      <c r="DL839" s="89"/>
      <c r="DM839" s="89"/>
      <c r="DN839" s="89"/>
      <c r="DO839" s="89"/>
      <c r="DP839" s="89"/>
      <c r="DQ839" s="89"/>
      <c r="DR839" s="89"/>
      <c r="DS839" s="89"/>
      <c r="DT839" s="89"/>
      <c r="DU839" s="89"/>
      <c r="DV839" s="89"/>
      <c r="DW839" s="89"/>
      <c r="DX839" s="89"/>
      <c r="DY839" s="89"/>
      <c r="DZ839" s="89"/>
      <c r="EA839" s="89"/>
      <c r="EB839" s="89"/>
      <c r="EC839" s="89"/>
      <c r="ED839" s="89"/>
      <c r="EE839" s="89"/>
      <c r="EF839" s="89"/>
      <c r="EG839" s="89"/>
      <c r="EH839" s="89"/>
      <c r="EI839" s="89"/>
      <c r="EJ839" s="89"/>
      <c r="EK839" s="89"/>
      <c r="EL839" s="89"/>
      <c r="EM839" s="89"/>
      <c r="EN839" s="89"/>
      <c r="EO839" s="89"/>
      <c r="EP839" s="89"/>
      <c r="EQ839" s="89"/>
      <c r="ER839" s="89"/>
      <c r="ES839" s="89"/>
      <c r="ET839" s="89"/>
      <c r="EU839" s="89"/>
      <c r="EV839" s="89"/>
      <c r="EW839" s="89"/>
      <c r="EX839" s="89"/>
      <c r="EY839" s="89"/>
      <c r="EZ839" s="89"/>
      <c r="FA839" s="89"/>
      <c r="FB839" s="89"/>
      <c r="FC839" s="89"/>
      <c r="FD839" s="89"/>
      <c r="FE839" s="89"/>
      <c r="FF839" s="89"/>
      <c r="FG839" s="89"/>
      <c r="FH839" s="89"/>
      <c r="FI839" s="89"/>
      <c r="FJ839" s="89"/>
      <c r="FK839" s="89"/>
      <c r="FL839" s="89"/>
      <c r="FM839" s="89"/>
      <c r="FN839" s="89"/>
      <c r="FO839" s="89"/>
      <c r="FP839" s="89"/>
      <c r="FQ839" s="89"/>
      <c r="FR839" s="89"/>
      <c r="FS839" s="89"/>
      <c r="FT839" s="89"/>
      <c r="FU839" s="89"/>
      <c r="FV839" s="89"/>
      <c r="FW839" s="89"/>
      <c r="FX839" s="89"/>
      <c r="FY839" s="89"/>
      <c r="FZ839" s="89"/>
      <c r="GA839" s="89"/>
      <c r="GB839" s="89"/>
      <c r="GC839" s="89"/>
      <c r="GD839" s="89"/>
      <c r="GE839" s="89"/>
      <c r="GF839" s="89"/>
      <c r="GG839" s="89"/>
      <c r="GH839" s="89"/>
      <c r="GI839" s="89"/>
      <c r="GJ839" s="89"/>
      <c r="GK839" s="89"/>
      <c r="GL839" s="89"/>
      <c r="GM839" s="89"/>
      <c r="GN839" s="89"/>
      <c r="GO839" s="89"/>
      <c r="GP839" s="89"/>
      <c r="GQ839" s="89"/>
      <c r="GR839" s="89"/>
      <c r="GS839" s="89"/>
      <c r="GT839" s="89"/>
      <c r="GU839" s="89"/>
      <c r="GV839" s="89"/>
      <c r="GW839" s="89"/>
      <c r="GX839" s="89"/>
      <c r="GY839" s="89"/>
      <c r="GZ839" s="89"/>
      <c r="HA839" s="89"/>
      <c r="HB839" s="89"/>
      <c r="HC839" s="89"/>
      <c r="HD839" s="89"/>
      <c r="HE839" s="89"/>
      <c r="HF839" s="89"/>
      <c r="HG839" s="89"/>
      <c r="HH839" s="89"/>
      <c r="HI839" s="89"/>
      <c r="HJ839" s="89"/>
      <c r="HK839" s="89"/>
      <c r="HL839" s="89"/>
      <c r="HM839" s="89"/>
    </row>
    <row r="840" spans="1:221" s="191" customFormat="1" ht="30" customHeight="1" x14ac:dyDescent="0.25">
      <c r="A840" s="193">
        <v>41455</v>
      </c>
      <c r="B840" s="194">
        <v>41457</v>
      </c>
      <c r="C840" s="189" t="s">
        <v>283</v>
      </c>
      <c r="D840" s="140" t="s">
        <v>3719</v>
      </c>
      <c r="E840" s="140" t="s">
        <v>279</v>
      </c>
      <c r="F840" s="5" t="s">
        <v>99</v>
      </c>
      <c r="G840" s="5" t="s">
        <v>415</v>
      </c>
      <c r="H840" s="140" t="s">
        <v>3821</v>
      </c>
      <c r="I840" s="30" t="s">
        <v>4392</v>
      </c>
      <c r="J840" s="140" t="s">
        <v>4393</v>
      </c>
      <c r="K840" s="119">
        <v>40387</v>
      </c>
      <c r="L840" s="119">
        <v>40527</v>
      </c>
      <c r="M840" s="140" t="s">
        <v>3832</v>
      </c>
      <c r="N840" s="287">
        <v>9184</v>
      </c>
      <c r="O840" s="287">
        <v>8649</v>
      </c>
      <c r="P840" s="119">
        <v>40541</v>
      </c>
      <c r="Q840" s="119">
        <v>41492</v>
      </c>
      <c r="R840" s="119">
        <v>41272</v>
      </c>
      <c r="S840" s="119">
        <v>41492</v>
      </c>
      <c r="T840" s="190">
        <v>43.444797636648403</v>
      </c>
      <c r="U840" s="287"/>
      <c r="V840" s="140"/>
      <c r="W840" s="87"/>
      <c r="X840" s="96"/>
      <c r="Y840" s="89"/>
      <c r="Z840" s="89"/>
      <c r="AA840" s="89"/>
      <c r="AB840" s="89"/>
      <c r="AC840" s="89"/>
      <c r="AD840" s="89"/>
      <c r="AE840" s="89"/>
      <c r="AF840" s="89"/>
      <c r="AG840" s="89"/>
      <c r="AH840" s="89"/>
      <c r="AI840" s="89"/>
      <c r="AJ840" s="89"/>
      <c r="AK840" s="89"/>
      <c r="AL840" s="89"/>
      <c r="AM840" s="89"/>
      <c r="AN840" s="89"/>
      <c r="AO840" s="89"/>
      <c r="AP840" s="89"/>
      <c r="AQ840" s="89"/>
      <c r="AR840" s="89"/>
      <c r="AS840" s="89"/>
      <c r="AT840" s="89"/>
      <c r="AU840" s="89"/>
      <c r="AV840" s="89"/>
      <c r="AW840" s="89"/>
      <c r="AX840" s="89"/>
      <c r="AY840" s="89"/>
      <c r="AZ840" s="89"/>
      <c r="BA840" s="89"/>
      <c r="BB840" s="89"/>
      <c r="BC840" s="89"/>
      <c r="BD840" s="89"/>
      <c r="BE840" s="89"/>
      <c r="BF840" s="89"/>
      <c r="BG840" s="89"/>
      <c r="BH840" s="89"/>
      <c r="BI840" s="89"/>
      <c r="BJ840" s="89"/>
      <c r="BK840" s="89"/>
      <c r="BL840" s="89"/>
      <c r="BM840" s="89"/>
      <c r="BN840" s="89"/>
      <c r="BO840" s="89"/>
      <c r="BP840" s="89"/>
      <c r="BQ840" s="89"/>
      <c r="BR840" s="89"/>
      <c r="BS840" s="89"/>
      <c r="BT840" s="89"/>
      <c r="BU840" s="89"/>
      <c r="BV840" s="89"/>
      <c r="BW840" s="89"/>
      <c r="BX840" s="89"/>
      <c r="BY840" s="89"/>
      <c r="BZ840" s="89"/>
      <c r="CA840" s="89"/>
      <c r="CB840" s="89"/>
      <c r="CC840" s="89"/>
      <c r="CD840" s="89"/>
      <c r="CE840" s="89"/>
      <c r="CF840" s="89"/>
      <c r="CG840" s="89"/>
      <c r="CH840" s="89"/>
      <c r="CI840" s="89"/>
      <c r="CJ840" s="89"/>
      <c r="CK840" s="89"/>
      <c r="CL840" s="89"/>
      <c r="CM840" s="89"/>
      <c r="CN840" s="89"/>
      <c r="CO840" s="89"/>
      <c r="CP840" s="89"/>
      <c r="CQ840" s="89"/>
      <c r="CR840" s="89"/>
      <c r="CS840" s="89"/>
      <c r="CT840" s="89"/>
      <c r="CU840" s="89"/>
      <c r="CV840" s="89"/>
      <c r="CW840" s="89"/>
      <c r="CX840" s="89"/>
      <c r="CY840" s="89"/>
      <c r="CZ840" s="89"/>
      <c r="DA840" s="89"/>
      <c r="DB840" s="89"/>
      <c r="DC840" s="89"/>
      <c r="DD840" s="89"/>
      <c r="DE840" s="89"/>
      <c r="DF840" s="89"/>
      <c r="DG840" s="89"/>
      <c r="DH840" s="89"/>
      <c r="DI840" s="89"/>
      <c r="DJ840" s="89"/>
      <c r="DK840" s="89"/>
      <c r="DL840" s="89"/>
      <c r="DM840" s="89"/>
      <c r="DN840" s="89"/>
      <c r="DO840" s="89"/>
      <c r="DP840" s="89"/>
      <c r="DQ840" s="89"/>
      <c r="DR840" s="89"/>
      <c r="DS840" s="89"/>
      <c r="DT840" s="89"/>
      <c r="DU840" s="89"/>
      <c r="DV840" s="89"/>
      <c r="DW840" s="89"/>
      <c r="DX840" s="89"/>
      <c r="DY840" s="89"/>
      <c r="DZ840" s="89"/>
      <c r="EA840" s="89"/>
      <c r="EB840" s="89"/>
      <c r="EC840" s="89"/>
      <c r="ED840" s="89"/>
      <c r="EE840" s="89"/>
      <c r="EF840" s="89"/>
      <c r="EG840" s="89"/>
      <c r="EH840" s="89"/>
      <c r="EI840" s="89"/>
      <c r="EJ840" s="89"/>
      <c r="EK840" s="89"/>
      <c r="EL840" s="89"/>
      <c r="EM840" s="89"/>
      <c r="EN840" s="89"/>
      <c r="EO840" s="89"/>
      <c r="EP840" s="89"/>
      <c r="EQ840" s="89"/>
      <c r="ER840" s="89"/>
      <c r="ES840" s="89"/>
      <c r="ET840" s="89"/>
      <c r="EU840" s="89"/>
      <c r="EV840" s="89"/>
      <c r="EW840" s="89"/>
      <c r="EX840" s="89"/>
      <c r="EY840" s="89"/>
      <c r="EZ840" s="89"/>
      <c r="FA840" s="89"/>
      <c r="FB840" s="89"/>
      <c r="FC840" s="89"/>
      <c r="FD840" s="89"/>
      <c r="FE840" s="89"/>
      <c r="FF840" s="89"/>
      <c r="FG840" s="89"/>
      <c r="FH840" s="89"/>
      <c r="FI840" s="89"/>
      <c r="FJ840" s="89"/>
      <c r="FK840" s="89"/>
      <c r="FL840" s="89"/>
      <c r="FM840" s="89"/>
      <c r="FN840" s="89"/>
      <c r="FO840" s="89"/>
      <c r="FP840" s="89"/>
      <c r="FQ840" s="89"/>
      <c r="FR840" s="89"/>
      <c r="FS840" s="89"/>
      <c r="FT840" s="89"/>
      <c r="FU840" s="89"/>
      <c r="FV840" s="89"/>
      <c r="FW840" s="89"/>
      <c r="FX840" s="89"/>
      <c r="FY840" s="89"/>
      <c r="FZ840" s="89"/>
      <c r="GA840" s="89"/>
      <c r="GB840" s="89"/>
      <c r="GC840" s="89"/>
      <c r="GD840" s="89"/>
      <c r="GE840" s="89"/>
      <c r="GF840" s="89"/>
      <c r="GG840" s="89"/>
      <c r="GH840" s="89"/>
      <c r="GI840" s="89"/>
      <c r="GJ840" s="89"/>
      <c r="GK840" s="89"/>
      <c r="GL840" s="89"/>
      <c r="GM840" s="89"/>
      <c r="GN840" s="89"/>
      <c r="GO840" s="89"/>
      <c r="GP840" s="89"/>
      <c r="GQ840" s="89"/>
      <c r="GR840" s="89"/>
      <c r="GS840" s="89"/>
      <c r="GT840" s="89"/>
      <c r="GU840" s="89"/>
      <c r="GV840" s="89"/>
      <c r="GW840" s="89"/>
      <c r="GX840" s="89"/>
      <c r="GY840" s="89"/>
      <c r="GZ840" s="89"/>
      <c r="HA840" s="89"/>
      <c r="HB840" s="89"/>
      <c r="HC840" s="89"/>
      <c r="HD840" s="89"/>
      <c r="HE840" s="89"/>
      <c r="HF840" s="89"/>
      <c r="HG840" s="89"/>
      <c r="HH840" s="89"/>
      <c r="HI840" s="89"/>
      <c r="HJ840" s="89"/>
      <c r="HK840" s="89"/>
      <c r="HL840" s="89"/>
      <c r="HM840" s="89"/>
    </row>
    <row r="841" spans="1:221" s="191" customFormat="1" ht="30" customHeight="1" x14ac:dyDescent="0.25">
      <c r="A841" s="193">
        <v>41455</v>
      </c>
      <c r="B841" s="194">
        <v>41457</v>
      </c>
      <c r="C841" s="189" t="s">
        <v>283</v>
      </c>
      <c r="D841" s="140" t="s">
        <v>3756</v>
      </c>
      <c r="E841" s="140" t="s">
        <v>279</v>
      </c>
      <c r="F841" s="5" t="s">
        <v>99</v>
      </c>
      <c r="G841" s="5" t="s">
        <v>415</v>
      </c>
      <c r="H841" s="140" t="s">
        <v>3821</v>
      </c>
      <c r="I841" s="30" t="s">
        <v>4314</v>
      </c>
      <c r="J841" s="140" t="s">
        <v>4394</v>
      </c>
      <c r="K841" s="119">
        <v>40406</v>
      </c>
      <c r="L841" s="119">
        <v>40528</v>
      </c>
      <c r="M841" s="140" t="s">
        <v>3808</v>
      </c>
      <c r="N841" s="287">
        <v>8026</v>
      </c>
      <c r="O841" s="287">
        <v>7811</v>
      </c>
      <c r="P841" s="119">
        <v>40542</v>
      </c>
      <c r="Q841" s="119">
        <v>41024</v>
      </c>
      <c r="R841" s="119">
        <v>40908</v>
      </c>
      <c r="S841" s="119">
        <v>41024</v>
      </c>
      <c r="T841" s="190">
        <v>99.997308688782908</v>
      </c>
      <c r="U841" s="287"/>
      <c r="V841" s="140"/>
      <c r="W841" s="87"/>
      <c r="X841" s="96"/>
      <c r="Y841" s="89"/>
      <c r="Z841" s="89"/>
      <c r="AA841" s="89"/>
      <c r="AB841" s="89"/>
      <c r="AC841" s="89"/>
      <c r="AD841" s="89"/>
      <c r="AE841" s="89"/>
      <c r="AF841" s="89"/>
      <c r="AG841" s="89"/>
      <c r="AH841" s="89"/>
      <c r="AI841" s="89"/>
      <c r="AJ841" s="89"/>
      <c r="AK841" s="89"/>
      <c r="AL841" s="89"/>
      <c r="AM841" s="89"/>
      <c r="AN841" s="89"/>
      <c r="AO841" s="89"/>
      <c r="AP841" s="89"/>
      <c r="AQ841" s="89"/>
      <c r="AR841" s="89"/>
      <c r="AS841" s="89"/>
      <c r="AT841" s="89"/>
      <c r="AU841" s="89"/>
      <c r="AV841" s="89"/>
      <c r="AW841" s="89"/>
      <c r="AX841" s="89"/>
      <c r="AY841" s="89"/>
      <c r="AZ841" s="89"/>
      <c r="BA841" s="89"/>
      <c r="BB841" s="89"/>
      <c r="BC841" s="89"/>
      <c r="BD841" s="89"/>
      <c r="BE841" s="89"/>
      <c r="BF841" s="89"/>
      <c r="BG841" s="89"/>
      <c r="BH841" s="89"/>
      <c r="BI841" s="89"/>
      <c r="BJ841" s="89"/>
      <c r="BK841" s="89"/>
      <c r="BL841" s="89"/>
      <c r="BM841" s="89"/>
      <c r="BN841" s="89"/>
      <c r="BO841" s="89"/>
      <c r="BP841" s="89"/>
      <c r="BQ841" s="89"/>
      <c r="BR841" s="89"/>
      <c r="BS841" s="89"/>
      <c r="BT841" s="89"/>
      <c r="BU841" s="89"/>
      <c r="BV841" s="89"/>
      <c r="BW841" s="89"/>
      <c r="BX841" s="89"/>
      <c r="BY841" s="89"/>
      <c r="BZ841" s="89"/>
      <c r="CA841" s="89"/>
      <c r="CB841" s="89"/>
      <c r="CC841" s="89"/>
      <c r="CD841" s="89"/>
      <c r="CE841" s="89"/>
      <c r="CF841" s="89"/>
      <c r="CG841" s="89"/>
      <c r="CH841" s="89"/>
      <c r="CI841" s="89"/>
      <c r="CJ841" s="89"/>
      <c r="CK841" s="89"/>
      <c r="CL841" s="89"/>
      <c r="CM841" s="89"/>
      <c r="CN841" s="89"/>
      <c r="CO841" s="89"/>
      <c r="CP841" s="89"/>
      <c r="CQ841" s="89"/>
      <c r="CR841" s="89"/>
      <c r="CS841" s="89"/>
      <c r="CT841" s="89"/>
      <c r="CU841" s="89"/>
      <c r="CV841" s="89"/>
      <c r="CW841" s="89"/>
      <c r="CX841" s="89"/>
      <c r="CY841" s="89"/>
      <c r="CZ841" s="89"/>
      <c r="DA841" s="89"/>
      <c r="DB841" s="89"/>
      <c r="DC841" s="89"/>
      <c r="DD841" s="89"/>
      <c r="DE841" s="89"/>
      <c r="DF841" s="89"/>
      <c r="DG841" s="89"/>
      <c r="DH841" s="89"/>
      <c r="DI841" s="89"/>
      <c r="DJ841" s="89"/>
      <c r="DK841" s="89"/>
      <c r="DL841" s="89"/>
      <c r="DM841" s="89"/>
      <c r="DN841" s="89"/>
      <c r="DO841" s="89"/>
      <c r="DP841" s="89"/>
      <c r="DQ841" s="89"/>
      <c r="DR841" s="89"/>
      <c r="DS841" s="89"/>
      <c r="DT841" s="89"/>
      <c r="DU841" s="89"/>
      <c r="DV841" s="89"/>
      <c r="DW841" s="89"/>
      <c r="DX841" s="89"/>
      <c r="DY841" s="89"/>
      <c r="DZ841" s="89"/>
      <c r="EA841" s="89"/>
      <c r="EB841" s="89"/>
      <c r="EC841" s="89"/>
      <c r="ED841" s="89"/>
      <c r="EE841" s="89"/>
      <c r="EF841" s="89"/>
      <c r="EG841" s="89"/>
      <c r="EH841" s="89"/>
      <c r="EI841" s="89"/>
      <c r="EJ841" s="89"/>
      <c r="EK841" s="89"/>
      <c r="EL841" s="89"/>
      <c r="EM841" s="89"/>
      <c r="EN841" s="89"/>
      <c r="EO841" s="89"/>
      <c r="EP841" s="89"/>
      <c r="EQ841" s="89"/>
      <c r="ER841" s="89"/>
      <c r="ES841" s="89"/>
      <c r="ET841" s="89"/>
      <c r="EU841" s="89"/>
      <c r="EV841" s="89"/>
      <c r="EW841" s="89"/>
      <c r="EX841" s="89"/>
      <c r="EY841" s="89"/>
      <c r="EZ841" s="89"/>
      <c r="FA841" s="89"/>
      <c r="FB841" s="89"/>
      <c r="FC841" s="89"/>
      <c r="FD841" s="89"/>
      <c r="FE841" s="89"/>
      <c r="FF841" s="89"/>
      <c r="FG841" s="89"/>
      <c r="FH841" s="89"/>
      <c r="FI841" s="89"/>
      <c r="FJ841" s="89"/>
      <c r="FK841" s="89"/>
      <c r="FL841" s="89"/>
      <c r="FM841" s="89"/>
      <c r="FN841" s="89"/>
      <c r="FO841" s="89"/>
      <c r="FP841" s="89"/>
      <c r="FQ841" s="89"/>
      <c r="FR841" s="89"/>
      <c r="FS841" s="89"/>
      <c r="FT841" s="89"/>
      <c r="FU841" s="89"/>
      <c r="FV841" s="89"/>
      <c r="FW841" s="89"/>
      <c r="FX841" s="89"/>
      <c r="FY841" s="89"/>
      <c r="FZ841" s="89"/>
      <c r="GA841" s="89"/>
      <c r="GB841" s="89"/>
      <c r="GC841" s="89"/>
      <c r="GD841" s="89"/>
      <c r="GE841" s="89"/>
      <c r="GF841" s="89"/>
      <c r="GG841" s="89"/>
      <c r="GH841" s="89"/>
      <c r="GI841" s="89"/>
      <c r="GJ841" s="89"/>
      <c r="GK841" s="89"/>
      <c r="GL841" s="89"/>
      <c r="GM841" s="89"/>
      <c r="GN841" s="89"/>
      <c r="GO841" s="89"/>
      <c r="GP841" s="89"/>
      <c r="GQ841" s="89"/>
      <c r="GR841" s="89"/>
      <c r="GS841" s="89"/>
      <c r="GT841" s="89"/>
      <c r="GU841" s="89"/>
      <c r="GV841" s="89"/>
      <c r="GW841" s="89"/>
      <c r="GX841" s="89"/>
      <c r="GY841" s="89"/>
      <c r="GZ841" s="89"/>
      <c r="HA841" s="89"/>
      <c r="HB841" s="89"/>
      <c r="HC841" s="89"/>
      <c r="HD841" s="89"/>
      <c r="HE841" s="89"/>
      <c r="HF841" s="89"/>
      <c r="HG841" s="89"/>
      <c r="HH841" s="89"/>
      <c r="HI841" s="89"/>
      <c r="HJ841" s="89"/>
      <c r="HK841" s="89"/>
      <c r="HL841" s="89"/>
      <c r="HM841" s="89"/>
    </row>
    <row r="842" spans="1:221" s="191" customFormat="1" ht="30" customHeight="1" x14ac:dyDescent="0.25">
      <c r="A842" s="193">
        <v>41455</v>
      </c>
      <c r="B842" s="194">
        <v>41457</v>
      </c>
      <c r="C842" s="189" t="s">
        <v>283</v>
      </c>
      <c r="D842" s="140" t="s">
        <v>3719</v>
      </c>
      <c r="E842" s="140" t="s">
        <v>279</v>
      </c>
      <c r="F842" s="5" t="s">
        <v>104</v>
      </c>
      <c r="G842" s="5" t="s">
        <v>799</v>
      </c>
      <c r="H842" s="140" t="s">
        <v>3839</v>
      </c>
      <c r="I842" s="30" t="s">
        <v>4395</v>
      </c>
      <c r="J842" s="140" t="s">
        <v>4396</v>
      </c>
      <c r="K842" s="119">
        <v>40466</v>
      </c>
      <c r="L842" s="119">
        <v>40703</v>
      </c>
      <c r="M842" s="140" t="s">
        <v>3645</v>
      </c>
      <c r="N842" s="287">
        <v>19374</v>
      </c>
      <c r="O842" s="287">
        <v>19518</v>
      </c>
      <c r="P842" s="119">
        <v>40717</v>
      </c>
      <c r="Q842" s="119">
        <v>41562</v>
      </c>
      <c r="R842" s="119">
        <v>41190</v>
      </c>
      <c r="S842" s="119">
        <v>41562</v>
      </c>
      <c r="T842" s="190">
        <v>98.713130764095297</v>
      </c>
      <c r="U842" s="287"/>
      <c r="V842" s="140"/>
      <c r="W842" s="87"/>
      <c r="X842" s="96"/>
      <c r="Y842" s="89"/>
      <c r="Z842" s="89"/>
      <c r="AA842" s="89"/>
      <c r="AB842" s="89"/>
      <c r="AC842" s="89"/>
      <c r="AD842" s="89"/>
      <c r="AE842" s="89"/>
      <c r="AF842" s="89"/>
      <c r="AG842" s="89"/>
      <c r="AH842" s="89"/>
      <c r="AI842" s="89"/>
      <c r="AJ842" s="89"/>
      <c r="AK842" s="89"/>
      <c r="AL842" s="89"/>
      <c r="AM842" s="89"/>
      <c r="AN842" s="89"/>
      <c r="AO842" s="89"/>
      <c r="AP842" s="89"/>
      <c r="AQ842" s="89"/>
      <c r="AR842" s="89"/>
      <c r="AS842" s="89"/>
      <c r="AT842" s="89"/>
      <c r="AU842" s="89"/>
      <c r="AV842" s="89"/>
      <c r="AW842" s="89"/>
      <c r="AX842" s="89"/>
      <c r="AY842" s="89"/>
      <c r="AZ842" s="89"/>
      <c r="BA842" s="89"/>
      <c r="BB842" s="89"/>
      <c r="BC842" s="89"/>
      <c r="BD842" s="89"/>
      <c r="BE842" s="89"/>
      <c r="BF842" s="89"/>
      <c r="BG842" s="89"/>
      <c r="BH842" s="89"/>
      <c r="BI842" s="89"/>
      <c r="BJ842" s="89"/>
      <c r="BK842" s="89"/>
      <c r="BL842" s="89"/>
      <c r="BM842" s="89"/>
      <c r="BN842" s="89"/>
      <c r="BO842" s="89"/>
      <c r="BP842" s="89"/>
      <c r="BQ842" s="89"/>
      <c r="BR842" s="89"/>
      <c r="BS842" s="89"/>
      <c r="BT842" s="89"/>
      <c r="BU842" s="89"/>
      <c r="BV842" s="89"/>
      <c r="BW842" s="89"/>
      <c r="BX842" s="89"/>
      <c r="BY842" s="89"/>
      <c r="BZ842" s="89"/>
      <c r="CA842" s="89"/>
      <c r="CB842" s="89"/>
      <c r="CC842" s="89"/>
      <c r="CD842" s="89"/>
      <c r="CE842" s="89"/>
      <c r="CF842" s="89"/>
      <c r="CG842" s="89"/>
      <c r="CH842" s="89"/>
      <c r="CI842" s="89"/>
      <c r="CJ842" s="89"/>
      <c r="CK842" s="89"/>
      <c r="CL842" s="89"/>
      <c r="CM842" s="89"/>
      <c r="CN842" s="89"/>
      <c r="CO842" s="89"/>
      <c r="CP842" s="89"/>
      <c r="CQ842" s="89"/>
      <c r="CR842" s="89"/>
      <c r="CS842" s="89"/>
      <c r="CT842" s="89"/>
      <c r="CU842" s="89"/>
      <c r="CV842" s="89"/>
      <c r="CW842" s="89"/>
      <c r="CX842" s="89"/>
      <c r="CY842" s="89"/>
      <c r="CZ842" s="89"/>
      <c r="DA842" s="89"/>
      <c r="DB842" s="89"/>
      <c r="DC842" s="89"/>
      <c r="DD842" s="89"/>
      <c r="DE842" s="89"/>
      <c r="DF842" s="89"/>
      <c r="DG842" s="89"/>
      <c r="DH842" s="89"/>
      <c r="DI842" s="89"/>
      <c r="DJ842" s="89"/>
      <c r="DK842" s="89"/>
      <c r="DL842" s="89"/>
      <c r="DM842" s="89"/>
      <c r="DN842" s="89"/>
      <c r="DO842" s="89"/>
      <c r="DP842" s="89"/>
      <c r="DQ842" s="89"/>
      <c r="DR842" s="89"/>
      <c r="DS842" s="89"/>
      <c r="DT842" s="89"/>
      <c r="DU842" s="89"/>
      <c r="DV842" s="89"/>
      <c r="DW842" s="89"/>
      <c r="DX842" s="89"/>
      <c r="DY842" s="89"/>
      <c r="DZ842" s="89"/>
      <c r="EA842" s="89"/>
      <c r="EB842" s="89"/>
      <c r="EC842" s="89"/>
      <c r="ED842" s="89"/>
      <c r="EE842" s="89"/>
      <c r="EF842" s="89"/>
      <c r="EG842" s="89"/>
      <c r="EH842" s="89"/>
      <c r="EI842" s="89"/>
      <c r="EJ842" s="89"/>
      <c r="EK842" s="89"/>
      <c r="EL842" s="89"/>
      <c r="EM842" s="89"/>
      <c r="EN842" s="89"/>
      <c r="EO842" s="89"/>
      <c r="EP842" s="89"/>
      <c r="EQ842" s="89"/>
      <c r="ER842" s="89"/>
      <c r="ES842" s="89"/>
      <c r="ET842" s="89"/>
      <c r="EU842" s="89"/>
      <c r="EV842" s="89"/>
      <c r="EW842" s="89"/>
      <c r="EX842" s="89"/>
      <c r="EY842" s="89"/>
      <c r="EZ842" s="89"/>
      <c r="FA842" s="89"/>
      <c r="FB842" s="89"/>
      <c r="FC842" s="89"/>
      <c r="FD842" s="89"/>
      <c r="FE842" s="89"/>
      <c r="FF842" s="89"/>
      <c r="FG842" s="89"/>
      <c r="FH842" s="89"/>
      <c r="FI842" s="89"/>
      <c r="FJ842" s="89"/>
      <c r="FK842" s="89"/>
      <c r="FL842" s="89"/>
      <c r="FM842" s="89"/>
      <c r="FN842" s="89"/>
      <c r="FO842" s="89"/>
      <c r="FP842" s="89"/>
      <c r="FQ842" s="89"/>
      <c r="FR842" s="89"/>
      <c r="FS842" s="89"/>
      <c r="FT842" s="89"/>
      <c r="FU842" s="89"/>
      <c r="FV842" s="89"/>
      <c r="FW842" s="89"/>
      <c r="FX842" s="89"/>
      <c r="FY842" s="89"/>
      <c r="FZ842" s="89"/>
      <c r="GA842" s="89"/>
      <c r="GB842" s="89"/>
      <c r="GC842" s="89"/>
      <c r="GD842" s="89"/>
      <c r="GE842" s="89"/>
      <c r="GF842" s="89"/>
      <c r="GG842" s="89"/>
      <c r="GH842" s="89"/>
      <c r="GI842" s="89"/>
      <c r="GJ842" s="89"/>
      <c r="GK842" s="89"/>
      <c r="GL842" s="89"/>
      <c r="GM842" s="89"/>
      <c r="GN842" s="89"/>
      <c r="GO842" s="89"/>
      <c r="GP842" s="89"/>
      <c r="GQ842" s="89"/>
      <c r="GR842" s="89"/>
      <c r="GS842" s="89"/>
      <c r="GT842" s="89"/>
      <c r="GU842" s="89"/>
      <c r="GV842" s="89"/>
      <c r="GW842" s="89"/>
      <c r="GX842" s="89"/>
      <c r="GY842" s="89"/>
      <c r="GZ842" s="89"/>
      <c r="HA842" s="89"/>
      <c r="HB842" s="89"/>
      <c r="HC842" s="89"/>
      <c r="HD842" s="89"/>
      <c r="HE842" s="89"/>
      <c r="HF842" s="89"/>
      <c r="HG842" s="89"/>
      <c r="HH842" s="89"/>
      <c r="HI842" s="89"/>
      <c r="HJ842" s="89"/>
      <c r="HK842" s="89"/>
      <c r="HL842" s="89"/>
      <c r="HM842" s="89"/>
    </row>
    <row r="843" spans="1:221" s="191" customFormat="1" ht="30" customHeight="1" x14ac:dyDescent="0.25">
      <c r="A843" s="193">
        <v>41455</v>
      </c>
      <c r="B843" s="194">
        <v>41457</v>
      </c>
      <c r="C843" s="189" t="s">
        <v>283</v>
      </c>
      <c r="D843" s="140" t="s">
        <v>3719</v>
      </c>
      <c r="E843" s="140" t="s">
        <v>279</v>
      </c>
      <c r="F843" s="5" t="s">
        <v>104</v>
      </c>
      <c r="G843" s="5" t="s">
        <v>799</v>
      </c>
      <c r="H843" s="140" t="s">
        <v>3839</v>
      </c>
      <c r="I843" s="30" t="s">
        <v>4397</v>
      </c>
      <c r="J843" s="140" t="s">
        <v>4398</v>
      </c>
      <c r="K843" s="119">
        <v>40252</v>
      </c>
      <c r="L843" s="119">
        <v>40353</v>
      </c>
      <c r="M843" s="140" t="s">
        <v>4399</v>
      </c>
      <c r="N843" s="287">
        <v>1727</v>
      </c>
      <c r="O843" s="287">
        <v>1598</v>
      </c>
      <c r="P843" s="119">
        <v>40367</v>
      </c>
      <c r="Q843" s="119">
        <v>40877</v>
      </c>
      <c r="R843" s="119">
        <v>40718</v>
      </c>
      <c r="S843" s="119">
        <v>40892</v>
      </c>
      <c r="T843" s="190">
        <v>100</v>
      </c>
      <c r="U843" s="287"/>
      <c r="V843" s="140"/>
      <c r="W843" s="87"/>
      <c r="X843" s="96"/>
      <c r="Y843" s="89"/>
      <c r="Z843" s="89"/>
      <c r="AA843" s="89"/>
      <c r="AB843" s="89"/>
      <c r="AC843" s="89"/>
      <c r="AD843" s="89"/>
      <c r="AE843" s="89"/>
      <c r="AF843" s="89"/>
      <c r="AG843" s="89"/>
      <c r="AH843" s="89"/>
      <c r="AI843" s="89"/>
      <c r="AJ843" s="89"/>
      <c r="AK843" s="89"/>
      <c r="AL843" s="89"/>
      <c r="AM843" s="89"/>
      <c r="AN843" s="89"/>
      <c r="AO843" s="89"/>
      <c r="AP843" s="89"/>
      <c r="AQ843" s="89"/>
      <c r="AR843" s="89"/>
      <c r="AS843" s="89"/>
      <c r="AT843" s="89"/>
      <c r="AU843" s="89"/>
      <c r="AV843" s="89"/>
      <c r="AW843" s="89"/>
      <c r="AX843" s="89"/>
      <c r="AY843" s="89"/>
      <c r="AZ843" s="89"/>
      <c r="BA843" s="89"/>
      <c r="BB843" s="89"/>
      <c r="BC843" s="89"/>
      <c r="BD843" s="89"/>
      <c r="BE843" s="89"/>
      <c r="BF843" s="89"/>
      <c r="BG843" s="89"/>
      <c r="BH843" s="89"/>
      <c r="BI843" s="89"/>
      <c r="BJ843" s="89"/>
      <c r="BK843" s="89"/>
      <c r="BL843" s="89"/>
      <c r="BM843" s="89"/>
      <c r="BN843" s="89"/>
      <c r="BO843" s="89"/>
      <c r="BP843" s="89"/>
      <c r="BQ843" s="89"/>
      <c r="BR843" s="89"/>
      <c r="BS843" s="89"/>
      <c r="BT843" s="89"/>
      <c r="BU843" s="89"/>
      <c r="BV843" s="89"/>
      <c r="BW843" s="89"/>
      <c r="BX843" s="89"/>
      <c r="BY843" s="89"/>
      <c r="BZ843" s="89"/>
      <c r="CA843" s="89"/>
      <c r="CB843" s="89"/>
      <c r="CC843" s="89"/>
      <c r="CD843" s="89"/>
      <c r="CE843" s="89"/>
      <c r="CF843" s="89"/>
      <c r="CG843" s="89"/>
      <c r="CH843" s="89"/>
      <c r="CI843" s="89"/>
      <c r="CJ843" s="89"/>
      <c r="CK843" s="89"/>
      <c r="CL843" s="89"/>
      <c r="CM843" s="89"/>
      <c r="CN843" s="89"/>
      <c r="CO843" s="89"/>
      <c r="CP843" s="89"/>
      <c r="CQ843" s="89"/>
      <c r="CR843" s="89"/>
      <c r="CS843" s="89"/>
      <c r="CT843" s="89"/>
      <c r="CU843" s="89"/>
      <c r="CV843" s="89"/>
      <c r="CW843" s="89"/>
      <c r="CX843" s="89"/>
      <c r="CY843" s="89"/>
      <c r="CZ843" s="89"/>
      <c r="DA843" s="89"/>
      <c r="DB843" s="89"/>
      <c r="DC843" s="89"/>
      <c r="DD843" s="89"/>
      <c r="DE843" s="89"/>
      <c r="DF843" s="89"/>
      <c r="DG843" s="89"/>
      <c r="DH843" s="89"/>
      <c r="DI843" s="89"/>
      <c r="DJ843" s="89"/>
      <c r="DK843" s="89"/>
      <c r="DL843" s="89"/>
      <c r="DM843" s="89"/>
      <c r="DN843" s="89"/>
      <c r="DO843" s="89"/>
      <c r="DP843" s="89"/>
      <c r="DQ843" s="89"/>
      <c r="DR843" s="89"/>
      <c r="DS843" s="89"/>
      <c r="DT843" s="89"/>
      <c r="DU843" s="89"/>
      <c r="DV843" s="89"/>
      <c r="DW843" s="89"/>
      <c r="DX843" s="89"/>
      <c r="DY843" s="89"/>
      <c r="DZ843" s="89"/>
      <c r="EA843" s="89"/>
      <c r="EB843" s="89"/>
      <c r="EC843" s="89"/>
      <c r="ED843" s="89"/>
      <c r="EE843" s="89"/>
      <c r="EF843" s="89"/>
      <c r="EG843" s="89"/>
      <c r="EH843" s="89"/>
      <c r="EI843" s="89"/>
      <c r="EJ843" s="89"/>
      <c r="EK843" s="89"/>
      <c r="EL843" s="89"/>
      <c r="EM843" s="89"/>
      <c r="EN843" s="89"/>
      <c r="EO843" s="89"/>
      <c r="EP843" s="89"/>
      <c r="EQ843" s="89"/>
      <c r="ER843" s="89"/>
      <c r="ES843" s="89"/>
      <c r="ET843" s="89"/>
      <c r="EU843" s="89"/>
      <c r="EV843" s="89"/>
      <c r="EW843" s="89"/>
      <c r="EX843" s="89"/>
      <c r="EY843" s="89"/>
      <c r="EZ843" s="89"/>
      <c r="FA843" s="89"/>
      <c r="FB843" s="89"/>
      <c r="FC843" s="89"/>
      <c r="FD843" s="89"/>
      <c r="FE843" s="89"/>
      <c r="FF843" s="89"/>
      <c r="FG843" s="89"/>
      <c r="FH843" s="89"/>
      <c r="FI843" s="89"/>
      <c r="FJ843" s="89"/>
      <c r="FK843" s="89"/>
      <c r="FL843" s="89"/>
      <c r="FM843" s="89"/>
      <c r="FN843" s="89"/>
      <c r="FO843" s="89"/>
      <c r="FP843" s="89"/>
      <c r="FQ843" s="89"/>
      <c r="FR843" s="89"/>
      <c r="FS843" s="89"/>
      <c r="FT843" s="89"/>
      <c r="FU843" s="89"/>
      <c r="FV843" s="89"/>
      <c r="FW843" s="89"/>
      <c r="FX843" s="89"/>
      <c r="FY843" s="89"/>
      <c r="FZ843" s="89"/>
      <c r="GA843" s="89"/>
      <c r="GB843" s="89"/>
      <c r="GC843" s="89"/>
      <c r="GD843" s="89"/>
      <c r="GE843" s="89"/>
      <c r="GF843" s="89"/>
      <c r="GG843" s="89"/>
      <c r="GH843" s="89"/>
      <c r="GI843" s="89"/>
      <c r="GJ843" s="89"/>
      <c r="GK843" s="89"/>
      <c r="GL843" s="89"/>
      <c r="GM843" s="89"/>
      <c r="GN843" s="89"/>
      <c r="GO843" s="89"/>
      <c r="GP843" s="89"/>
      <c r="GQ843" s="89"/>
      <c r="GR843" s="89"/>
      <c r="GS843" s="89"/>
      <c r="GT843" s="89"/>
      <c r="GU843" s="89"/>
      <c r="GV843" s="89"/>
      <c r="GW843" s="89"/>
      <c r="GX843" s="89"/>
      <c r="GY843" s="89"/>
      <c r="GZ843" s="89"/>
      <c r="HA843" s="89"/>
      <c r="HB843" s="89"/>
      <c r="HC843" s="89"/>
      <c r="HD843" s="89"/>
      <c r="HE843" s="89"/>
      <c r="HF843" s="89"/>
      <c r="HG843" s="89"/>
      <c r="HH843" s="89"/>
      <c r="HI843" s="89"/>
      <c r="HJ843" s="89"/>
      <c r="HK843" s="89"/>
      <c r="HL843" s="89"/>
      <c r="HM843" s="89"/>
    </row>
    <row r="844" spans="1:221" s="191" customFormat="1" ht="30" customHeight="1" x14ac:dyDescent="0.25">
      <c r="A844" s="193">
        <v>41455</v>
      </c>
      <c r="B844" s="194">
        <v>41457</v>
      </c>
      <c r="C844" s="189" t="s">
        <v>283</v>
      </c>
      <c r="D844" s="140" t="s">
        <v>3719</v>
      </c>
      <c r="E844" s="140" t="s">
        <v>279</v>
      </c>
      <c r="F844" s="5" t="s">
        <v>55</v>
      </c>
      <c r="G844" s="5" t="s">
        <v>355</v>
      </c>
      <c r="H844" s="140" t="s">
        <v>3842</v>
      </c>
      <c r="I844" s="30" t="s">
        <v>4400</v>
      </c>
      <c r="J844" s="140" t="s">
        <v>4401</v>
      </c>
      <c r="K844" s="119">
        <v>40421</v>
      </c>
      <c r="L844" s="119">
        <v>40697</v>
      </c>
      <c r="M844" s="140" t="s">
        <v>3815</v>
      </c>
      <c r="N844" s="287">
        <v>9283</v>
      </c>
      <c r="O844" s="287">
        <v>8547</v>
      </c>
      <c r="P844" s="119">
        <v>40711</v>
      </c>
      <c r="Q844" s="119">
        <v>41770</v>
      </c>
      <c r="R844" s="119">
        <v>41607</v>
      </c>
      <c r="S844" s="119">
        <v>41824</v>
      </c>
      <c r="T844" s="190">
        <v>98.124951507565001</v>
      </c>
      <c r="U844" s="287"/>
      <c r="V844" s="140"/>
      <c r="W844" s="87"/>
      <c r="X844" s="96"/>
      <c r="Y844" s="89"/>
      <c r="Z844" s="89"/>
      <c r="AA844" s="89"/>
      <c r="AB844" s="89"/>
      <c r="AC844" s="89"/>
      <c r="AD844" s="89"/>
      <c r="AE844" s="89"/>
      <c r="AF844" s="89"/>
      <c r="AG844" s="89"/>
      <c r="AH844" s="89"/>
      <c r="AI844" s="89"/>
      <c r="AJ844" s="89"/>
      <c r="AK844" s="89"/>
      <c r="AL844" s="89"/>
      <c r="AM844" s="89"/>
      <c r="AN844" s="89"/>
      <c r="AO844" s="89"/>
      <c r="AP844" s="89"/>
      <c r="AQ844" s="89"/>
      <c r="AR844" s="89"/>
      <c r="AS844" s="89"/>
      <c r="AT844" s="89"/>
      <c r="AU844" s="89"/>
      <c r="AV844" s="89"/>
      <c r="AW844" s="89"/>
      <c r="AX844" s="89"/>
      <c r="AY844" s="89"/>
      <c r="AZ844" s="89"/>
      <c r="BA844" s="89"/>
      <c r="BB844" s="89"/>
      <c r="BC844" s="89"/>
      <c r="BD844" s="89"/>
      <c r="BE844" s="89"/>
      <c r="BF844" s="89"/>
      <c r="BG844" s="89"/>
      <c r="BH844" s="89"/>
      <c r="BI844" s="89"/>
      <c r="BJ844" s="89"/>
      <c r="BK844" s="89"/>
      <c r="BL844" s="89"/>
      <c r="BM844" s="89"/>
      <c r="BN844" s="89"/>
      <c r="BO844" s="89"/>
      <c r="BP844" s="89"/>
      <c r="BQ844" s="89"/>
      <c r="BR844" s="89"/>
      <c r="BS844" s="89"/>
      <c r="BT844" s="89"/>
      <c r="BU844" s="89"/>
      <c r="BV844" s="89"/>
      <c r="BW844" s="89"/>
      <c r="BX844" s="89"/>
      <c r="BY844" s="89"/>
      <c r="BZ844" s="89"/>
      <c r="CA844" s="89"/>
      <c r="CB844" s="89"/>
      <c r="CC844" s="89"/>
      <c r="CD844" s="89"/>
      <c r="CE844" s="89"/>
      <c r="CF844" s="89"/>
      <c r="CG844" s="89"/>
      <c r="CH844" s="89"/>
      <c r="CI844" s="89"/>
      <c r="CJ844" s="89"/>
      <c r="CK844" s="89"/>
      <c r="CL844" s="89"/>
      <c r="CM844" s="89"/>
      <c r="CN844" s="89"/>
      <c r="CO844" s="89"/>
      <c r="CP844" s="89"/>
      <c r="CQ844" s="89"/>
      <c r="CR844" s="89"/>
      <c r="CS844" s="89"/>
      <c r="CT844" s="89"/>
      <c r="CU844" s="89"/>
      <c r="CV844" s="89"/>
      <c r="CW844" s="89"/>
      <c r="CX844" s="89"/>
      <c r="CY844" s="89"/>
      <c r="CZ844" s="89"/>
      <c r="DA844" s="89"/>
      <c r="DB844" s="89"/>
      <c r="DC844" s="89"/>
      <c r="DD844" s="89"/>
      <c r="DE844" s="89"/>
      <c r="DF844" s="89"/>
      <c r="DG844" s="89"/>
      <c r="DH844" s="89"/>
      <c r="DI844" s="89"/>
      <c r="DJ844" s="89"/>
      <c r="DK844" s="89"/>
      <c r="DL844" s="89"/>
      <c r="DM844" s="89"/>
      <c r="DN844" s="89"/>
      <c r="DO844" s="89"/>
      <c r="DP844" s="89"/>
      <c r="DQ844" s="89"/>
      <c r="DR844" s="89"/>
      <c r="DS844" s="89"/>
      <c r="DT844" s="89"/>
      <c r="DU844" s="89"/>
      <c r="DV844" s="89"/>
      <c r="DW844" s="89"/>
      <c r="DX844" s="89"/>
      <c r="DY844" s="89"/>
      <c r="DZ844" s="89"/>
      <c r="EA844" s="89"/>
      <c r="EB844" s="89"/>
      <c r="EC844" s="89"/>
      <c r="ED844" s="89"/>
      <c r="EE844" s="89"/>
      <c r="EF844" s="89"/>
      <c r="EG844" s="89"/>
      <c r="EH844" s="89"/>
      <c r="EI844" s="89"/>
      <c r="EJ844" s="89"/>
      <c r="EK844" s="89"/>
      <c r="EL844" s="89"/>
      <c r="EM844" s="89"/>
      <c r="EN844" s="89"/>
      <c r="EO844" s="89"/>
      <c r="EP844" s="89"/>
      <c r="EQ844" s="89"/>
      <c r="ER844" s="89"/>
      <c r="ES844" s="89"/>
      <c r="ET844" s="89"/>
      <c r="EU844" s="89"/>
      <c r="EV844" s="89"/>
      <c r="EW844" s="89"/>
      <c r="EX844" s="89"/>
      <c r="EY844" s="89"/>
      <c r="EZ844" s="89"/>
      <c r="FA844" s="89"/>
      <c r="FB844" s="89"/>
      <c r="FC844" s="89"/>
      <c r="FD844" s="89"/>
      <c r="FE844" s="89"/>
      <c r="FF844" s="89"/>
      <c r="FG844" s="89"/>
      <c r="FH844" s="89"/>
      <c r="FI844" s="89"/>
      <c r="FJ844" s="89"/>
      <c r="FK844" s="89"/>
      <c r="FL844" s="89"/>
      <c r="FM844" s="89"/>
      <c r="FN844" s="89"/>
      <c r="FO844" s="89"/>
      <c r="FP844" s="89"/>
      <c r="FQ844" s="89"/>
      <c r="FR844" s="89"/>
      <c r="FS844" s="89"/>
      <c r="FT844" s="89"/>
      <c r="FU844" s="89"/>
      <c r="FV844" s="89"/>
      <c r="FW844" s="89"/>
      <c r="FX844" s="89"/>
      <c r="FY844" s="89"/>
      <c r="FZ844" s="89"/>
      <c r="GA844" s="89"/>
      <c r="GB844" s="89"/>
      <c r="GC844" s="89"/>
      <c r="GD844" s="89"/>
      <c r="GE844" s="89"/>
      <c r="GF844" s="89"/>
      <c r="GG844" s="89"/>
      <c r="GH844" s="89"/>
      <c r="GI844" s="89"/>
      <c r="GJ844" s="89"/>
      <c r="GK844" s="89"/>
      <c r="GL844" s="89"/>
      <c r="GM844" s="89"/>
      <c r="GN844" s="89"/>
      <c r="GO844" s="89"/>
      <c r="GP844" s="89"/>
      <c r="GQ844" s="89"/>
      <c r="GR844" s="89"/>
      <c r="GS844" s="89"/>
      <c r="GT844" s="89"/>
      <c r="GU844" s="89"/>
      <c r="GV844" s="89"/>
      <c r="GW844" s="89"/>
      <c r="GX844" s="89"/>
      <c r="GY844" s="89"/>
      <c r="GZ844" s="89"/>
      <c r="HA844" s="89"/>
      <c r="HB844" s="89"/>
      <c r="HC844" s="89"/>
      <c r="HD844" s="89"/>
      <c r="HE844" s="89"/>
      <c r="HF844" s="89"/>
      <c r="HG844" s="89"/>
      <c r="HH844" s="89"/>
      <c r="HI844" s="89"/>
      <c r="HJ844" s="89"/>
      <c r="HK844" s="89"/>
      <c r="HL844" s="89"/>
      <c r="HM844" s="89"/>
    </row>
    <row r="845" spans="1:221" s="191" customFormat="1" ht="30" customHeight="1" x14ac:dyDescent="0.25">
      <c r="A845" s="193">
        <v>41455</v>
      </c>
      <c r="B845" s="194">
        <v>41457</v>
      </c>
      <c r="C845" s="189" t="s">
        <v>283</v>
      </c>
      <c r="D845" s="140" t="s">
        <v>3719</v>
      </c>
      <c r="E845" s="140" t="s">
        <v>279</v>
      </c>
      <c r="F845" s="5" t="s">
        <v>55</v>
      </c>
      <c r="G845" s="5" t="s">
        <v>355</v>
      </c>
      <c r="H845" s="140" t="s">
        <v>3842</v>
      </c>
      <c r="I845" s="30" t="s">
        <v>3790</v>
      </c>
      <c r="J845" s="140" t="s">
        <v>4402</v>
      </c>
      <c r="K845" s="119">
        <v>40100</v>
      </c>
      <c r="L845" s="119">
        <v>40204</v>
      </c>
      <c r="M845" s="140" t="s">
        <v>3892</v>
      </c>
      <c r="N845" s="287">
        <v>3469</v>
      </c>
      <c r="O845" s="287">
        <v>3347</v>
      </c>
      <c r="P845" s="119">
        <v>40218</v>
      </c>
      <c r="Q845" s="119">
        <v>40738</v>
      </c>
      <c r="R845" s="119">
        <v>40569</v>
      </c>
      <c r="S845" s="119">
        <v>40775</v>
      </c>
      <c r="T845" s="190">
        <v>93.306633489766995</v>
      </c>
      <c r="U845" s="287"/>
      <c r="V845" s="140"/>
      <c r="W845" s="87"/>
      <c r="X845" s="96"/>
      <c r="Y845" s="89"/>
      <c r="Z845" s="89"/>
      <c r="AA845" s="89"/>
      <c r="AB845" s="89"/>
      <c r="AC845" s="89"/>
      <c r="AD845" s="89"/>
      <c r="AE845" s="89"/>
      <c r="AF845" s="89"/>
      <c r="AG845" s="89"/>
      <c r="AH845" s="89"/>
      <c r="AI845" s="89"/>
      <c r="AJ845" s="89"/>
      <c r="AK845" s="89"/>
      <c r="AL845" s="89"/>
      <c r="AM845" s="89"/>
      <c r="AN845" s="89"/>
      <c r="AO845" s="89"/>
      <c r="AP845" s="89"/>
      <c r="AQ845" s="89"/>
      <c r="AR845" s="89"/>
      <c r="AS845" s="89"/>
      <c r="AT845" s="89"/>
      <c r="AU845" s="89"/>
      <c r="AV845" s="89"/>
      <c r="AW845" s="89"/>
      <c r="AX845" s="89"/>
      <c r="AY845" s="89"/>
      <c r="AZ845" s="89"/>
      <c r="BA845" s="89"/>
      <c r="BB845" s="89"/>
      <c r="BC845" s="89"/>
      <c r="BD845" s="89"/>
      <c r="BE845" s="89"/>
      <c r="BF845" s="89"/>
      <c r="BG845" s="89"/>
      <c r="BH845" s="89"/>
      <c r="BI845" s="89"/>
      <c r="BJ845" s="89"/>
      <c r="BK845" s="89"/>
      <c r="BL845" s="89"/>
      <c r="BM845" s="89"/>
      <c r="BN845" s="89"/>
      <c r="BO845" s="89"/>
      <c r="BP845" s="89"/>
      <c r="BQ845" s="89"/>
      <c r="BR845" s="89"/>
      <c r="BS845" s="89"/>
      <c r="BT845" s="89"/>
      <c r="BU845" s="89"/>
      <c r="BV845" s="89"/>
      <c r="BW845" s="89"/>
      <c r="BX845" s="89"/>
      <c r="BY845" s="89"/>
      <c r="BZ845" s="89"/>
      <c r="CA845" s="89"/>
      <c r="CB845" s="89"/>
      <c r="CC845" s="89"/>
      <c r="CD845" s="89"/>
      <c r="CE845" s="89"/>
      <c r="CF845" s="89"/>
      <c r="CG845" s="89"/>
      <c r="CH845" s="89"/>
      <c r="CI845" s="89"/>
      <c r="CJ845" s="89"/>
      <c r="CK845" s="89"/>
      <c r="CL845" s="89"/>
      <c r="CM845" s="89"/>
      <c r="CN845" s="89"/>
      <c r="CO845" s="89"/>
      <c r="CP845" s="89"/>
      <c r="CQ845" s="89"/>
      <c r="CR845" s="89"/>
      <c r="CS845" s="89"/>
      <c r="CT845" s="89"/>
      <c r="CU845" s="89"/>
      <c r="CV845" s="89"/>
      <c r="CW845" s="89"/>
      <c r="CX845" s="89"/>
      <c r="CY845" s="89"/>
      <c r="CZ845" s="89"/>
      <c r="DA845" s="89"/>
      <c r="DB845" s="89"/>
      <c r="DC845" s="89"/>
      <c r="DD845" s="89"/>
      <c r="DE845" s="89"/>
      <c r="DF845" s="89"/>
      <c r="DG845" s="89"/>
      <c r="DH845" s="89"/>
      <c r="DI845" s="89"/>
      <c r="DJ845" s="89"/>
      <c r="DK845" s="89"/>
      <c r="DL845" s="89"/>
      <c r="DM845" s="89"/>
      <c r="DN845" s="89"/>
      <c r="DO845" s="89"/>
      <c r="DP845" s="89"/>
      <c r="DQ845" s="89"/>
      <c r="DR845" s="89"/>
      <c r="DS845" s="89"/>
      <c r="DT845" s="89"/>
      <c r="DU845" s="89"/>
      <c r="DV845" s="89"/>
      <c r="DW845" s="89"/>
      <c r="DX845" s="89"/>
      <c r="DY845" s="89"/>
      <c r="DZ845" s="89"/>
      <c r="EA845" s="89"/>
      <c r="EB845" s="89"/>
      <c r="EC845" s="89"/>
      <c r="ED845" s="89"/>
      <c r="EE845" s="89"/>
      <c r="EF845" s="89"/>
      <c r="EG845" s="89"/>
      <c r="EH845" s="89"/>
      <c r="EI845" s="89"/>
      <c r="EJ845" s="89"/>
      <c r="EK845" s="89"/>
      <c r="EL845" s="89"/>
      <c r="EM845" s="89"/>
      <c r="EN845" s="89"/>
      <c r="EO845" s="89"/>
      <c r="EP845" s="89"/>
      <c r="EQ845" s="89"/>
      <c r="ER845" s="89"/>
      <c r="ES845" s="89"/>
      <c r="ET845" s="89"/>
      <c r="EU845" s="89"/>
      <c r="EV845" s="89"/>
      <c r="EW845" s="89"/>
      <c r="EX845" s="89"/>
      <c r="EY845" s="89"/>
      <c r="EZ845" s="89"/>
      <c r="FA845" s="89"/>
      <c r="FB845" s="89"/>
      <c r="FC845" s="89"/>
      <c r="FD845" s="89"/>
      <c r="FE845" s="89"/>
      <c r="FF845" s="89"/>
      <c r="FG845" s="89"/>
      <c r="FH845" s="89"/>
      <c r="FI845" s="89"/>
      <c r="FJ845" s="89"/>
      <c r="FK845" s="89"/>
      <c r="FL845" s="89"/>
      <c r="FM845" s="89"/>
      <c r="FN845" s="89"/>
      <c r="FO845" s="89"/>
      <c r="FP845" s="89"/>
      <c r="FQ845" s="89"/>
      <c r="FR845" s="89"/>
      <c r="FS845" s="89"/>
      <c r="FT845" s="89"/>
      <c r="FU845" s="89"/>
      <c r="FV845" s="89"/>
      <c r="FW845" s="89"/>
      <c r="FX845" s="89"/>
      <c r="FY845" s="89"/>
      <c r="FZ845" s="89"/>
      <c r="GA845" s="89"/>
      <c r="GB845" s="89"/>
      <c r="GC845" s="89"/>
      <c r="GD845" s="89"/>
      <c r="GE845" s="89"/>
      <c r="GF845" s="89"/>
      <c r="GG845" s="89"/>
      <c r="GH845" s="89"/>
      <c r="GI845" s="89"/>
      <c r="GJ845" s="89"/>
      <c r="GK845" s="89"/>
      <c r="GL845" s="89"/>
      <c r="GM845" s="89"/>
      <c r="GN845" s="89"/>
      <c r="GO845" s="89"/>
      <c r="GP845" s="89"/>
      <c r="GQ845" s="89"/>
      <c r="GR845" s="89"/>
      <c r="GS845" s="89"/>
      <c r="GT845" s="89"/>
      <c r="GU845" s="89"/>
      <c r="GV845" s="89"/>
      <c r="GW845" s="89"/>
      <c r="GX845" s="89"/>
      <c r="GY845" s="89"/>
      <c r="GZ845" s="89"/>
      <c r="HA845" s="89"/>
      <c r="HB845" s="89"/>
      <c r="HC845" s="89"/>
      <c r="HD845" s="89"/>
      <c r="HE845" s="89"/>
      <c r="HF845" s="89"/>
      <c r="HG845" s="89"/>
      <c r="HH845" s="89"/>
      <c r="HI845" s="89"/>
      <c r="HJ845" s="89"/>
      <c r="HK845" s="89"/>
      <c r="HL845" s="89"/>
      <c r="HM845" s="89"/>
    </row>
    <row r="846" spans="1:221" s="191" customFormat="1" ht="30" customHeight="1" x14ac:dyDescent="0.25">
      <c r="A846" s="193">
        <v>41455</v>
      </c>
      <c r="B846" s="194">
        <v>41457</v>
      </c>
      <c r="C846" s="189" t="s">
        <v>283</v>
      </c>
      <c r="D846" s="140" t="s">
        <v>3719</v>
      </c>
      <c r="E846" s="140" t="s">
        <v>279</v>
      </c>
      <c r="F846" s="5" t="s">
        <v>55</v>
      </c>
      <c r="G846" s="5" t="s">
        <v>355</v>
      </c>
      <c r="H846" s="140" t="s">
        <v>3842</v>
      </c>
      <c r="I846" s="30" t="s">
        <v>4403</v>
      </c>
      <c r="J846" s="140" t="s">
        <v>4404</v>
      </c>
      <c r="K846" s="119">
        <v>40373</v>
      </c>
      <c r="L846" s="119">
        <v>40448</v>
      </c>
      <c r="M846" s="140" t="s">
        <v>4405</v>
      </c>
      <c r="N846" s="287">
        <v>26687</v>
      </c>
      <c r="O846" s="287">
        <v>25143</v>
      </c>
      <c r="P846" s="119">
        <v>40462</v>
      </c>
      <c r="Q846" s="119">
        <v>41638</v>
      </c>
      <c r="R846" s="119">
        <v>41547</v>
      </c>
      <c r="S846" s="119">
        <v>41653</v>
      </c>
      <c r="T846" s="190">
        <v>85.253864388350195</v>
      </c>
      <c r="U846" s="287"/>
      <c r="V846" s="140"/>
      <c r="W846" s="87"/>
      <c r="X846" s="96"/>
      <c r="Y846" s="89"/>
      <c r="Z846" s="89"/>
      <c r="AA846" s="89"/>
      <c r="AB846" s="89"/>
      <c r="AC846" s="89"/>
      <c r="AD846" s="89"/>
      <c r="AE846" s="89"/>
      <c r="AF846" s="89"/>
      <c r="AG846" s="89"/>
      <c r="AH846" s="89"/>
      <c r="AI846" s="89"/>
      <c r="AJ846" s="89"/>
      <c r="AK846" s="89"/>
      <c r="AL846" s="89"/>
      <c r="AM846" s="89"/>
      <c r="AN846" s="89"/>
      <c r="AO846" s="89"/>
      <c r="AP846" s="89"/>
      <c r="AQ846" s="89"/>
      <c r="AR846" s="89"/>
      <c r="AS846" s="89"/>
      <c r="AT846" s="89"/>
      <c r="AU846" s="89"/>
      <c r="AV846" s="89"/>
      <c r="AW846" s="89"/>
      <c r="AX846" s="89"/>
      <c r="AY846" s="89"/>
      <c r="AZ846" s="89"/>
      <c r="BA846" s="89"/>
      <c r="BB846" s="89"/>
      <c r="BC846" s="89"/>
      <c r="BD846" s="89"/>
      <c r="BE846" s="89"/>
      <c r="BF846" s="89"/>
      <c r="BG846" s="89"/>
      <c r="BH846" s="89"/>
      <c r="BI846" s="89"/>
      <c r="BJ846" s="89"/>
      <c r="BK846" s="89"/>
      <c r="BL846" s="89"/>
      <c r="BM846" s="89"/>
      <c r="BN846" s="89"/>
      <c r="BO846" s="89"/>
      <c r="BP846" s="89"/>
      <c r="BQ846" s="89"/>
      <c r="BR846" s="89"/>
      <c r="BS846" s="89"/>
      <c r="BT846" s="89"/>
      <c r="BU846" s="89"/>
      <c r="BV846" s="89"/>
      <c r="BW846" s="89"/>
      <c r="BX846" s="89"/>
      <c r="BY846" s="89"/>
      <c r="BZ846" s="89"/>
      <c r="CA846" s="89"/>
      <c r="CB846" s="89"/>
      <c r="CC846" s="89"/>
      <c r="CD846" s="89"/>
      <c r="CE846" s="89"/>
      <c r="CF846" s="89"/>
      <c r="CG846" s="89"/>
      <c r="CH846" s="89"/>
      <c r="CI846" s="89"/>
      <c r="CJ846" s="89"/>
      <c r="CK846" s="89"/>
      <c r="CL846" s="89"/>
      <c r="CM846" s="89"/>
      <c r="CN846" s="89"/>
      <c r="CO846" s="89"/>
      <c r="CP846" s="89"/>
      <c r="CQ846" s="89"/>
      <c r="CR846" s="89"/>
      <c r="CS846" s="89"/>
      <c r="CT846" s="89"/>
      <c r="CU846" s="89"/>
      <c r="CV846" s="89"/>
      <c r="CW846" s="89"/>
      <c r="CX846" s="89"/>
      <c r="CY846" s="89"/>
      <c r="CZ846" s="89"/>
      <c r="DA846" s="89"/>
      <c r="DB846" s="89"/>
      <c r="DC846" s="89"/>
      <c r="DD846" s="89"/>
      <c r="DE846" s="89"/>
      <c r="DF846" s="89"/>
      <c r="DG846" s="89"/>
      <c r="DH846" s="89"/>
      <c r="DI846" s="89"/>
      <c r="DJ846" s="89"/>
      <c r="DK846" s="89"/>
      <c r="DL846" s="89"/>
      <c r="DM846" s="89"/>
      <c r="DN846" s="89"/>
      <c r="DO846" s="89"/>
      <c r="DP846" s="89"/>
      <c r="DQ846" s="89"/>
      <c r="DR846" s="89"/>
      <c r="DS846" s="89"/>
      <c r="DT846" s="89"/>
      <c r="DU846" s="89"/>
      <c r="DV846" s="89"/>
      <c r="DW846" s="89"/>
      <c r="DX846" s="89"/>
      <c r="DY846" s="89"/>
      <c r="DZ846" s="89"/>
      <c r="EA846" s="89"/>
      <c r="EB846" s="89"/>
      <c r="EC846" s="89"/>
      <c r="ED846" s="89"/>
      <c r="EE846" s="89"/>
      <c r="EF846" s="89"/>
      <c r="EG846" s="89"/>
      <c r="EH846" s="89"/>
      <c r="EI846" s="89"/>
      <c r="EJ846" s="89"/>
      <c r="EK846" s="89"/>
      <c r="EL846" s="89"/>
      <c r="EM846" s="89"/>
      <c r="EN846" s="89"/>
      <c r="EO846" s="89"/>
      <c r="EP846" s="89"/>
      <c r="EQ846" s="89"/>
      <c r="ER846" s="89"/>
      <c r="ES846" s="89"/>
      <c r="ET846" s="89"/>
      <c r="EU846" s="89"/>
      <c r="EV846" s="89"/>
      <c r="EW846" s="89"/>
      <c r="EX846" s="89"/>
      <c r="EY846" s="89"/>
      <c r="EZ846" s="89"/>
      <c r="FA846" s="89"/>
      <c r="FB846" s="89"/>
      <c r="FC846" s="89"/>
      <c r="FD846" s="89"/>
      <c r="FE846" s="89"/>
      <c r="FF846" s="89"/>
      <c r="FG846" s="89"/>
      <c r="FH846" s="89"/>
      <c r="FI846" s="89"/>
      <c r="FJ846" s="89"/>
      <c r="FK846" s="89"/>
      <c r="FL846" s="89"/>
      <c r="FM846" s="89"/>
      <c r="FN846" s="89"/>
      <c r="FO846" s="89"/>
      <c r="FP846" s="89"/>
      <c r="FQ846" s="89"/>
      <c r="FR846" s="89"/>
      <c r="FS846" s="89"/>
      <c r="FT846" s="89"/>
      <c r="FU846" s="89"/>
      <c r="FV846" s="89"/>
      <c r="FW846" s="89"/>
      <c r="FX846" s="89"/>
      <c r="FY846" s="89"/>
      <c r="FZ846" s="89"/>
      <c r="GA846" s="89"/>
      <c r="GB846" s="89"/>
      <c r="GC846" s="89"/>
      <c r="GD846" s="89"/>
      <c r="GE846" s="89"/>
      <c r="GF846" s="89"/>
      <c r="GG846" s="89"/>
      <c r="GH846" s="89"/>
      <c r="GI846" s="89"/>
      <c r="GJ846" s="89"/>
      <c r="GK846" s="89"/>
      <c r="GL846" s="89"/>
      <c r="GM846" s="89"/>
      <c r="GN846" s="89"/>
      <c r="GO846" s="89"/>
      <c r="GP846" s="89"/>
      <c r="GQ846" s="89"/>
      <c r="GR846" s="89"/>
      <c r="GS846" s="89"/>
      <c r="GT846" s="89"/>
      <c r="GU846" s="89"/>
      <c r="GV846" s="89"/>
      <c r="GW846" s="89"/>
      <c r="GX846" s="89"/>
      <c r="GY846" s="89"/>
      <c r="GZ846" s="89"/>
      <c r="HA846" s="89"/>
      <c r="HB846" s="89"/>
      <c r="HC846" s="89"/>
      <c r="HD846" s="89"/>
      <c r="HE846" s="89"/>
      <c r="HF846" s="89"/>
      <c r="HG846" s="89"/>
      <c r="HH846" s="89"/>
      <c r="HI846" s="89"/>
      <c r="HJ846" s="89"/>
      <c r="HK846" s="89"/>
      <c r="HL846" s="89"/>
      <c r="HM846" s="89"/>
    </row>
    <row r="847" spans="1:221" s="191" customFormat="1" ht="30" customHeight="1" x14ac:dyDescent="0.25">
      <c r="A847" s="193">
        <v>41455</v>
      </c>
      <c r="B847" s="194">
        <v>41457</v>
      </c>
      <c r="C847" s="189" t="s">
        <v>283</v>
      </c>
      <c r="D847" s="140" t="s">
        <v>3719</v>
      </c>
      <c r="E847" s="140" t="s">
        <v>279</v>
      </c>
      <c r="F847" s="5" t="s">
        <v>55</v>
      </c>
      <c r="G847" s="5" t="s">
        <v>355</v>
      </c>
      <c r="H847" s="140" t="s">
        <v>3842</v>
      </c>
      <c r="I847" s="30" t="s">
        <v>4406</v>
      </c>
      <c r="J847" s="140" t="s">
        <v>4407</v>
      </c>
      <c r="K847" s="119">
        <v>40421</v>
      </c>
      <c r="L847" s="119">
        <v>40697</v>
      </c>
      <c r="M847" s="140" t="s">
        <v>3815</v>
      </c>
      <c r="N847" s="287">
        <v>32726</v>
      </c>
      <c r="O847" s="287">
        <v>28853</v>
      </c>
      <c r="P847" s="119">
        <v>40711</v>
      </c>
      <c r="Q847" s="119">
        <v>41770</v>
      </c>
      <c r="R847" s="119">
        <v>41607</v>
      </c>
      <c r="S847" s="119">
        <v>41824</v>
      </c>
      <c r="T847" s="190">
        <v>74.606458808373304</v>
      </c>
      <c r="U847" s="287"/>
      <c r="V847" s="140"/>
      <c r="W847" s="87"/>
      <c r="X847" s="96"/>
      <c r="Y847" s="89"/>
      <c r="Z847" s="89"/>
      <c r="AA847" s="89"/>
      <c r="AB847" s="89"/>
      <c r="AC847" s="89"/>
      <c r="AD847" s="89"/>
      <c r="AE847" s="89"/>
      <c r="AF847" s="89"/>
      <c r="AG847" s="89"/>
      <c r="AH847" s="89"/>
      <c r="AI847" s="89"/>
      <c r="AJ847" s="89"/>
      <c r="AK847" s="89"/>
      <c r="AL847" s="89"/>
      <c r="AM847" s="89"/>
      <c r="AN847" s="89"/>
      <c r="AO847" s="89"/>
      <c r="AP847" s="89"/>
      <c r="AQ847" s="89"/>
      <c r="AR847" s="89"/>
      <c r="AS847" s="89"/>
      <c r="AT847" s="89"/>
      <c r="AU847" s="89"/>
      <c r="AV847" s="89"/>
      <c r="AW847" s="89"/>
      <c r="AX847" s="89"/>
      <c r="AY847" s="89"/>
      <c r="AZ847" s="89"/>
      <c r="BA847" s="89"/>
      <c r="BB847" s="89"/>
      <c r="BC847" s="89"/>
      <c r="BD847" s="89"/>
      <c r="BE847" s="89"/>
      <c r="BF847" s="89"/>
      <c r="BG847" s="89"/>
      <c r="BH847" s="89"/>
      <c r="BI847" s="89"/>
      <c r="BJ847" s="89"/>
      <c r="BK847" s="89"/>
      <c r="BL847" s="89"/>
      <c r="BM847" s="89"/>
      <c r="BN847" s="89"/>
      <c r="BO847" s="89"/>
      <c r="BP847" s="89"/>
      <c r="BQ847" s="89"/>
      <c r="BR847" s="89"/>
      <c r="BS847" s="89"/>
      <c r="BT847" s="89"/>
      <c r="BU847" s="89"/>
      <c r="BV847" s="89"/>
      <c r="BW847" s="89"/>
      <c r="BX847" s="89"/>
      <c r="BY847" s="89"/>
      <c r="BZ847" s="89"/>
      <c r="CA847" s="89"/>
      <c r="CB847" s="89"/>
      <c r="CC847" s="89"/>
      <c r="CD847" s="89"/>
      <c r="CE847" s="89"/>
      <c r="CF847" s="89"/>
      <c r="CG847" s="89"/>
      <c r="CH847" s="89"/>
      <c r="CI847" s="89"/>
      <c r="CJ847" s="89"/>
      <c r="CK847" s="89"/>
      <c r="CL847" s="89"/>
      <c r="CM847" s="89"/>
      <c r="CN847" s="89"/>
      <c r="CO847" s="89"/>
      <c r="CP847" s="89"/>
      <c r="CQ847" s="89"/>
      <c r="CR847" s="89"/>
      <c r="CS847" s="89"/>
      <c r="CT847" s="89"/>
      <c r="CU847" s="89"/>
      <c r="CV847" s="89"/>
      <c r="CW847" s="89"/>
      <c r="CX847" s="89"/>
      <c r="CY847" s="89"/>
      <c r="CZ847" s="89"/>
      <c r="DA847" s="89"/>
      <c r="DB847" s="89"/>
      <c r="DC847" s="89"/>
      <c r="DD847" s="89"/>
      <c r="DE847" s="89"/>
      <c r="DF847" s="89"/>
      <c r="DG847" s="89"/>
      <c r="DH847" s="89"/>
      <c r="DI847" s="89"/>
      <c r="DJ847" s="89"/>
      <c r="DK847" s="89"/>
      <c r="DL847" s="89"/>
      <c r="DM847" s="89"/>
      <c r="DN847" s="89"/>
      <c r="DO847" s="89"/>
      <c r="DP847" s="89"/>
      <c r="DQ847" s="89"/>
      <c r="DR847" s="89"/>
      <c r="DS847" s="89"/>
      <c r="DT847" s="89"/>
      <c r="DU847" s="89"/>
      <c r="DV847" s="89"/>
      <c r="DW847" s="89"/>
      <c r="DX847" s="89"/>
      <c r="DY847" s="89"/>
      <c r="DZ847" s="89"/>
      <c r="EA847" s="89"/>
      <c r="EB847" s="89"/>
      <c r="EC847" s="89"/>
      <c r="ED847" s="89"/>
      <c r="EE847" s="89"/>
      <c r="EF847" s="89"/>
      <c r="EG847" s="89"/>
      <c r="EH847" s="89"/>
      <c r="EI847" s="89"/>
      <c r="EJ847" s="89"/>
      <c r="EK847" s="89"/>
      <c r="EL847" s="89"/>
      <c r="EM847" s="89"/>
      <c r="EN847" s="89"/>
      <c r="EO847" s="89"/>
      <c r="EP847" s="89"/>
      <c r="EQ847" s="89"/>
      <c r="ER847" s="89"/>
      <c r="ES847" s="89"/>
      <c r="ET847" s="89"/>
      <c r="EU847" s="89"/>
      <c r="EV847" s="89"/>
      <c r="EW847" s="89"/>
      <c r="EX847" s="89"/>
      <c r="EY847" s="89"/>
      <c r="EZ847" s="89"/>
      <c r="FA847" s="89"/>
      <c r="FB847" s="89"/>
      <c r="FC847" s="89"/>
      <c r="FD847" s="89"/>
      <c r="FE847" s="89"/>
      <c r="FF847" s="89"/>
      <c r="FG847" s="89"/>
      <c r="FH847" s="89"/>
      <c r="FI847" s="89"/>
      <c r="FJ847" s="89"/>
      <c r="FK847" s="89"/>
      <c r="FL847" s="89"/>
      <c r="FM847" s="89"/>
      <c r="FN847" s="89"/>
      <c r="FO847" s="89"/>
      <c r="FP847" s="89"/>
      <c r="FQ847" s="89"/>
      <c r="FR847" s="89"/>
      <c r="FS847" s="89"/>
      <c r="FT847" s="89"/>
      <c r="FU847" s="89"/>
      <c r="FV847" s="89"/>
      <c r="FW847" s="89"/>
      <c r="FX847" s="89"/>
      <c r="FY847" s="89"/>
      <c r="FZ847" s="89"/>
      <c r="GA847" s="89"/>
      <c r="GB847" s="89"/>
      <c r="GC847" s="89"/>
      <c r="GD847" s="89"/>
      <c r="GE847" s="89"/>
      <c r="GF847" s="89"/>
      <c r="GG847" s="89"/>
      <c r="GH847" s="89"/>
      <c r="GI847" s="89"/>
      <c r="GJ847" s="89"/>
      <c r="GK847" s="89"/>
      <c r="GL847" s="89"/>
      <c r="GM847" s="89"/>
      <c r="GN847" s="89"/>
      <c r="GO847" s="89"/>
      <c r="GP847" s="89"/>
      <c r="GQ847" s="89"/>
      <c r="GR847" s="89"/>
      <c r="GS847" s="89"/>
      <c r="GT847" s="89"/>
      <c r="GU847" s="89"/>
      <c r="GV847" s="89"/>
      <c r="GW847" s="89"/>
      <c r="GX847" s="89"/>
      <c r="GY847" s="89"/>
      <c r="GZ847" s="89"/>
      <c r="HA847" s="89"/>
      <c r="HB847" s="89"/>
      <c r="HC847" s="89"/>
      <c r="HD847" s="89"/>
      <c r="HE847" s="89"/>
      <c r="HF847" s="89"/>
      <c r="HG847" s="89"/>
      <c r="HH847" s="89"/>
      <c r="HI847" s="89"/>
      <c r="HJ847" s="89"/>
      <c r="HK847" s="89"/>
      <c r="HL847" s="89"/>
      <c r="HM847" s="89"/>
    </row>
    <row r="848" spans="1:221" s="191" customFormat="1" ht="30" customHeight="1" x14ac:dyDescent="0.25">
      <c r="A848" s="193">
        <v>41455</v>
      </c>
      <c r="B848" s="194">
        <v>41457</v>
      </c>
      <c r="C848" s="189" t="s">
        <v>283</v>
      </c>
      <c r="D848" s="140" t="s">
        <v>3719</v>
      </c>
      <c r="E848" s="140" t="s">
        <v>279</v>
      </c>
      <c r="F848" s="5" t="s">
        <v>55</v>
      </c>
      <c r="G848" s="5" t="s">
        <v>355</v>
      </c>
      <c r="H848" s="140" t="s">
        <v>3842</v>
      </c>
      <c r="I848" s="30" t="s">
        <v>4408</v>
      </c>
      <c r="J848" s="140" t="s">
        <v>4409</v>
      </c>
      <c r="K848" s="119">
        <v>40018</v>
      </c>
      <c r="L848" s="119">
        <v>40521</v>
      </c>
      <c r="M848" s="140" t="s">
        <v>3845</v>
      </c>
      <c r="N848" s="287">
        <v>17792</v>
      </c>
      <c r="O848" s="287">
        <v>16104</v>
      </c>
      <c r="P848" s="119">
        <v>40535</v>
      </c>
      <c r="Q848" s="119">
        <v>41144</v>
      </c>
      <c r="R848" s="119">
        <v>40404</v>
      </c>
      <c r="S848" s="119">
        <v>41349</v>
      </c>
      <c r="T848" s="190">
        <v>79.014719238763803</v>
      </c>
      <c r="U848" s="287"/>
      <c r="V848" s="140"/>
      <c r="W848" s="87"/>
      <c r="X848" s="96"/>
      <c r="Y848" s="89"/>
      <c r="Z848" s="89"/>
      <c r="AA848" s="89"/>
      <c r="AB848" s="89"/>
      <c r="AC848" s="89"/>
      <c r="AD848" s="89"/>
      <c r="AE848" s="89"/>
      <c r="AF848" s="89"/>
      <c r="AG848" s="89"/>
      <c r="AH848" s="89"/>
      <c r="AI848" s="89"/>
      <c r="AJ848" s="89"/>
      <c r="AK848" s="89"/>
      <c r="AL848" s="89"/>
      <c r="AM848" s="89"/>
      <c r="AN848" s="89"/>
      <c r="AO848" s="89"/>
      <c r="AP848" s="89"/>
      <c r="AQ848" s="89"/>
      <c r="AR848" s="89"/>
      <c r="AS848" s="89"/>
      <c r="AT848" s="89"/>
      <c r="AU848" s="89"/>
      <c r="AV848" s="89"/>
      <c r="AW848" s="89"/>
      <c r="AX848" s="89"/>
      <c r="AY848" s="89"/>
      <c r="AZ848" s="89"/>
      <c r="BA848" s="89"/>
      <c r="BB848" s="89"/>
      <c r="BC848" s="89"/>
      <c r="BD848" s="89"/>
      <c r="BE848" s="89"/>
      <c r="BF848" s="89"/>
      <c r="BG848" s="89"/>
      <c r="BH848" s="89"/>
      <c r="BI848" s="89"/>
      <c r="BJ848" s="89"/>
      <c r="BK848" s="89"/>
      <c r="BL848" s="89"/>
      <c r="BM848" s="89"/>
      <c r="BN848" s="89"/>
      <c r="BO848" s="89"/>
      <c r="BP848" s="89"/>
      <c r="BQ848" s="89"/>
      <c r="BR848" s="89"/>
      <c r="BS848" s="89"/>
      <c r="BT848" s="89"/>
      <c r="BU848" s="89"/>
      <c r="BV848" s="89"/>
      <c r="BW848" s="89"/>
      <c r="BX848" s="89"/>
      <c r="BY848" s="89"/>
      <c r="BZ848" s="89"/>
      <c r="CA848" s="89"/>
      <c r="CB848" s="89"/>
      <c r="CC848" s="89"/>
      <c r="CD848" s="89"/>
      <c r="CE848" s="89"/>
      <c r="CF848" s="89"/>
      <c r="CG848" s="89"/>
      <c r="CH848" s="89"/>
      <c r="CI848" s="89"/>
      <c r="CJ848" s="89"/>
      <c r="CK848" s="89"/>
      <c r="CL848" s="89"/>
      <c r="CM848" s="89"/>
      <c r="CN848" s="89"/>
      <c r="CO848" s="89"/>
      <c r="CP848" s="89"/>
      <c r="CQ848" s="89"/>
      <c r="CR848" s="89"/>
      <c r="CS848" s="89"/>
      <c r="CT848" s="89"/>
      <c r="CU848" s="89"/>
      <c r="CV848" s="89"/>
      <c r="CW848" s="89"/>
      <c r="CX848" s="89"/>
      <c r="CY848" s="89"/>
      <c r="CZ848" s="89"/>
      <c r="DA848" s="89"/>
      <c r="DB848" s="89"/>
      <c r="DC848" s="89"/>
      <c r="DD848" s="89"/>
      <c r="DE848" s="89"/>
      <c r="DF848" s="89"/>
      <c r="DG848" s="89"/>
      <c r="DH848" s="89"/>
      <c r="DI848" s="89"/>
      <c r="DJ848" s="89"/>
      <c r="DK848" s="89"/>
      <c r="DL848" s="89"/>
      <c r="DM848" s="89"/>
      <c r="DN848" s="89"/>
      <c r="DO848" s="89"/>
      <c r="DP848" s="89"/>
      <c r="DQ848" s="89"/>
      <c r="DR848" s="89"/>
      <c r="DS848" s="89"/>
      <c r="DT848" s="89"/>
      <c r="DU848" s="89"/>
      <c r="DV848" s="89"/>
      <c r="DW848" s="89"/>
      <c r="DX848" s="89"/>
      <c r="DY848" s="89"/>
      <c r="DZ848" s="89"/>
      <c r="EA848" s="89"/>
      <c r="EB848" s="89"/>
      <c r="EC848" s="89"/>
      <c r="ED848" s="89"/>
      <c r="EE848" s="89"/>
      <c r="EF848" s="89"/>
      <c r="EG848" s="89"/>
      <c r="EH848" s="89"/>
      <c r="EI848" s="89"/>
      <c r="EJ848" s="89"/>
      <c r="EK848" s="89"/>
      <c r="EL848" s="89"/>
      <c r="EM848" s="89"/>
      <c r="EN848" s="89"/>
      <c r="EO848" s="89"/>
      <c r="EP848" s="89"/>
      <c r="EQ848" s="89"/>
      <c r="ER848" s="89"/>
      <c r="ES848" s="89"/>
      <c r="ET848" s="89"/>
      <c r="EU848" s="89"/>
      <c r="EV848" s="89"/>
      <c r="EW848" s="89"/>
      <c r="EX848" s="89"/>
      <c r="EY848" s="89"/>
      <c r="EZ848" s="89"/>
      <c r="FA848" s="89"/>
      <c r="FB848" s="89"/>
      <c r="FC848" s="89"/>
      <c r="FD848" s="89"/>
      <c r="FE848" s="89"/>
      <c r="FF848" s="89"/>
      <c r="FG848" s="89"/>
      <c r="FH848" s="89"/>
      <c r="FI848" s="89"/>
      <c r="FJ848" s="89"/>
      <c r="FK848" s="89"/>
      <c r="FL848" s="89"/>
      <c r="FM848" s="89"/>
      <c r="FN848" s="89"/>
      <c r="FO848" s="89"/>
      <c r="FP848" s="89"/>
      <c r="FQ848" s="89"/>
      <c r="FR848" s="89"/>
      <c r="FS848" s="89"/>
      <c r="FT848" s="89"/>
      <c r="FU848" s="89"/>
      <c r="FV848" s="89"/>
      <c r="FW848" s="89"/>
      <c r="FX848" s="89"/>
      <c r="FY848" s="89"/>
      <c r="FZ848" s="89"/>
      <c r="GA848" s="89"/>
      <c r="GB848" s="89"/>
      <c r="GC848" s="89"/>
      <c r="GD848" s="89"/>
      <c r="GE848" s="89"/>
      <c r="GF848" s="89"/>
      <c r="GG848" s="89"/>
      <c r="GH848" s="89"/>
      <c r="GI848" s="89"/>
      <c r="GJ848" s="89"/>
      <c r="GK848" s="89"/>
      <c r="GL848" s="89"/>
      <c r="GM848" s="89"/>
      <c r="GN848" s="89"/>
      <c r="GO848" s="89"/>
      <c r="GP848" s="89"/>
      <c r="GQ848" s="89"/>
      <c r="GR848" s="89"/>
      <c r="GS848" s="89"/>
      <c r="GT848" s="89"/>
      <c r="GU848" s="89"/>
      <c r="GV848" s="89"/>
      <c r="GW848" s="89"/>
      <c r="GX848" s="89"/>
      <c r="GY848" s="89"/>
      <c r="GZ848" s="89"/>
      <c r="HA848" s="89"/>
      <c r="HB848" s="89"/>
      <c r="HC848" s="89"/>
      <c r="HD848" s="89"/>
      <c r="HE848" s="89"/>
      <c r="HF848" s="89"/>
      <c r="HG848" s="89"/>
      <c r="HH848" s="89"/>
      <c r="HI848" s="89"/>
      <c r="HJ848" s="89"/>
      <c r="HK848" s="89"/>
      <c r="HL848" s="89"/>
      <c r="HM848" s="89"/>
    </row>
    <row r="849" spans="1:221" s="191" customFormat="1" ht="30" customHeight="1" x14ac:dyDescent="0.25">
      <c r="A849" s="193">
        <v>41455</v>
      </c>
      <c r="B849" s="194">
        <v>41457</v>
      </c>
      <c r="C849" s="189" t="s">
        <v>283</v>
      </c>
      <c r="D849" s="140" t="s">
        <v>3719</v>
      </c>
      <c r="E849" s="140" t="s">
        <v>279</v>
      </c>
      <c r="F849" s="5" t="s">
        <v>55</v>
      </c>
      <c r="G849" s="5" t="s">
        <v>355</v>
      </c>
      <c r="H849" s="140" t="s">
        <v>3842</v>
      </c>
      <c r="I849" s="30" t="s">
        <v>4410</v>
      </c>
      <c r="J849" s="140" t="s">
        <v>4411</v>
      </c>
      <c r="K849" s="119">
        <v>40052</v>
      </c>
      <c r="L849" s="119">
        <v>40260</v>
      </c>
      <c r="M849" s="140" t="s">
        <v>3964</v>
      </c>
      <c r="N849" s="287">
        <v>22908</v>
      </c>
      <c r="O849" s="287">
        <v>21710</v>
      </c>
      <c r="P849" s="119">
        <v>40274</v>
      </c>
      <c r="Q849" s="119">
        <v>41404</v>
      </c>
      <c r="R849" s="119">
        <v>40935</v>
      </c>
      <c r="S849" s="119">
        <v>41404</v>
      </c>
      <c r="T849" s="190">
        <v>99.906025667030391</v>
      </c>
      <c r="U849" s="287"/>
      <c r="V849" s="140"/>
      <c r="W849" s="87"/>
      <c r="X849" s="96"/>
      <c r="Y849" s="89"/>
      <c r="Z849" s="89"/>
      <c r="AA849" s="89"/>
      <c r="AB849" s="89"/>
      <c r="AC849" s="89"/>
      <c r="AD849" s="89"/>
      <c r="AE849" s="89"/>
      <c r="AF849" s="89"/>
      <c r="AG849" s="89"/>
      <c r="AH849" s="89"/>
      <c r="AI849" s="89"/>
      <c r="AJ849" s="89"/>
      <c r="AK849" s="89"/>
      <c r="AL849" s="89"/>
      <c r="AM849" s="89"/>
      <c r="AN849" s="89"/>
      <c r="AO849" s="89"/>
      <c r="AP849" s="89"/>
      <c r="AQ849" s="89"/>
      <c r="AR849" s="89"/>
      <c r="AS849" s="89"/>
      <c r="AT849" s="89"/>
      <c r="AU849" s="89"/>
      <c r="AV849" s="89"/>
      <c r="AW849" s="89"/>
      <c r="AX849" s="89"/>
      <c r="AY849" s="89"/>
      <c r="AZ849" s="89"/>
      <c r="BA849" s="89"/>
      <c r="BB849" s="89"/>
      <c r="BC849" s="89"/>
      <c r="BD849" s="89"/>
      <c r="BE849" s="89"/>
      <c r="BF849" s="89"/>
      <c r="BG849" s="89"/>
      <c r="BH849" s="89"/>
      <c r="BI849" s="89"/>
      <c r="BJ849" s="89"/>
      <c r="BK849" s="89"/>
      <c r="BL849" s="89"/>
      <c r="BM849" s="89"/>
      <c r="BN849" s="89"/>
      <c r="BO849" s="89"/>
      <c r="BP849" s="89"/>
      <c r="BQ849" s="89"/>
      <c r="BR849" s="89"/>
      <c r="BS849" s="89"/>
      <c r="BT849" s="89"/>
      <c r="BU849" s="89"/>
      <c r="BV849" s="89"/>
      <c r="BW849" s="89"/>
      <c r="BX849" s="89"/>
      <c r="BY849" s="89"/>
      <c r="BZ849" s="89"/>
      <c r="CA849" s="89"/>
      <c r="CB849" s="89"/>
      <c r="CC849" s="89"/>
      <c r="CD849" s="89"/>
      <c r="CE849" s="89"/>
      <c r="CF849" s="89"/>
      <c r="CG849" s="89"/>
      <c r="CH849" s="89"/>
      <c r="CI849" s="89"/>
      <c r="CJ849" s="89"/>
      <c r="CK849" s="89"/>
      <c r="CL849" s="89"/>
      <c r="CM849" s="89"/>
      <c r="CN849" s="89"/>
      <c r="CO849" s="89"/>
      <c r="CP849" s="89"/>
      <c r="CQ849" s="89"/>
      <c r="CR849" s="89"/>
      <c r="CS849" s="89"/>
      <c r="CT849" s="89"/>
      <c r="CU849" s="89"/>
      <c r="CV849" s="89"/>
      <c r="CW849" s="89"/>
      <c r="CX849" s="89"/>
      <c r="CY849" s="89"/>
      <c r="CZ849" s="89"/>
      <c r="DA849" s="89"/>
      <c r="DB849" s="89"/>
      <c r="DC849" s="89"/>
      <c r="DD849" s="89"/>
      <c r="DE849" s="89"/>
      <c r="DF849" s="89"/>
      <c r="DG849" s="89"/>
      <c r="DH849" s="89"/>
      <c r="DI849" s="89"/>
      <c r="DJ849" s="89"/>
      <c r="DK849" s="89"/>
      <c r="DL849" s="89"/>
      <c r="DM849" s="89"/>
      <c r="DN849" s="89"/>
      <c r="DO849" s="89"/>
      <c r="DP849" s="89"/>
      <c r="DQ849" s="89"/>
      <c r="DR849" s="89"/>
      <c r="DS849" s="89"/>
      <c r="DT849" s="89"/>
      <c r="DU849" s="89"/>
      <c r="DV849" s="89"/>
      <c r="DW849" s="89"/>
      <c r="DX849" s="89"/>
      <c r="DY849" s="89"/>
      <c r="DZ849" s="89"/>
      <c r="EA849" s="89"/>
      <c r="EB849" s="89"/>
      <c r="EC849" s="89"/>
      <c r="ED849" s="89"/>
      <c r="EE849" s="89"/>
      <c r="EF849" s="89"/>
      <c r="EG849" s="89"/>
      <c r="EH849" s="89"/>
      <c r="EI849" s="89"/>
      <c r="EJ849" s="89"/>
      <c r="EK849" s="89"/>
      <c r="EL849" s="89"/>
      <c r="EM849" s="89"/>
      <c r="EN849" s="89"/>
      <c r="EO849" s="89"/>
      <c r="EP849" s="89"/>
      <c r="EQ849" s="89"/>
      <c r="ER849" s="89"/>
      <c r="ES849" s="89"/>
      <c r="ET849" s="89"/>
      <c r="EU849" s="89"/>
      <c r="EV849" s="89"/>
      <c r="EW849" s="89"/>
      <c r="EX849" s="89"/>
      <c r="EY849" s="89"/>
      <c r="EZ849" s="89"/>
      <c r="FA849" s="89"/>
      <c r="FB849" s="89"/>
      <c r="FC849" s="89"/>
      <c r="FD849" s="89"/>
      <c r="FE849" s="89"/>
      <c r="FF849" s="89"/>
      <c r="FG849" s="89"/>
      <c r="FH849" s="89"/>
      <c r="FI849" s="89"/>
      <c r="FJ849" s="89"/>
      <c r="FK849" s="89"/>
      <c r="FL849" s="89"/>
      <c r="FM849" s="89"/>
      <c r="FN849" s="89"/>
      <c r="FO849" s="89"/>
      <c r="FP849" s="89"/>
      <c r="FQ849" s="89"/>
      <c r="FR849" s="89"/>
      <c r="FS849" s="89"/>
      <c r="FT849" s="89"/>
      <c r="FU849" s="89"/>
      <c r="FV849" s="89"/>
      <c r="FW849" s="89"/>
      <c r="FX849" s="89"/>
      <c r="FY849" s="89"/>
      <c r="FZ849" s="89"/>
      <c r="GA849" s="89"/>
      <c r="GB849" s="89"/>
      <c r="GC849" s="89"/>
      <c r="GD849" s="89"/>
      <c r="GE849" s="89"/>
      <c r="GF849" s="89"/>
      <c r="GG849" s="89"/>
      <c r="GH849" s="89"/>
      <c r="GI849" s="89"/>
      <c r="GJ849" s="89"/>
      <c r="GK849" s="89"/>
      <c r="GL849" s="89"/>
      <c r="GM849" s="89"/>
      <c r="GN849" s="89"/>
      <c r="GO849" s="89"/>
      <c r="GP849" s="89"/>
      <c r="GQ849" s="89"/>
      <c r="GR849" s="89"/>
      <c r="GS849" s="89"/>
      <c r="GT849" s="89"/>
      <c r="GU849" s="89"/>
      <c r="GV849" s="89"/>
      <c r="GW849" s="89"/>
      <c r="GX849" s="89"/>
      <c r="GY849" s="89"/>
      <c r="GZ849" s="89"/>
      <c r="HA849" s="89"/>
      <c r="HB849" s="89"/>
      <c r="HC849" s="89"/>
      <c r="HD849" s="89"/>
      <c r="HE849" s="89"/>
      <c r="HF849" s="89"/>
      <c r="HG849" s="89"/>
      <c r="HH849" s="89"/>
      <c r="HI849" s="89"/>
      <c r="HJ849" s="89"/>
      <c r="HK849" s="89"/>
      <c r="HL849" s="89"/>
      <c r="HM849" s="89"/>
    </row>
    <row r="850" spans="1:221" s="191" customFormat="1" ht="30" customHeight="1" x14ac:dyDescent="0.25">
      <c r="A850" s="193">
        <v>41455</v>
      </c>
      <c r="B850" s="194">
        <v>41457</v>
      </c>
      <c r="C850" s="189" t="s">
        <v>283</v>
      </c>
      <c r="D850" s="140" t="s">
        <v>3719</v>
      </c>
      <c r="E850" s="140" t="s">
        <v>279</v>
      </c>
      <c r="F850" s="5" t="s">
        <v>55</v>
      </c>
      <c r="G850" s="5" t="s">
        <v>355</v>
      </c>
      <c r="H850" s="140" t="s">
        <v>3842</v>
      </c>
      <c r="I850" s="30" t="s">
        <v>4412</v>
      </c>
      <c r="J850" s="140" t="s">
        <v>4413</v>
      </c>
      <c r="K850" s="119">
        <v>40071</v>
      </c>
      <c r="L850" s="119">
        <v>40234</v>
      </c>
      <c r="M850" s="140" t="s">
        <v>3845</v>
      </c>
      <c r="N850" s="287">
        <v>24810</v>
      </c>
      <c r="O850" s="287">
        <v>31870</v>
      </c>
      <c r="P850" s="119">
        <v>40248</v>
      </c>
      <c r="Q850" s="119">
        <v>41550</v>
      </c>
      <c r="R850" s="119">
        <v>41209</v>
      </c>
      <c r="S850" s="119">
        <v>41437</v>
      </c>
      <c r="T850" s="190">
        <v>95.446466990733995</v>
      </c>
      <c r="U850" s="287"/>
      <c r="V850" s="140"/>
      <c r="W850" s="87"/>
      <c r="X850" s="96"/>
      <c r="Y850" s="89"/>
      <c r="Z850" s="89"/>
      <c r="AA850" s="89"/>
      <c r="AB850" s="89"/>
      <c r="AC850" s="89"/>
      <c r="AD850" s="89"/>
      <c r="AE850" s="89"/>
      <c r="AF850" s="89"/>
      <c r="AG850" s="89"/>
      <c r="AH850" s="89"/>
      <c r="AI850" s="89"/>
      <c r="AJ850" s="89"/>
      <c r="AK850" s="89"/>
      <c r="AL850" s="89"/>
      <c r="AM850" s="89"/>
      <c r="AN850" s="89"/>
      <c r="AO850" s="89"/>
      <c r="AP850" s="89"/>
      <c r="AQ850" s="89"/>
      <c r="AR850" s="89"/>
      <c r="AS850" s="89"/>
      <c r="AT850" s="89"/>
      <c r="AU850" s="89"/>
      <c r="AV850" s="89"/>
      <c r="AW850" s="89"/>
      <c r="AX850" s="89"/>
      <c r="AY850" s="89"/>
      <c r="AZ850" s="89"/>
      <c r="BA850" s="89"/>
      <c r="BB850" s="89"/>
      <c r="BC850" s="89"/>
      <c r="BD850" s="89"/>
      <c r="BE850" s="89"/>
      <c r="BF850" s="89"/>
      <c r="BG850" s="89"/>
      <c r="BH850" s="89"/>
      <c r="BI850" s="89"/>
      <c r="BJ850" s="89"/>
      <c r="BK850" s="89"/>
      <c r="BL850" s="89"/>
      <c r="BM850" s="89"/>
      <c r="BN850" s="89"/>
      <c r="BO850" s="89"/>
      <c r="BP850" s="89"/>
      <c r="BQ850" s="89"/>
      <c r="BR850" s="89"/>
      <c r="BS850" s="89"/>
      <c r="BT850" s="89"/>
      <c r="BU850" s="89"/>
      <c r="BV850" s="89"/>
      <c r="BW850" s="89"/>
      <c r="BX850" s="89"/>
      <c r="BY850" s="89"/>
      <c r="BZ850" s="89"/>
      <c r="CA850" s="89"/>
      <c r="CB850" s="89"/>
      <c r="CC850" s="89"/>
      <c r="CD850" s="89"/>
      <c r="CE850" s="89"/>
      <c r="CF850" s="89"/>
      <c r="CG850" s="89"/>
      <c r="CH850" s="89"/>
      <c r="CI850" s="89"/>
      <c r="CJ850" s="89"/>
      <c r="CK850" s="89"/>
      <c r="CL850" s="89"/>
      <c r="CM850" s="89"/>
      <c r="CN850" s="89"/>
      <c r="CO850" s="89"/>
      <c r="CP850" s="89"/>
      <c r="CQ850" s="89"/>
      <c r="CR850" s="89"/>
      <c r="CS850" s="89"/>
      <c r="CT850" s="89"/>
      <c r="CU850" s="89"/>
      <c r="CV850" s="89"/>
      <c r="CW850" s="89"/>
      <c r="CX850" s="89"/>
      <c r="CY850" s="89"/>
      <c r="CZ850" s="89"/>
      <c r="DA850" s="89"/>
      <c r="DB850" s="89"/>
      <c r="DC850" s="89"/>
      <c r="DD850" s="89"/>
      <c r="DE850" s="89"/>
      <c r="DF850" s="89"/>
      <c r="DG850" s="89"/>
      <c r="DH850" s="89"/>
      <c r="DI850" s="89"/>
      <c r="DJ850" s="89"/>
      <c r="DK850" s="89"/>
      <c r="DL850" s="89"/>
      <c r="DM850" s="89"/>
      <c r="DN850" s="89"/>
      <c r="DO850" s="89"/>
      <c r="DP850" s="89"/>
      <c r="DQ850" s="89"/>
      <c r="DR850" s="89"/>
      <c r="DS850" s="89"/>
      <c r="DT850" s="89"/>
      <c r="DU850" s="89"/>
      <c r="DV850" s="89"/>
      <c r="DW850" s="89"/>
      <c r="DX850" s="89"/>
      <c r="DY850" s="89"/>
      <c r="DZ850" s="89"/>
      <c r="EA850" s="89"/>
      <c r="EB850" s="89"/>
      <c r="EC850" s="89"/>
      <c r="ED850" s="89"/>
      <c r="EE850" s="89"/>
      <c r="EF850" s="89"/>
      <c r="EG850" s="89"/>
      <c r="EH850" s="89"/>
      <c r="EI850" s="89"/>
      <c r="EJ850" s="89"/>
      <c r="EK850" s="89"/>
      <c r="EL850" s="89"/>
      <c r="EM850" s="89"/>
      <c r="EN850" s="89"/>
      <c r="EO850" s="89"/>
      <c r="EP850" s="89"/>
      <c r="EQ850" s="89"/>
      <c r="ER850" s="89"/>
      <c r="ES850" s="89"/>
      <c r="ET850" s="89"/>
      <c r="EU850" s="89"/>
      <c r="EV850" s="89"/>
      <c r="EW850" s="89"/>
      <c r="EX850" s="89"/>
      <c r="EY850" s="89"/>
      <c r="EZ850" s="89"/>
      <c r="FA850" s="89"/>
      <c r="FB850" s="89"/>
      <c r="FC850" s="89"/>
      <c r="FD850" s="89"/>
      <c r="FE850" s="89"/>
      <c r="FF850" s="89"/>
      <c r="FG850" s="89"/>
      <c r="FH850" s="89"/>
      <c r="FI850" s="89"/>
      <c r="FJ850" s="89"/>
      <c r="FK850" s="89"/>
      <c r="FL850" s="89"/>
      <c r="FM850" s="89"/>
      <c r="FN850" s="89"/>
      <c r="FO850" s="89"/>
      <c r="FP850" s="89"/>
      <c r="FQ850" s="89"/>
      <c r="FR850" s="89"/>
      <c r="FS850" s="89"/>
      <c r="FT850" s="89"/>
      <c r="FU850" s="89"/>
      <c r="FV850" s="89"/>
      <c r="FW850" s="89"/>
      <c r="FX850" s="89"/>
      <c r="FY850" s="89"/>
      <c r="FZ850" s="89"/>
      <c r="GA850" s="89"/>
      <c r="GB850" s="89"/>
      <c r="GC850" s="89"/>
      <c r="GD850" s="89"/>
      <c r="GE850" s="89"/>
      <c r="GF850" s="89"/>
      <c r="GG850" s="89"/>
      <c r="GH850" s="89"/>
      <c r="GI850" s="89"/>
      <c r="GJ850" s="89"/>
      <c r="GK850" s="89"/>
      <c r="GL850" s="89"/>
      <c r="GM850" s="89"/>
      <c r="GN850" s="89"/>
      <c r="GO850" s="89"/>
      <c r="GP850" s="89"/>
      <c r="GQ850" s="89"/>
      <c r="GR850" s="89"/>
      <c r="GS850" s="89"/>
      <c r="GT850" s="89"/>
      <c r="GU850" s="89"/>
      <c r="GV850" s="89"/>
      <c r="GW850" s="89"/>
      <c r="GX850" s="89"/>
      <c r="GY850" s="89"/>
      <c r="GZ850" s="89"/>
      <c r="HA850" s="89"/>
      <c r="HB850" s="89"/>
      <c r="HC850" s="89"/>
      <c r="HD850" s="89"/>
      <c r="HE850" s="89"/>
      <c r="HF850" s="89"/>
      <c r="HG850" s="89"/>
      <c r="HH850" s="89"/>
      <c r="HI850" s="89"/>
      <c r="HJ850" s="89"/>
      <c r="HK850" s="89"/>
      <c r="HL850" s="89"/>
      <c r="HM850" s="89"/>
    </row>
    <row r="851" spans="1:221" s="191" customFormat="1" ht="30" customHeight="1" x14ac:dyDescent="0.25">
      <c r="A851" s="193">
        <v>41455</v>
      </c>
      <c r="B851" s="194">
        <v>41457</v>
      </c>
      <c r="C851" s="189" t="s">
        <v>283</v>
      </c>
      <c r="D851" s="140" t="s">
        <v>3719</v>
      </c>
      <c r="E851" s="140" t="s">
        <v>279</v>
      </c>
      <c r="F851" s="5" t="s">
        <v>55</v>
      </c>
      <c r="G851" s="5" t="s">
        <v>355</v>
      </c>
      <c r="H851" s="140" t="s">
        <v>3842</v>
      </c>
      <c r="I851" s="30" t="s">
        <v>4414</v>
      </c>
      <c r="J851" s="140" t="s">
        <v>4413</v>
      </c>
      <c r="K851" s="119">
        <v>40071</v>
      </c>
      <c r="L851" s="119">
        <v>40234</v>
      </c>
      <c r="M851" s="140" t="s">
        <v>3845</v>
      </c>
      <c r="N851" s="287">
        <v>25300</v>
      </c>
      <c r="O851" s="287">
        <v>32120</v>
      </c>
      <c r="P851" s="119">
        <v>40248</v>
      </c>
      <c r="Q851" s="119">
        <v>41550</v>
      </c>
      <c r="R851" s="119">
        <v>41209</v>
      </c>
      <c r="S851" s="119">
        <v>41437</v>
      </c>
      <c r="T851" s="190">
        <v>96.411336092705199</v>
      </c>
      <c r="U851" s="287"/>
      <c r="V851" s="140"/>
      <c r="W851" s="87"/>
      <c r="X851" s="96"/>
      <c r="Y851" s="89"/>
      <c r="Z851" s="89"/>
      <c r="AA851" s="89"/>
      <c r="AB851" s="89"/>
      <c r="AC851" s="89"/>
      <c r="AD851" s="89"/>
      <c r="AE851" s="89"/>
      <c r="AF851" s="89"/>
      <c r="AG851" s="89"/>
      <c r="AH851" s="89"/>
      <c r="AI851" s="89"/>
      <c r="AJ851" s="89"/>
      <c r="AK851" s="89"/>
      <c r="AL851" s="89"/>
      <c r="AM851" s="89"/>
      <c r="AN851" s="89"/>
      <c r="AO851" s="89"/>
      <c r="AP851" s="89"/>
      <c r="AQ851" s="89"/>
      <c r="AR851" s="89"/>
      <c r="AS851" s="89"/>
      <c r="AT851" s="89"/>
      <c r="AU851" s="89"/>
      <c r="AV851" s="89"/>
      <c r="AW851" s="89"/>
      <c r="AX851" s="89"/>
      <c r="AY851" s="89"/>
      <c r="AZ851" s="89"/>
      <c r="BA851" s="89"/>
      <c r="BB851" s="89"/>
      <c r="BC851" s="89"/>
      <c r="BD851" s="89"/>
      <c r="BE851" s="89"/>
      <c r="BF851" s="89"/>
      <c r="BG851" s="89"/>
      <c r="BH851" s="89"/>
      <c r="BI851" s="89"/>
      <c r="BJ851" s="89"/>
      <c r="BK851" s="89"/>
      <c r="BL851" s="89"/>
      <c r="BM851" s="89"/>
      <c r="BN851" s="89"/>
      <c r="BO851" s="89"/>
      <c r="BP851" s="89"/>
      <c r="BQ851" s="89"/>
      <c r="BR851" s="89"/>
      <c r="BS851" s="89"/>
      <c r="BT851" s="89"/>
      <c r="BU851" s="89"/>
      <c r="BV851" s="89"/>
      <c r="BW851" s="89"/>
      <c r="BX851" s="89"/>
      <c r="BY851" s="89"/>
      <c r="BZ851" s="89"/>
      <c r="CA851" s="89"/>
      <c r="CB851" s="89"/>
      <c r="CC851" s="89"/>
      <c r="CD851" s="89"/>
      <c r="CE851" s="89"/>
      <c r="CF851" s="89"/>
      <c r="CG851" s="89"/>
      <c r="CH851" s="89"/>
      <c r="CI851" s="89"/>
      <c r="CJ851" s="89"/>
      <c r="CK851" s="89"/>
      <c r="CL851" s="89"/>
      <c r="CM851" s="89"/>
      <c r="CN851" s="89"/>
      <c r="CO851" s="89"/>
      <c r="CP851" s="89"/>
      <c r="CQ851" s="89"/>
      <c r="CR851" s="89"/>
      <c r="CS851" s="89"/>
      <c r="CT851" s="89"/>
      <c r="CU851" s="89"/>
      <c r="CV851" s="89"/>
      <c r="CW851" s="89"/>
      <c r="CX851" s="89"/>
      <c r="CY851" s="89"/>
      <c r="CZ851" s="89"/>
      <c r="DA851" s="89"/>
      <c r="DB851" s="89"/>
      <c r="DC851" s="89"/>
      <c r="DD851" s="89"/>
      <c r="DE851" s="89"/>
      <c r="DF851" s="89"/>
      <c r="DG851" s="89"/>
      <c r="DH851" s="89"/>
      <c r="DI851" s="89"/>
      <c r="DJ851" s="89"/>
      <c r="DK851" s="89"/>
      <c r="DL851" s="89"/>
      <c r="DM851" s="89"/>
      <c r="DN851" s="89"/>
      <c r="DO851" s="89"/>
      <c r="DP851" s="89"/>
      <c r="DQ851" s="89"/>
      <c r="DR851" s="89"/>
      <c r="DS851" s="89"/>
      <c r="DT851" s="89"/>
      <c r="DU851" s="89"/>
      <c r="DV851" s="89"/>
      <c r="DW851" s="89"/>
      <c r="DX851" s="89"/>
      <c r="DY851" s="89"/>
      <c r="DZ851" s="89"/>
      <c r="EA851" s="89"/>
      <c r="EB851" s="89"/>
      <c r="EC851" s="89"/>
      <c r="ED851" s="89"/>
      <c r="EE851" s="89"/>
      <c r="EF851" s="89"/>
      <c r="EG851" s="89"/>
      <c r="EH851" s="89"/>
      <c r="EI851" s="89"/>
      <c r="EJ851" s="89"/>
      <c r="EK851" s="89"/>
      <c r="EL851" s="89"/>
      <c r="EM851" s="89"/>
      <c r="EN851" s="89"/>
      <c r="EO851" s="89"/>
      <c r="EP851" s="89"/>
      <c r="EQ851" s="89"/>
      <c r="ER851" s="89"/>
      <c r="ES851" s="89"/>
      <c r="ET851" s="89"/>
      <c r="EU851" s="89"/>
      <c r="EV851" s="89"/>
      <c r="EW851" s="89"/>
      <c r="EX851" s="89"/>
      <c r="EY851" s="89"/>
      <c r="EZ851" s="89"/>
      <c r="FA851" s="89"/>
      <c r="FB851" s="89"/>
      <c r="FC851" s="89"/>
      <c r="FD851" s="89"/>
      <c r="FE851" s="89"/>
      <c r="FF851" s="89"/>
      <c r="FG851" s="89"/>
      <c r="FH851" s="89"/>
      <c r="FI851" s="89"/>
      <c r="FJ851" s="89"/>
      <c r="FK851" s="89"/>
      <c r="FL851" s="89"/>
      <c r="FM851" s="89"/>
      <c r="FN851" s="89"/>
      <c r="FO851" s="89"/>
      <c r="FP851" s="89"/>
      <c r="FQ851" s="89"/>
      <c r="FR851" s="89"/>
      <c r="FS851" s="89"/>
      <c r="FT851" s="89"/>
      <c r="FU851" s="89"/>
      <c r="FV851" s="89"/>
      <c r="FW851" s="89"/>
      <c r="FX851" s="89"/>
      <c r="FY851" s="89"/>
      <c r="FZ851" s="89"/>
      <c r="GA851" s="89"/>
      <c r="GB851" s="89"/>
      <c r="GC851" s="89"/>
      <c r="GD851" s="89"/>
      <c r="GE851" s="89"/>
      <c r="GF851" s="89"/>
      <c r="GG851" s="89"/>
      <c r="GH851" s="89"/>
      <c r="GI851" s="89"/>
      <c r="GJ851" s="89"/>
      <c r="GK851" s="89"/>
      <c r="GL851" s="89"/>
      <c r="GM851" s="89"/>
      <c r="GN851" s="89"/>
      <c r="GO851" s="89"/>
      <c r="GP851" s="89"/>
      <c r="GQ851" s="89"/>
      <c r="GR851" s="89"/>
      <c r="GS851" s="89"/>
      <c r="GT851" s="89"/>
      <c r="GU851" s="89"/>
      <c r="GV851" s="89"/>
      <c r="GW851" s="89"/>
      <c r="GX851" s="89"/>
      <c r="GY851" s="89"/>
      <c r="GZ851" s="89"/>
      <c r="HA851" s="89"/>
      <c r="HB851" s="89"/>
      <c r="HC851" s="89"/>
      <c r="HD851" s="89"/>
      <c r="HE851" s="89"/>
      <c r="HF851" s="89"/>
      <c r="HG851" s="89"/>
      <c r="HH851" s="89"/>
      <c r="HI851" s="89"/>
      <c r="HJ851" s="89"/>
      <c r="HK851" s="89"/>
      <c r="HL851" s="89"/>
      <c r="HM851" s="89"/>
    </row>
    <row r="852" spans="1:221" s="191" customFormat="1" ht="30" customHeight="1" x14ac:dyDescent="0.25">
      <c r="A852" s="193">
        <v>41455</v>
      </c>
      <c r="B852" s="194">
        <v>41457</v>
      </c>
      <c r="C852" s="189" t="s">
        <v>283</v>
      </c>
      <c r="D852" s="140" t="s">
        <v>3719</v>
      </c>
      <c r="E852" s="140" t="s">
        <v>279</v>
      </c>
      <c r="F852" s="5" t="s">
        <v>55</v>
      </c>
      <c r="G852" s="5" t="s">
        <v>355</v>
      </c>
      <c r="H852" s="140" t="s">
        <v>3842</v>
      </c>
      <c r="I852" s="30" t="s">
        <v>4415</v>
      </c>
      <c r="J852" s="140" t="s">
        <v>4413</v>
      </c>
      <c r="K852" s="119">
        <v>40071</v>
      </c>
      <c r="L852" s="119">
        <v>40234</v>
      </c>
      <c r="M852" s="140" t="s">
        <v>3845</v>
      </c>
      <c r="N852" s="287">
        <v>25300</v>
      </c>
      <c r="O852" s="287">
        <v>32219</v>
      </c>
      <c r="P852" s="119">
        <v>40248</v>
      </c>
      <c r="Q852" s="119">
        <v>41550</v>
      </c>
      <c r="R852" s="119">
        <v>41209</v>
      </c>
      <c r="S852" s="119">
        <v>41437</v>
      </c>
      <c r="T852" s="190">
        <v>79.7866039265014</v>
      </c>
      <c r="U852" s="287"/>
      <c r="V852" s="140"/>
      <c r="W852" s="87"/>
      <c r="X852" s="96"/>
      <c r="Y852" s="89"/>
      <c r="Z852" s="89"/>
      <c r="AA852" s="89"/>
      <c r="AB852" s="89"/>
      <c r="AC852" s="89"/>
      <c r="AD852" s="89"/>
      <c r="AE852" s="89"/>
      <c r="AF852" s="89"/>
      <c r="AG852" s="89"/>
      <c r="AH852" s="89"/>
      <c r="AI852" s="89"/>
      <c r="AJ852" s="89"/>
      <c r="AK852" s="89"/>
      <c r="AL852" s="89"/>
      <c r="AM852" s="89"/>
      <c r="AN852" s="89"/>
      <c r="AO852" s="89"/>
      <c r="AP852" s="89"/>
      <c r="AQ852" s="89"/>
      <c r="AR852" s="89"/>
      <c r="AS852" s="89"/>
      <c r="AT852" s="89"/>
      <c r="AU852" s="89"/>
      <c r="AV852" s="89"/>
      <c r="AW852" s="89"/>
      <c r="AX852" s="89"/>
      <c r="AY852" s="89"/>
      <c r="AZ852" s="89"/>
      <c r="BA852" s="89"/>
      <c r="BB852" s="89"/>
      <c r="BC852" s="89"/>
      <c r="BD852" s="89"/>
      <c r="BE852" s="89"/>
      <c r="BF852" s="89"/>
      <c r="BG852" s="89"/>
      <c r="BH852" s="89"/>
      <c r="BI852" s="89"/>
      <c r="BJ852" s="89"/>
      <c r="BK852" s="89"/>
      <c r="BL852" s="89"/>
      <c r="BM852" s="89"/>
      <c r="BN852" s="89"/>
      <c r="BO852" s="89"/>
      <c r="BP852" s="89"/>
      <c r="BQ852" s="89"/>
      <c r="BR852" s="89"/>
      <c r="BS852" s="89"/>
      <c r="BT852" s="89"/>
      <c r="BU852" s="89"/>
      <c r="BV852" s="89"/>
      <c r="BW852" s="89"/>
      <c r="BX852" s="89"/>
      <c r="BY852" s="89"/>
      <c r="BZ852" s="89"/>
      <c r="CA852" s="89"/>
      <c r="CB852" s="89"/>
      <c r="CC852" s="89"/>
      <c r="CD852" s="89"/>
      <c r="CE852" s="89"/>
      <c r="CF852" s="89"/>
      <c r="CG852" s="89"/>
      <c r="CH852" s="89"/>
      <c r="CI852" s="89"/>
      <c r="CJ852" s="89"/>
      <c r="CK852" s="89"/>
      <c r="CL852" s="89"/>
      <c r="CM852" s="89"/>
      <c r="CN852" s="89"/>
      <c r="CO852" s="89"/>
      <c r="CP852" s="89"/>
      <c r="CQ852" s="89"/>
      <c r="CR852" s="89"/>
      <c r="CS852" s="89"/>
      <c r="CT852" s="89"/>
      <c r="CU852" s="89"/>
      <c r="CV852" s="89"/>
      <c r="CW852" s="89"/>
      <c r="CX852" s="89"/>
      <c r="CY852" s="89"/>
      <c r="CZ852" s="89"/>
      <c r="DA852" s="89"/>
      <c r="DB852" s="89"/>
      <c r="DC852" s="89"/>
      <c r="DD852" s="89"/>
      <c r="DE852" s="89"/>
      <c r="DF852" s="89"/>
      <c r="DG852" s="89"/>
      <c r="DH852" s="89"/>
      <c r="DI852" s="89"/>
      <c r="DJ852" s="89"/>
      <c r="DK852" s="89"/>
      <c r="DL852" s="89"/>
      <c r="DM852" s="89"/>
      <c r="DN852" s="89"/>
      <c r="DO852" s="89"/>
      <c r="DP852" s="89"/>
      <c r="DQ852" s="89"/>
      <c r="DR852" s="89"/>
      <c r="DS852" s="89"/>
      <c r="DT852" s="89"/>
      <c r="DU852" s="89"/>
      <c r="DV852" s="89"/>
      <c r="DW852" s="89"/>
      <c r="DX852" s="89"/>
      <c r="DY852" s="89"/>
      <c r="DZ852" s="89"/>
      <c r="EA852" s="89"/>
      <c r="EB852" s="89"/>
      <c r="EC852" s="89"/>
      <c r="ED852" s="89"/>
      <c r="EE852" s="89"/>
      <c r="EF852" s="89"/>
      <c r="EG852" s="89"/>
      <c r="EH852" s="89"/>
      <c r="EI852" s="89"/>
      <c r="EJ852" s="89"/>
      <c r="EK852" s="89"/>
      <c r="EL852" s="89"/>
      <c r="EM852" s="89"/>
      <c r="EN852" s="89"/>
      <c r="EO852" s="89"/>
      <c r="EP852" s="89"/>
      <c r="EQ852" s="89"/>
      <c r="ER852" s="89"/>
      <c r="ES852" s="89"/>
      <c r="ET852" s="89"/>
      <c r="EU852" s="89"/>
      <c r="EV852" s="89"/>
      <c r="EW852" s="89"/>
      <c r="EX852" s="89"/>
      <c r="EY852" s="89"/>
      <c r="EZ852" s="89"/>
      <c r="FA852" s="89"/>
      <c r="FB852" s="89"/>
      <c r="FC852" s="89"/>
      <c r="FD852" s="89"/>
      <c r="FE852" s="89"/>
      <c r="FF852" s="89"/>
      <c r="FG852" s="89"/>
      <c r="FH852" s="89"/>
      <c r="FI852" s="89"/>
      <c r="FJ852" s="89"/>
      <c r="FK852" s="89"/>
      <c r="FL852" s="89"/>
      <c r="FM852" s="89"/>
      <c r="FN852" s="89"/>
      <c r="FO852" s="89"/>
      <c r="FP852" s="89"/>
      <c r="FQ852" s="89"/>
      <c r="FR852" s="89"/>
      <c r="FS852" s="89"/>
      <c r="FT852" s="89"/>
      <c r="FU852" s="89"/>
      <c r="FV852" s="89"/>
      <c r="FW852" s="89"/>
      <c r="FX852" s="89"/>
      <c r="FY852" s="89"/>
      <c r="FZ852" s="89"/>
      <c r="GA852" s="89"/>
      <c r="GB852" s="89"/>
      <c r="GC852" s="89"/>
      <c r="GD852" s="89"/>
      <c r="GE852" s="89"/>
      <c r="GF852" s="89"/>
      <c r="GG852" s="89"/>
      <c r="GH852" s="89"/>
      <c r="GI852" s="89"/>
      <c r="GJ852" s="89"/>
      <c r="GK852" s="89"/>
      <c r="GL852" s="89"/>
      <c r="GM852" s="89"/>
      <c r="GN852" s="89"/>
      <c r="GO852" s="89"/>
      <c r="GP852" s="89"/>
      <c r="GQ852" s="89"/>
      <c r="GR852" s="89"/>
      <c r="GS852" s="89"/>
      <c r="GT852" s="89"/>
      <c r="GU852" s="89"/>
      <c r="GV852" s="89"/>
      <c r="GW852" s="89"/>
      <c r="GX852" s="89"/>
      <c r="GY852" s="89"/>
      <c r="GZ852" s="89"/>
      <c r="HA852" s="89"/>
      <c r="HB852" s="89"/>
      <c r="HC852" s="89"/>
      <c r="HD852" s="89"/>
      <c r="HE852" s="89"/>
      <c r="HF852" s="89"/>
      <c r="HG852" s="89"/>
      <c r="HH852" s="89"/>
      <c r="HI852" s="89"/>
      <c r="HJ852" s="89"/>
      <c r="HK852" s="89"/>
      <c r="HL852" s="89"/>
      <c r="HM852" s="89"/>
    </row>
    <row r="853" spans="1:221" s="191" customFormat="1" ht="30" customHeight="1" x14ac:dyDescent="0.25">
      <c r="A853" s="193">
        <v>41455</v>
      </c>
      <c r="B853" s="194">
        <v>41457</v>
      </c>
      <c r="C853" s="189" t="s">
        <v>283</v>
      </c>
      <c r="D853" s="140" t="s">
        <v>3719</v>
      </c>
      <c r="E853" s="140" t="s">
        <v>279</v>
      </c>
      <c r="F853" s="5" t="s">
        <v>55</v>
      </c>
      <c r="G853" s="5" t="s">
        <v>355</v>
      </c>
      <c r="H853" s="140" t="s">
        <v>3842</v>
      </c>
      <c r="I853" s="30" t="s">
        <v>4416</v>
      </c>
      <c r="J853" s="140" t="s">
        <v>4413</v>
      </c>
      <c r="K853" s="119">
        <v>40071</v>
      </c>
      <c r="L853" s="119">
        <v>40234</v>
      </c>
      <c r="M853" s="140" t="s">
        <v>3845</v>
      </c>
      <c r="N853" s="287">
        <v>24047</v>
      </c>
      <c r="O853" s="287">
        <v>29088</v>
      </c>
      <c r="P853" s="119">
        <v>40248</v>
      </c>
      <c r="Q853" s="119">
        <v>41550</v>
      </c>
      <c r="R853" s="119">
        <v>41209</v>
      </c>
      <c r="S853" s="119">
        <v>41437</v>
      </c>
      <c r="T853" s="190">
        <v>77.906008770272493</v>
      </c>
      <c r="U853" s="287"/>
      <c r="V853" s="140"/>
      <c r="W853" s="87"/>
      <c r="X853" s="96"/>
      <c r="Y853" s="89"/>
      <c r="Z853" s="89"/>
      <c r="AA853" s="89"/>
      <c r="AB853" s="89"/>
      <c r="AC853" s="89"/>
      <c r="AD853" s="89"/>
      <c r="AE853" s="89"/>
      <c r="AF853" s="89"/>
      <c r="AG853" s="89"/>
      <c r="AH853" s="89"/>
      <c r="AI853" s="89"/>
      <c r="AJ853" s="89"/>
      <c r="AK853" s="89"/>
      <c r="AL853" s="89"/>
      <c r="AM853" s="89"/>
      <c r="AN853" s="89"/>
      <c r="AO853" s="89"/>
      <c r="AP853" s="89"/>
      <c r="AQ853" s="89"/>
      <c r="AR853" s="89"/>
      <c r="AS853" s="89"/>
      <c r="AT853" s="89"/>
      <c r="AU853" s="89"/>
      <c r="AV853" s="89"/>
      <c r="AW853" s="89"/>
      <c r="AX853" s="89"/>
      <c r="AY853" s="89"/>
      <c r="AZ853" s="89"/>
      <c r="BA853" s="89"/>
      <c r="BB853" s="89"/>
      <c r="BC853" s="89"/>
      <c r="BD853" s="89"/>
      <c r="BE853" s="89"/>
      <c r="BF853" s="89"/>
      <c r="BG853" s="89"/>
      <c r="BH853" s="89"/>
      <c r="BI853" s="89"/>
      <c r="BJ853" s="89"/>
      <c r="BK853" s="89"/>
      <c r="BL853" s="89"/>
      <c r="BM853" s="89"/>
      <c r="BN853" s="89"/>
      <c r="BO853" s="89"/>
      <c r="BP853" s="89"/>
      <c r="BQ853" s="89"/>
      <c r="BR853" s="89"/>
      <c r="BS853" s="89"/>
      <c r="BT853" s="89"/>
      <c r="BU853" s="89"/>
      <c r="BV853" s="89"/>
      <c r="BW853" s="89"/>
      <c r="BX853" s="89"/>
      <c r="BY853" s="89"/>
      <c r="BZ853" s="89"/>
      <c r="CA853" s="89"/>
      <c r="CB853" s="89"/>
      <c r="CC853" s="89"/>
      <c r="CD853" s="89"/>
      <c r="CE853" s="89"/>
      <c r="CF853" s="89"/>
      <c r="CG853" s="89"/>
      <c r="CH853" s="89"/>
      <c r="CI853" s="89"/>
      <c r="CJ853" s="89"/>
      <c r="CK853" s="89"/>
      <c r="CL853" s="89"/>
      <c r="CM853" s="89"/>
      <c r="CN853" s="89"/>
      <c r="CO853" s="89"/>
      <c r="CP853" s="89"/>
      <c r="CQ853" s="89"/>
      <c r="CR853" s="89"/>
      <c r="CS853" s="89"/>
      <c r="CT853" s="89"/>
      <c r="CU853" s="89"/>
      <c r="CV853" s="89"/>
      <c r="CW853" s="89"/>
      <c r="CX853" s="89"/>
      <c r="CY853" s="89"/>
      <c r="CZ853" s="89"/>
      <c r="DA853" s="89"/>
      <c r="DB853" s="89"/>
      <c r="DC853" s="89"/>
      <c r="DD853" s="89"/>
      <c r="DE853" s="89"/>
      <c r="DF853" s="89"/>
      <c r="DG853" s="89"/>
      <c r="DH853" s="89"/>
      <c r="DI853" s="89"/>
      <c r="DJ853" s="89"/>
      <c r="DK853" s="89"/>
      <c r="DL853" s="89"/>
      <c r="DM853" s="89"/>
      <c r="DN853" s="89"/>
      <c r="DO853" s="89"/>
      <c r="DP853" s="89"/>
      <c r="DQ853" s="89"/>
      <c r="DR853" s="89"/>
      <c r="DS853" s="89"/>
      <c r="DT853" s="89"/>
      <c r="DU853" s="89"/>
      <c r="DV853" s="89"/>
      <c r="DW853" s="89"/>
      <c r="DX853" s="89"/>
      <c r="DY853" s="89"/>
      <c r="DZ853" s="89"/>
      <c r="EA853" s="89"/>
      <c r="EB853" s="89"/>
      <c r="EC853" s="89"/>
      <c r="ED853" s="89"/>
      <c r="EE853" s="89"/>
      <c r="EF853" s="89"/>
      <c r="EG853" s="89"/>
      <c r="EH853" s="89"/>
      <c r="EI853" s="89"/>
      <c r="EJ853" s="89"/>
      <c r="EK853" s="89"/>
      <c r="EL853" s="89"/>
      <c r="EM853" s="89"/>
      <c r="EN853" s="89"/>
      <c r="EO853" s="89"/>
      <c r="EP853" s="89"/>
      <c r="EQ853" s="89"/>
      <c r="ER853" s="89"/>
      <c r="ES853" s="89"/>
      <c r="ET853" s="89"/>
      <c r="EU853" s="89"/>
      <c r="EV853" s="89"/>
      <c r="EW853" s="89"/>
      <c r="EX853" s="89"/>
      <c r="EY853" s="89"/>
      <c r="EZ853" s="89"/>
      <c r="FA853" s="89"/>
      <c r="FB853" s="89"/>
      <c r="FC853" s="89"/>
      <c r="FD853" s="89"/>
      <c r="FE853" s="89"/>
      <c r="FF853" s="89"/>
      <c r="FG853" s="89"/>
      <c r="FH853" s="89"/>
      <c r="FI853" s="89"/>
      <c r="FJ853" s="89"/>
      <c r="FK853" s="89"/>
      <c r="FL853" s="89"/>
      <c r="FM853" s="89"/>
      <c r="FN853" s="89"/>
      <c r="FO853" s="89"/>
      <c r="FP853" s="89"/>
      <c r="FQ853" s="89"/>
      <c r="FR853" s="89"/>
      <c r="FS853" s="89"/>
      <c r="FT853" s="89"/>
      <c r="FU853" s="89"/>
      <c r="FV853" s="89"/>
      <c r="FW853" s="89"/>
      <c r="FX853" s="89"/>
      <c r="FY853" s="89"/>
      <c r="FZ853" s="89"/>
      <c r="GA853" s="89"/>
      <c r="GB853" s="89"/>
      <c r="GC853" s="89"/>
      <c r="GD853" s="89"/>
      <c r="GE853" s="89"/>
      <c r="GF853" s="89"/>
      <c r="GG853" s="89"/>
      <c r="GH853" s="89"/>
      <c r="GI853" s="89"/>
      <c r="GJ853" s="89"/>
      <c r="GK853" s="89"/>
      <c r="GL853" s="89"/>
      <c r="GM853" s="89"/>
      <c r="GN853" s="89"/>
      <c r="GO853" s="89"/>
      <c r="GP853" s="89"/>
      <c r="GQ853" s="89"/>
      <c r="GR853" s="89"/>
      <c r="GS853" s="89"/>
      <c r="GT853" s="89"/>
      <c r="GU853" s="89"/>
      <c r="GV853" s="89"/>
      <c r="GW853" s="89"/>
      <c r="GX853" s="89"/>
      <c r="GY853" s="89"/>
      <c r="GZ853" s="89"/>
      <c r="HA853" s="89"/>
      <c r="HB853" s="89"/>
      <c r="HC853" s="89"/>
      <c r="HD853" s="89"/>
      <c r="HE853" s="89"/>
      <c r="HF853" s="89"/>
      <c r="HG853" s="89"/>
      <c r="HH853" s="89"/>
      <c r="HI853" s="89"/>
      <c r="HJ853" s="89"/>
      <c r="HK853" s="89"/>
      <c r="HL853" s="89"/>
      <c r="HM853" s="89"/>
    </row>
    <row r="854" spans="1:221" s="191" customFormat="1" ht="30" customHeight="1" x14ac:dyDescent="0.25">
      <c r="A854" s="193">
        <v>41455</v>
      </c>
      <c r="B854" s="194">
        <v>41457</v>
      </c>
      <c r="C854" s="189" t="s">
        <v>283</v>
      </c>
      <c r="D854" s="140" t="s">
        <v>3719</v>
      </c>
      <c r="E854" s="140" t="s">
        <v>279</v>
      </c>
      <c r="F854" s="5" t="s">
        <v>55</v>
      </c>
      <c r="G854" s="5" t="s">
        <v>355</v>
      </c>
      <c r="H854" s="140" t="s">
        <v>3842</v>
      </c>
      <c r="I854" s="30" t="s">
        <v>4417</v>
      </c>
      <c r="J854" s="140" t="s">
        <v>4418</v>
      </c>
      <c r="K854" s="119">
        <v>40071</v>
      </c>
      <c r="L854" s="119">
        <v>40234</v>
      </c>
      <c r="M854" s="140" t="s">
        <v>3845</v>
      </c>
      <c r="N854" s="287">
        <v>29621</v>
      </c>
      <c r="O854" s="287">
        <v>25838</v>
      </c>
      <c r="P854" s="119">
        <v>40248</v>
      </c>
      <c r="Q854" s="119">
        <v>41550</v>
      </c>
      <c r="R854" s="119">
        <v>41209</v>
      </c>
      <c r="S854" s="119">
        <v>41437</v>
      </c>
      <c r="T854" s="190">
        <v>82.823102851635497</v>
      </c>
      <c r="U854" s="287">
        <v>-20100</v>
      </c>
      <c r="V854" s="140"/>
      <c r="W854" s="87"/>
      <c r="X854" s="96"/>
      <c r="Y854" s="89"/>
      <c r="Z854" s="89"/>
      <c r="AA854" s="89"/>
      <c r="AB854" s="89"/>
      <c r="AC854" s="89"/>
      <c r="AD854" s="89"/>
      <c r="AE854" s="89"/>
      <c r="AF854" s="89"/>
      <c r="AG854" s="89"/>
      <c r="AH854" s="89"/>
      <c r="AI854" s="89"/>
      <c r="AJ854" s="89"/>
      <c r="AK854" s="89"/>
      <c r="AL854" s="89"/>
      <c r="AM854" s="89"/>
      <c r="AN854" s="89"/>
      <c r="AO854" s="89"/>
      <c r="AP854" s="89"/>
      <c r="AQ854" s="89"/>
      <c r="AR854" s="89"/>
      <c r="AS854" s="89"/>
      <c r="AT854" s="89"/>
      <c r="AU854" s="89"/>
      <c r="AV854" s="89"/>
      <c r="AW854" s="89"/>
      <c r="AX854" s="89"/>
      <c r="AY854" s="89"/>
      <c r="AZ854" s="89"/>
      <c r="BA854" s="89"/>
      <c r="BB854" s="89"/>
      <c r="BC854" s="89"/>
      <c r="BD854" s="89"/>
      <c r="BE854" s="89"/>
      <c r="BF854" s="89"/>
      <c r="BG854" s="89"/>
      <c r="BH854" s="89"/>
      <c r="BI854" s="89"/>
      <c r="BJ854" s="89"/>
      <c r="BK854" s="89"/>
      <c r="BL854" s="89"/>
      <c r="BM854" s="89"/>
      <c r="BN854" s="89"/>
      <c r="BO854" s="89"/>
      <c r="BP854" s="89"/>
      <c r="BQ854" s="89"/>
      <c r="BR854" s="89"/>
      <c r="BS854" s="89"/>
      <c r="BT854" s="89"/>
      <c r="BU854" s="89"/>
      <c r="BV854" s="89"/>
      <c r="BW854" s="89"/>
      <c r="BX854" s="89"/>
      <c r="BY854" s="89"/>
      <c r="BZ854" s="89"/>
      <c r="CA854" s="89"/>
      <c r="CB854" s="89"/>
      <c r="CC854" s="89"/>
      <c r="CD854" s="89"/>
      <c r="CE854" s="89"/>
      <c r="CF854" s="89"/>
      <c r="CG854" s="89"/>
      <c r="CH854" s="89"/>
      <c r="CI854" s="89"/>
      <c r="CJ854" s="89"/>
      <c r="CK854" s="89"/>
      <c r="CL854" s="89"/>
      <c r="CM854" s="89"/>
      <c r="CN854" s="89"/>
      <c r="CO854" s="89"/>
      <c r="CP854" s="89"/>
      <c r="CQ854" s="89"/>
      <c r="CR854" s="89"/>
      <c r="CS854" s="89"/>
      <c r="CT854" s="89"/>
      <c r="CU854" s="89"/>
      <c r="CV854" s="89"/>
      <c r="CW854" s="89"/>
      <c r="CX854" s="89"/>
      <c r="CY854" s="89"/>
      <c r="CZ854" s="89"/>
      <c r="DA854" s="89"/>
      <c r="DB854" s="89"/>
      <c r="DC854" s="89"/>
      <c r="DD854" s="89"/>
      <c r="DE854" s="89"/>
      <c r="DF854" s="89"/>
      <c r="DG854" s="89"/>
      <c r="DH854" s="89"/>
      <c r="DI854" s="89"/>
      <c r="DJ854" s="89"/>
      <c r="DK854" s="89"/>
      <c r="DL854" s="89"/>
      <c r="DM854" s="89"/>
      <c r="DN854" s="89"/>
      <c r="DO854" s="89"/>
      <c r="DP854" s="89"/>
      <c r="DQ854" s="89"/>
      <c r="DR854" s="89"/>
      <c r="DS854" s="89"/>
      <c r="DT854" s="89"/>
      <c r="DU854" s="89"/>
      <c r="DV854" s="89"/>
      <c r="DW854" s="89"/>
      <c r="DX854" s="89"/>
      <c r="DY854" s="89"/>
      <c r="DZ854" s="89"/>
      <c r="EA854" s="89"/>
      <c r="EB854" s="89"/>
      <c r="EC854" s="89"/>
      <c r="ED854" s="89"/>
      <c r="EE854" s="89"/>
      <c r="EF854" s="89"/>
      <c r="EG854" s="89"/>
      <c r="EH854" s="89"/>
      <c r="EI854" s="89"/>
      <c r="EJ854" s="89"/>
      <c r="EK854" s="89"/>
      <c r="EL854" s="89"/>
      <c r="EM854" s="89"/>
      <c r="EN854" s="89"/>
      <c r="EO854" s="89"/>
      <c r="EP854" s="89"/>
      <c r="EQ854" s="89"/>
      <c r="ER854" s="89"/>
      <c r="ES854" s="89"/>
      <c r="ET854" s="89"/>
      <c r="EU854" s="89"/>
      <c r="EV854" s="89"/>
      <c r="EW854" s="89"/>
      <c r="EX854" s="89"/>
      <c r="EY854" s="89"/>
      <c r="EZ854" s="89"/>
      <c r="FA854" s="89"/>
      <c r="FB854" s="89"/>
      <c r="FC854" s="89"/>
      <c r="FD854" s="89"/>
      <c r="FE854" s="89"/>
      <c r="FF854" s="89"/>
      <c r="FG854" s="89"/>
      <c r="FH854" s="89"/>
      <c r="FI854" s="89"/>
      <c r="FJ854" s="89"/>
      <c r="FK854" s="89"/>
      <c r="FL854" s="89"/>
      <c r="FM854" s="89"/>
      <c r="FN854" s="89"/>
      <c r="FO854" s="89"/>
      <c r="FP854" s="89"/>
      <c r="FQ854" s="89"/>
      <c r="FR854" s="89"/>
      <c r="FS854" s="89"/>
      <c r="FT854" s="89"/>
      <c r="FU854" s="89"/>
      <c r="FV854" s="89"/>
      <c r="FW854" s="89"/>
      <c r="FX854" s="89"/>
      <c r="FY854" s="89"/>
      <c r="FZ854" s="89"/>
      <c r="GA854" s="89"/>
      <c r="GB854" s="89"/>
      <c r="GC854" s="89"/>
      <c r="GD854" s="89"/>
      <c r="GE854" s="89"/>
      <c r="GF854" s="89"/>
      <c r="GG854" s="89"/>
      <c r="GH854" s="89"/>
      <c r="GI854" s="89"/>
      <c r="GJ854" s="89"/>
      <c r="GK854" s="89"/>
      <c r="GL854" s="89"/>
      <c r="GM854" s="89"/>
      <c r="GN854" s="89"/>
      <c r="GO854" s="89"/>
      <c r="GP854" s="89"/>
      <c r="GQ854" s="89"/>
      <c r="GR854" s="89"/>
      <c r="GS854" s="89"/>
      <c r="GT854" s="89"/>
      <c r="GU854" s="89"/>
      <c r="GV854" s="89"/>
      <c r="GW854" s="89"/>
      <c r="GX854" s="89"/>
      <c r="GY854" s="89"/>
      <c r="GZ854" s="89"/>
      <c r="HA854" s="89"/>
      <c r="HB854" s="89"/>
      <c r="HC854" s="89"/>
      <c r="HD854" s="89"/>
      <c r="HE854" s="89"/>
      <c r="HF854" s="89"/>
      <c r="HG854" s="89"/>
      <c r="HH854" s="89"/>
      <c r="HI854" s="89"/>
      <c r="HJ854" s="89"/>
      <c r="HK854" s="89"/>
      <c r="HL854" s="89"/>
      <c r="HM854" s="89"/>
    </row>
    <row r="855" spans="1:221" s="191" customFormat="1" ht="30" customHeight="1" x14ac:dyDescent="0.25">
      <c r="A855" s="193">
        <v>41455</v>
      </c>
      <c r="B855" s="194">
        <v>41457</v>
      </c>
      <c r="C855" s="189" t="s">
        <v>283</v>
      </c>
      <c r="D855" s="140" t="s">
        <v>3719</v>
      </c>
      <c r="E855" s="140" t="s">
        <v>279</v>
      </c>
      <c r="F855" s="5" t="s">
        <v>55</v>
      </c>
      <c r="G855" s="5" t="s">
        <v>355</v>
      </c>
      <c r="H855" s="140" t="s">
        <v>3842</v>
      </c>
      <c r="I855" s="30" t="s">
        <v>4419</v>
      </c>
      <c r="J855" s="140" t="s">
        <v>4413</v>
      </c>
      <c r="K855" s="119">
        <v>40071</v>
      </c>
      <c r="L855" s="119">
        <v>40234</v>
      </c>
      <c r="M855" s="140" t="s">
        <v>3845</v>
      </c>
      <c r="N855" s="287">
        <v>22509</v>
      </c>
      <c r="O855" s="287">
        <v>17090</v>
      </c>
      <c r="P855" s="119">
        <v>40248</v>
      </c>
      <c r="Q855" s="119">
        <v>41550</v>
      </c>
      <c r="R855" s="119">
        <v>41209</v>
      </c>
      <c r="S855" s="119">
        <v>41437</v>
      </c>
      <c r="T855" s="190">
        <v>82.892715212940502</v>
      </c>
      <c r="U855" s="287"/>
      <c r="V855" s="140"/>
      <c r="W855" s="87"/>
      <c r="X855" s="96"/>
      <c r="Y855" s="89"/>
      <c r="Z855" s="89"/>
      <c r="AA855" s="89"/>
      <c r="AB855" s="89"/>
      <c r="AC855" s="89"/>
      <c r="AD855" s="89"/>
      <c r="AE855" s="89"/>
      <c r="AF855" s="89"/>
      <c r="AG855" s="89"/>
      <c r="AH855" s="89"/>
      <c r="AI855" s="89"/>
      <c r="AJ855" s="89"/>
      <c r="AK855" s="89"/>
      <c r="AL855" s="89"/>
      <c r="AM855" s="89"/>
      <c r="AN855" s="89"/>
      <c r="AO855" s="89"/>
      <c r="AP855" s="89"/>
      <c r="AQ855" s="89"/>
      <c r="AR855" s="89"/>
      <c r="AS855" s="89"/>
      <c r="AT855" s="89"/>
      <c r="AU855" s="89"/>
      <c r="AV855" s="89"/>
      <c r="AW855" s="89"/>
      <c r="AX855" s="89"/>
      <c r="AY855" s="89"/>
      <c r="AZ855" s="89"/>
      <c r="BA855" s="89"/>
      <c r="BB855" s="89"/>
      <c r="BC855" s="89"/>
      <c r="BD855" s="89"/>
      <c r="BE855" s="89"/>
      <c r="BF855" s="89"/>
      <c r="BG855" s="89"/>
      <c r="BH855" s="89"/>
      <c r="BI855" s="89"/>
      <c r="BJ855" s="89"/>
      <c r="BK855" s="89"/>
      <c r="BL855" s="89"/>
      <c r="BM855" s="89"/>
      <c r="BN855" s="89"/>
      <c r="BO855" s="89"/>
      <c r="BP855" s="89"/>
      <c r="BQ855" s="89"/>
      <c r="BR855" s="89"/>
      <c r="BS855" s="89"/>
      <c r="BT855" s="89"/>
      <c r="BU855" s="89"/>
      <c r="BV855" s="89"/>
      <c r="BW855" s="89"/>
      <c r="BX855" s="89"/>
      <c r="BY855" s="89"/>
      <c r="BZ855" s="89"/>
      <c r="CA855" s="89"/>
      <c r="CB855" s="89"/>
      <c r="CC855" s="89"/>
      <c r="CD855" s="89"/>
      <c r="CE855" s="89"/>
      <c r="CF855" s="89"/>
      <c r="CG855" s="89"/>
      <c r="CH855" s="89"/>
      <c r="CI855" s="89"/>
      <c r="CJ855" s="89"/>
      <c r="CK855" s="89"/>
      <c r="CL855" s="89"/>
      <c r="CM855" s="89"/>
      <c r="CN855" s="89"/>
      <c r="CO855" s="89"/>
      <c r="CP855" s="89"/>
      <c r="CQ855" s="89"/>
      <c r="CR855" s="89"/>
      <c r="CS855" s="89"/>
      <c r="CT855" s="89"/>
      <c r="CU855" s="89"/>
      <c r="CV855" s="89"/>
      <c r="CW855" s="89"/>
      <c r="CX855" s="89"/>
      <c r="CY855" s="89"/>
      <c r="CZ855" s="89"/>
      <c r="DA855" s="89"/>
      <c r="DB855" s="89"/>
      <c r="DC855" s="89"/>
      <c r="DD855" s="89"/>
      <c r="DE855" s="89"/>
      <c r="DF855" s="89"/>
      <c r="DG855" s="89"/>
      <c r="DH855" s="89"/>
      <c r="DI855" s="89"/>
      <c r="DJ855" s="89"/>
      <c r="DK855" s="89"/>
      <c r="DL855" s="89"/>
      <c r="DM855" s="89"/>
      <c r="DN855" s="89"/>
      <c r="DO855" s="89"/>
      <c r="DP855" s="89"/>
      <c r="DQ855" s="89"/>
      <c r="DR855" s="89"/>
      <c r="DS855" s="89"/>
      <c r="DT855" s="89"/>
      <c r="DU855" s="89"/>
      <c r="DV855" s="89"/>
      <c r="DW855" s="89"/>
      <c r="DX855" s="89"/>
      <c r="DY855" s="89"/>
      <c r="DZ855" s="89"/>
      <c r="EA855" s="89"/>
      <c r="EB855" s="89"/>
      <c r="EC855" s="89"/>
      <c r="ED855" s="89"/>
      <c r="EE855" s="89"/>
      <c r="EF855" s="89"/>
      <c r="EG855" s="89"/>
      <c r="EH855" s="89"/>
      <c r="EI855" s="89"/>
      <c r="EJ855" s="89"/>
      <c r="EK855" s="89"/>
      <c r="EL855" s="89"/>
      <c r="EM855" s="89"/>
      <c r="EN855" s="89"/>
      <c r="EO855" s="89"/>
      <c r="EP855" s="89"/>
      <c r="EQ855" s="89"/>
      <c r="ER855" s="89"/>
      <c r="ES855" s="89"/>
      <c r="ET855" s="89"/>
      <c r="EU855" s="89"/>
      <c r="EV855" s="89"/>
      <c r="EW855" s="89"/>
      <c r="EX855" s="89"/>
      <c r="EY855" s="89"/>
      <c r="EZ855" s="89"/>
      <c r="FA855" s="89"/>
      <c r="FB855" s="89"/>
      <c r="FC855" s="89"/>
      <c r="FD855" s="89"/>
      <c r="FE855" s="89"/>
      <c r="FF855" s="89"/>
      <c r="FG855" s="89"/>
      <c r="FH855" s="89"/>
      <c r="FI855" s="89"/>
      <c r="FJ855" s="89"/>
      <c r="FK855" s="89"/>
      <c r="FL855" s="89"/>
      <c r="FM855" s="89"/>
      <c r="FN855" s="89"/>
      <c r="FO855" s="89"/>
      <c r="FP855" s="89"/>
      <c r="FQ855" s="89"/>
      <c r="FR855" s="89"/>
      <c r="FS855" s="89"/>
      <c r="FT855" s="89"/>
      <c r="FU855" s="89"/>
      <c r="FV855" s="89"/>
      <c r="FW855" s="89"/>
      <c r="FX855" s="89"/>
      <c r="FY855" s="89"/>
      <c r="FZ855" s="89"/>
      <c r="GA855" s="89"/>
      <c r="GB855" s="89"/>
      <c r="GC855" s="89"/>
      <c r="GD855" s="89"/>
      <c r="GE855" s="89"/>
      <c r="GF855" s="89"/>
      <c r="GG855" s="89"/>
      <c r="GH855" s="89"/>
      <c r="GI855" s="89"/>
      <c r="GJ855" s="89"/>
      <c r="GK855" s="89"/>
      <c r="GL855" s="89"/>
      <c r="GM855" s="89"/>
      <c r="GN855" s="89"/>
      <c r="GO855" s="89"/>
      <c r="GP855" s="89"/>
      <c r="GQ855" s="89"/>
      <c r="GR855" s="89"/>
      <c r="GS855" s="89"/>
      <c r="GT855" s="89"/>
      <c r="GU855" s="89"/>
      <c r="GV855" s="89"/>
      <c r="GW855" s="89"/>
      <c r="GX855" s="89"/>
      <c r="GY855" s="89"/>
      <c r="GZ855" s="89"/>
      <c r="HA855" s="89"/>
      <c r="HB855" s="89"/>
      <c r="HC855" s="89"/>
      <c r="HD855" s="89"/>
      <c r="HE855" s="89"/>
      <c r="HF855" s="89"/>
      <c r="HG855" s="89"/>
      <c r="HH855" s="89"/>
      <c r="HI855" s="89"/>
      <c r="HJ855" s="89"/>
      <c r="HK855" s="89"/>
      <c r="HL855" s="89"/>
      <c r="HM855" s="89"/>
    </row>
    <row r="856" spans="1:221" s="191" customFormat="1" ht="30" customHeight="1" x14ac:dyDescent="0.25">
      <c r="A856" s="193">
        <v>41455</v>
      </c>
      <c r="B856" s="194">
        <v>41457</v>
      </c>
      <c r="C856" s="189" t="s">
        <v>283</v>
      </c>
      <c r="D856" s="140" t="s">
        <v>3719</v>
      </c>
      <c r="E856" s="140" t="s">
        <v>279</v>
      </c>
      <c r="F856" s="5" t="s">
        <v>55</v>
      </c>
      <c r="G856" s="5" t="s">
        <v>355</v>
      </c>
      <c r="H856" s="140" t="s">
        <v>3842</v>
      </c>
      <c r="I856" s="30" t="s">
        <v>4420</v>
      </c>
      <c r="J856" s="140" t="s">
        <v>4421</v>
      </c>
      <c r="K856" s="119">
        <v>40632</v>
      </c>
      <c r="L856" s="119">
        <v>40682</v>
      </c>
      <c r="M856" s="140" t="s">
        <v>4422</v>
      </c>
      <c r="N856" s="287">
        <v>30983</v>
      </c>
      <c r="O856" s="287">
        <v>28955</v>
      </c>
      <c r="P856" s="119">
        <v>40696</v>
      </c>
      <c r="Q856" s="119">
        <v>41663</v>
      </c>
      <c r="R856" s="119">
        <v>41455</v>
      </c>
      <c r="S856" s="119">
        <v>41665</v>
      </c>
      <c r="T856" s="190">
        <v>81.628961565397091</v>
      </c>
      <c r="U856" s="287"/>
      <c r="V856" s="140"/>
      <c r="W856" s="87"/>
      <c r="X856" s="96"/>
      <c r="Y856" s="89"/>
      <c r="Z856" s="89"/>
      <c r="AA856" s="89"/>
      <c r="AB856" s="89"/>
      <c r="AC856" s="89"/>
      <c r="AD856" s="89"/>
      <c r="AE856" s="89"/>
      <c r="AF856" s="89"/>
      <c r="AG856" s="89"/>
      <c r="AH856" s="89"/>
      <c r="AI856" s="89"/>
      <c r="AJ856" s="89"/>
      <c r="AK856" s="89"/>
      <c r="AL856" s="89"/>
      <c r="AM856" s="89"/>
      <c r="AN856" s="89"/>
      <c r="AO856" s="89"/>
      <c r="AP856" s="89"/>
      <c r="AQ856" s="89"/>
      <c r="AR856" s="89"/>
      <c r="AS856" s="89"/>
      <c r="AT856" s="89"/>
      <c r="AU856" s="89"/>
      <c r="AV856" s="89"/>
      <c r="AW856" s="89"/>
      <c r="AX856" s="89"/>
      <c r="AY856" s="89"/>
      <c r="AZ856" s="89"/>
      <c r="BA856" s="89"/>
      <c r="BB856" s="89"/>
      <c r="BC856" s="89"/>
      <c r="BD856" s="89"/>
      <c r="BE856" s="89"/>
      <c r="BF856" s="89"/>
      <c r="BG856" s="89"/>
      <c r="BH856" s="89"/>
      <c r="BI856" s="89"/>
      <c r="BJ856" s="89"/>
      <c r="BK856" s="89"/>
      <c r="BL856" s="89"/>
      <c r="BM856" s="89"/>
      <c r="BN856" s="89"/>
      <c r="BO856" s="89"/>
      <c r="BP856" s="89"/>
      <c r="BQ856" s="89"/>
      <c r="BR856" s="89"/>
      <c r="BS856" s="89"/>
      <c r="BT856" s="89"/>
      <c r="BU856" s="89"/>
      <c r="BV856" s="89"/>
      <c r="BW856" s="89"/>
      <c r="BX856" s="89"/>
      <c r="BY856" s="89"/>
      <c r="BZ856" s="89"/>
      <c r="CA856" s="89"/>
      <c r="CB856" s="89"/>
      <c r="CC856" s="89"/>
      <c r="CD856" s="89"/>
      <c r="CE856" s="89"/>
      <c r="CF856" s="89"/>
      <c r="CG856" s="89"/>
      <c r="CH856" s="89"/>
      <c r="CI856" s="89"/>
      <c r="CJ856" s="89"/>
      <c r="CK856" s="89"/>
      <c r="CL856" s="89"/>
      <c r="CM856" s="89"/>
      <c r="CN856" s="89"/>
      <c r="CO856" s="89"/>
      <c r="CP856" s="89"/>
      <c r="CQ856" s="89"/>
      <c r="CR856" s="89"/>
      <c r="CS856" s="89"/>
      <c r="CT856" s="89"/>
      <c r="CU856" s="89"/>
      <c r="CV856" s="89"/>
      <c r="CW856" s="89"/>
      <c r="CX856" s="89"/>
      <c r="CY856" s="89"/>
      <c r="CZ856" s="89"/>
      <c r="DA856" s="89"/>
      <c r="DB856" s="89"/>
      <c r="DC856" s="89"/>
      <c r="DD856" s="89"/>
      <c r="DE856" s="89"/>
      <c r="DF856" s="89"/>
      <c r="DG856" s="89"/>
      <c r="DH856" s="89"/>
      <c r="DI856" s="89"/>
      <c r="DJ856" s="89"/>
      <c r="DK856" s="89"/>
      <c r="DL856" s="89"/>
      <c r="DM856" s="89"/>
      <c r="DN856" s="89"/>
      <c r="DO856" s="89"/>
      <c r="DP856" s="89"/>
      <c r="DQ856" s="89"/>
      <c r="DR856" s="89"/>
      <c r="DS856" s="89"/>
      <c r="DT856" s="89"/>
      <c r="DU856" s="89"/>
      <c r="DV856" s="89"/>
      <c r="DW856" s="89"/>
      <c r="DX856" s="89"/>
      <c r="DY856" s="89"/>
      <c r="DZ856" s="89"/>
      <c r="EA856" s="89"/>
      <c r="EB856" s="89"/>
      <c r="EC856" s="89"/>
      <c r="ED856" s="89"/>
      <c r="EE856" s="89"/>
      <c r="EF856" s="89"/>
      <c r="EG856" s="89"/>
      <c r="EH856" s="89"/>
      <c r="EI856" s="89"/>
      <c r="EJ856" s="89"/>
      <c r="EK856" s="89"/>
      <c r="EL856" s="89"/>
      <c r="EM856" s="89"/>
      <c r="EN856" s="89"/>
      <c r="EO856" s="89"/>
      <c r="EP856" s="89"/>
      <c r="EQ856" s="89"/>
      <c r="ER856" s="89"/>
      <c r="ES856" s="89"/>
      <c r="ET856" s="89"/>
      <c r="EU856" s="89"/>
      <c r="EV856" s="89"/>
      <c r="EW856" s="89"/>
      <c r="EX856" s="89"/>
      <c r="EY856" s="89"/>
      <c r="EZ856" s="89"/>
      <c r="FA856" s="89"/>
      <c r="FB856" s="89"/>
      <c r="FC856" s="89"/>
      <c r="FD856" s="89"/>
      <c r="FE856" s="89"/>
      <c r="FF856" s="89"/>
      <c r="FG856" s="89"/>
      <c r="FH856" s="89"/>
      <c r="FI856" s="89"/>
      <c r="FJ856" s="89"/>
      <c r="FK856" s="89"/>
      <c r="FL856" s="89"/>
      <c r="FM856" s="89"/>
      <c r="FN856" s="89"/>
      <c r="FO856" s="89"/>
      <c r="FP856" s="89"/>
      <c r="FQ856" s="89"/>
      <c r="FR856" s="89"/>
      <c r="FS856" s="89"/>
      <c r="FT856" s="89"/>
      <c r="FU856" s="89"/>
      <c r="FV856" s="89"/>
      <c r="FW856" s="89"/>
      <c r="FX856" s="89"/>
      <c r="FY856" s="89"/>
      <c r="FZ856" s="89"/>
      <c r="GA856" s="89"/>
      <c r="GB856" s="89"/>
      <c r="GC856" s="89"/>
      <c r="GD856" s="89"/>
      <c r="GE856" s="89"/>
      <c r="GF856" s="89"/>
      <c r="GG856" s="89"/>
      <c r="GH856" s="89"/>
      <c r="GI856" s="89"/>
      <c r="GJ856" s="89"/>
      <c r="GK856" s="89"/>
      <c r="GL856" s="89"/>
      <c r="GM856" s="89"/>
      <c r="GN856" s="89"/>
      <c r="GO856" s="89"/>
      <c r="GP856" s="89"/>
      <c r="GQ856" s="89"/>
      <c r="GR856" s="89"/>
      <c r="GS856" s="89"/>
      <c r="GT856" s="89"/>
      <c r="GU856" s="89"/>
      <c r="GV856" s="89"/>
      <c r="GW856" s="89"/>
      <c r="GX856" s="89"/>
      <c r="GY856" s="89"/>
      <c r="GZ856" s="89"/>
      <c r="HA856" s="89"/>
      <c r="HB856" s="89"/>
      <c r="HC856" s="89"/>
      <c r="HD856" s="89"/>
      <c r="HE856" s="89"/>
      <c r="HF856" s="89"/>
      <c r="HG856" s="89"/>
      <c r="HH856" s="89"/>
      <c r="HI856" s="89"/>
      <c r="HJ856" s="89"/>
      <c r="HK856" s="89"/>
      <c r="HL856" s="89"/>
      <c r="HM856" s="89"/>
    </row>
    <row r="857" spans="1:221" s="191" customFormat="1" ht="30" customHeight="1" x14ac:dyDescent="0.25">
      <c r="A857" s="193">
        <v>41455</v>
      </c>
      <c r="B857" s="194">
        <v>41457</v>
      </c>
      <c r="C857" s="189" t="s">
        <v>283</v>
      </c>
      <c r="D857" s="140" t="s">
        <v>3719</v>
      </c>
      <c r="E857" s="140" t="s">
        <v>279</v>
      </c>
      <c r="F857" s="5" t="s">
        <v>55</v>
      </c>
      <c r="G857" s="5" t="s">
        <v>355</v>
      </c>
      <c r="H857" s="140" t="s">
        <v>3842</v>
      </c>
      <c r="I857" s="30" t="s">
        <v>4423</v>
      </c>
      <c r="J857" s="140" t="s">
        <v>4424</v>
      </c>
      <c r="K857" s="119">
        <v>40256</v>
      </c>
      <c r="L857" s="119">
        <v>40406</v>
      </c>
      <c r="M857" s="140" t="s">
        <v>4230</v>
      </c>
      <c r="N857" s="287">
        <v>33644</v>
      </c>
      <c r="O857" s="287">
        <v>43756</v>
      </c>
      <c r="P857" s="119">
        <v>40420</v>
      </c>
      <c r="Q857" s="119">
        <v>41933</v>
      </c>
      <c r="R857" s="119">
        <v>41374</v>
      </c>
      <c r="S857" s="119">
        <v>41933</v>
      </c>
      <c r="T857" s="190">
        <v>65.035693431975901</v>
      </c>
      <c r="U857" s="287"/>
      <c r="V857" s="140"/>
      <c r="W857" s="87"/>
      <c r="X857" s="96"/>
      <c r="Y857" s="89"/>
      <c r="Z857" s="89"/>
      <c r="AA857" s="89"/>
      <c r="AB857" s="89"/>
      <c r="AC857" s="89"/>
      <c r="AD857" s="89"/>
      <c r="AE857" s="89"/>
      <c r="AF857" s="89"/>
      <c r="AG857" s="89"/>
      <c r="AH857" s="89"/>
      <c r="AI857" s="89"/>
      <c r="AJ857" s="89"/>
      <c r="AK857" s="89"/>
      <c r="AL857" s="89"/>
      <c r="AM857" s="89"/>
      <c r="AN857" s="89"/>
      <c r="AO857" s="89"/>
      <c r="AP857" s="89"/>
      <c r="AQ857" s="89"/>
      <c r="AR857" s="89"/>
      <c r="AS857" s="89"/>
      <c r="AT857" s="89"/>
      <c r="AU857" s="89"/>
      <c r="AV857" s="89"/>
      <c r="AW857" s="89"/>
      <c r="AX857" s="89"/>
      <c r="AY857" s="89"/>
      <c r="AZ857" s="89"/>
      <c r="BA857" s="89"/>
      <c r="BB857" s="89"/>
      <c r="BC857" s="89"/>
      <c r="BD857" s="89"/>
      <c r="BE857" s="89"/>
      <c r="BF857" s="89"/>
      <c r="BG857" s="89"/>
      <c r="BH857" s="89"/>
      <c r="BI857" s="89"/>
      <c r="BJ857" s="89"/>
      <c r="BK857" s="89"/>
      <c r="BL857" s="89"/>
      <c r="BM857" s="89"/>
      <c r="BN857" s="89"/>
      <c r="BO857" s="89"/>
      <c r="BP857" s="89"/>
      <c r="BQ857" s="89"/>
      <c r="BR857" s="89"/>
      <c r="BS857" s="89"/>
      <c r="BT857" s="89"/>
      <c r="BU857" s="89"/>
      <c r="BV857" s="89"/>
      <c r="BW857" s="89"/>
      <c r="BX857" s="89"/>
      <c r="BY857" s="89"/>
      <c r="BZ857" s="89"/>
      <c r="CA857" s="89"/>
      <c r="CB857" s="89"/>
      <c r="CC857" s="89"/>
      <c r="CD857" s="89"/>
      <c r="CE857" s="89"/>
      <c r="CF857" s="89"/>
      <c r="CG857" s="89"/>
      <c r="CH857" s="89"/>
      <c r="CI857" s="89"/>
      <c r="CJ857" s="89"/>
      <c r="CK857" s="89"/>
      <c r="CL857" s="89"/>
      <c r="CM857" s="89"/>
      <c r="CN857" s="89"/>
      <c r="CO857" s="89"/>
      <c r="CP857" s="89"/>
      <c r="CQ857" s="89"/>
      <c r="CR857" s="89"/>
      <c r="CS857" s="89"/>
      <c r="CT857" s="89"/>
      <c r="CU857" s="89"/>
      <c r="CV857" s="89"/>
      <c r="CW857" s="89"/>
      <c r="CX857" s="89"/>
      <c r="CY857" s="89"/>
      <c r="CZ857" s="89"/>
      <c r="DA857" s="89"/>
      <c r="DB857" s="89"/>
      <c r="DC857" s="89"/>
      <c r="DD857" s="89"/>
      <c r="DE857" s="89"/>
      <c r="DF857" s="89"/>
      <c r="DG857" s="89"/>
      <c r="DH857" s="89"/>
      <c r="DI857" s="89"/>
      <c r="DJ857" s="89"/>
      <c r="DK857" s="89"/>
      <c r="DL857" s="89"/>
      <c r="DM857" s="89"/>
      <c r="DN857" s="89"/>
      <c r="DO857" s="89"/>
      <c r="DP857" s="89"/>
      <c r="DQ857" s="89"/>
      <c r="DR857" s="89"/>
      <c r="DS857" s="89"/>
      <c r="DT857" s="89"/>
      <c r="DU857" s="89"/>
      <c r="DV857" s="89"/>
      <c r="DW857" s="89"/>
      <c r="DX857" s="89"/>
      <c r="DY857" s="89"/>
      <c r="DZ857" s="89"/>
      <c r="EA857" s="89"/>
      <c r="EB857" s="89"/>
      <c r="EC857" s="89"/>
      <c r="ED857" s="89"/>
      <c r="EE857" s="89"/>
      <c r="EF857" s="89"/>
      <c r="EG857" s="89"/>
      <c r="EH857" s="89"/>
      <c r="EI857" s="89"/>
      <c r="EJ857" s="89"/>
      <c r="EK857" s="89"/>
      <c r="EL857" s="89"/>
      <c r="EM857" s="89"/>
      <c r="EN857" s="89"/>
      <c r="EO857" s="89"/>
      <c r="EP857" s="89"/>
      <c r="EQ857" s="89"/>
      <c r="ER857" s="89"/>
      <c r="ES857" s="89"/>
      <c r="ET857" s="89"/>
      <c r="EU857" s="89"/>
      <c r="EV857" s="89"/>
      <c r="EW857" s="89"/>
      <c r="EX857" s="89"/>
      <c r="EY857" s="89"/>
      <c r="EZ857" s="89"/>
      <c r="FA857" s="89"/>
      <c r="FB857" s="89"/>
      <c r="FC857" s="89"/>
      <c r="FD857" s="89"/>
      <c r="FE857" s="89"/>
      <c r="FF857" s="89"/>
      <c r="FG857" s="89"/>
      <c r="FH857" s="89"/>
      <c r="FI857" s="89"/>
      <c r="FJ857" s="89"/>
      <c r="FK857" s="89"/>
      <c r="FL857" s="89"/>
      <c r="FM857" s="89"/>
      <c r="FN857" s="89"/>
      <c r="FO857" s="89"/>
      <c r="FP857" s="89"/>
      <c r="FQ857" s="89"/>
      <c r="FR857" s="89"/>
      <c r="FS857" s="89"/>
      <c r="FT857" s="89"/>
      <c r="FU857" s="89"/>
      <c r="FV857" s="89"/>
      <c r="FW857" s="89"/>
      <c r="FX857" s="89"/>
      <c r="FY857" s="89"/>
      <c r="FZ857" s="89"/>
      <c r="GA857" s="89"/>
      <c r="GB857" s="89"/>
      <c r="GC857" s="89"/>
      <c r="GD857" s="89"/>
      <c r="GE857" s="89"/>
      <c r="GF857" s="89"/>
      <c r="GG857" s="89"/>
      <c r="GH857" s="89"/>
      <c r="GI857" s="89"/>
      <c r="GJ857" s="89"/>
      <c r="GK857" s="89"/>
      <c r="GL857" s="89"/>
      <c r="GM857" s="89"/>
      <c r="GN857" s="89"/>
      <c r="GO857" s="89"/>
      <c r="GP857" s="89"/>
      <c r="GQ857" s="89"/>
      <c r="GR857" s="89"/>
      <c r="GS857" s="89"/>
      <c r="GT857" s="89"/>
      <c r="GU857" s="89"/>
      <c r="GV857" s="89"/>
      <c r="GW857" s="89"/>
      <c r="GX857" s="89"/>
      <c r="GY857" s="89"/>
      <c r="GZ857" s="89"/>
      <c r="HA857" s="89"/>
      <c r="HB857" s="89"/>
      <c r="HC857" s="89"/>
      <c r="HD857" s="89"/>
      <c r="HE857" s="89"/>
      <c r="HF857" s="89"/>
      <c r="HG857" s="89"/>
      <c r="HH857" s="89"/>
      <c r="HI857" s="89"/>
      <c r="HJ857" s="89"/>
      <c r="HK857" s="89"/>
      <c r="HL857" s="89"/>
      <c r="HM857" s="89"/>
    </row>
    <row r="858" spans="1:221" s="191" customFormat="1" ht="30" customHeight="1" x14ac:dyDescent="0.25">
      <c r="A858" s="193">
        <v>41455</v>
      </c>
      <c r="B858" s="194">
        <v>41457</v>
      </c>
      <c r="C858" s="189" t="s">
        <v>283</v>
      </c>
      <c r="D858" s="140" t="s">
        <v>3719</v>
      </c>
      <c r="E858" s="140" t="s">
        <v>279</v>
      </c>
      <c r="F858" s="5" t="s">
        <v>55</v>
      </c>
      <c r="G858" s="5" t="s">
        <v>355</v>
      </c>
      <c r="H858" s="140" t="s">
        <v>3842</v>
      </c>
      <c r="I858" s="30" t="s">
        <v>4425</v>
      </c>
      <c r="J858" s="140" t="s">
        <v>4426</v>
      </c>
      <c r="K858" s="119">
        <v>40270</v>
      </c>
      <c r="L858" s="119">
        <v>40414</v>
      </c>
      <c r="M858" s="140" t="s">
        <v>3780</v>
      </c>
      <c r="N858" s="287">
        <v>35465</v>
      </c>
      <c r="O858" s="287">
        <v>29398</v>
      </c>
      <c r="P858" s="119">
        <v>40428</v>
      </c>
      <c r="Q858" s="119">
        <v>41438</v>
      </c>
      <c r="R858" s="119">
        <v>41248</v>
      </c>
      <c r="S858" s="119">
        <v>41468</v>
      </c>
      <c r="T858" s="190">
        <v>96.131981413242798</v>
      </c>
      <c r="U858" s="287"/>
      <c r="V858" s="140"/>
      <c r="W858" s="87"/>
      <c r="X858" s="96"/>
      <c r="Y858" s="89"/>
      <c r="Z858" s="89"/>
      <c r="AA858" s="89"/>
      <c r="AB858" s="89"/>
      <c r="AC858" s="89"/>
      <c r="AD858" s="89"/>
      <c r="AE858" s="89"/>
      <c r="AF858" s="89"/>
      <c r="AG858" s="89"/>
      <c r="AH858" s="89"/>
      <c r="AI858" s="89"/>
      <c r="AJ858" s="89"/>
      <c r="AK858" s="89"/>
      <c r="AL858" s="89"/>
      <c r="AM858" s="89"/>
      <c r="AN858" s="89"/>
      <c r="AO858" s="89"/>
      <c r="AP858" s="89"/>
      <c r="AQ858" s="89"/>
      <c r="AR858" s="89"/>
      <c r="AS858" s="89"/>
      <c r="AT858" s="89"/>
      <c r="AU858" s="89"/>
      <c r="AV858" s="89"/>
      <c r="AW858" s="89"/>
      <c r="AX858" s="89"/>
      <c r="AY858" s="89"/>
      <c r="AZ858" s="89"/>
      <c r="BA858" s="89"/>
      <c r="BB858" s="89"/>
      <c r="BC858" s="89"/>
      <c r="BD858" s="89"/>
      <c r="BE858" s="89"/>
      <c r="BF858" s="89"/>
      <c r="BG858" s="89"/>
      <c r="BH858" s="89"/>
      <c r="BI858" s="89"/>
      <c r="BJ858" s="89"/>
      <c r="BK858" s="89"/>
      <c r="BL858" s="89"/>
      <c r="BM858" s="89"/>
      <c r="BN858" s="89"/>
      <c r="BO858" s="89"/>
      <c r="BP858" s="89"/>
      <c r="BQ858" s="89"/>
      <c r="BR858" s="89"/>
      <c r="BS858" s="89"/>
      <c r="BT858" s="89"/>
      <c r="BU858" s="89"/>
      <c r="BV858" s="89"/>
      <c r="BW858" s="89"/>
      <c r="BX858" s="89"/>
      <c r="BY858" s="89"/>
      <c r="BZ858" s="89"/>
      <c r="CA858" s="89"/>
      <c r="CB858" s="89"/>
      <c r="CC858" s="89"/>
      <c r="CD858" s="89"/>
      <c r="CE858" s="89"/>
      <c r="CF858" s="89"/>
      <c r="CG858" s="89"/>
      <c r="CH858" s="89"/>
      <c r="CI858" s="89"/>
      <c r="CJ858" s="89"/>
      <c r="CK858" s="89"/>
      <c r="CL858" s="89"/>
      <c r="CM858" s="89"/>
      <c r="CN858" s="89"/>
      <c r="CO858" s="89"/>
      <c r="CP858" s="89"/>
      <c r="CQ858" s="89"/>
      <c r="CR858" s="89"/>
      <c r="CS858" s="89"/>
      <c r="CT858" s="89"/>
      <c r="CU858" s="89"/>
      <c r="CV858" s="89"/>
      <c r="CW858" s="89"/>
      <c r="CX858" s="89"/>
      <c r="CY858" s="89"/>
      <c r="CZ858" s="89"/>
      <c r="DA858" s="89"/>
      <c r="DB858" s="89"/>
      <c r="DC858" s="89"/>
      <c r="DD858" s="89"/>
      <c r="DE858" s="89"/>
      <c r="DF858" s="89"/>
      <c r="DG858" s="89"/>
      <c r="DH858" s="89"/>
      <c r="DI858" s="89"/>
      <c r="DJ858" s="89"/>
      <c r="DK858" s="89"/>
      <c r="DL858" s="89"/>
      <c r="DM858" s="89"/>
      <c r="DN858" s="89"/>
      <c r="DO858" s="89"/>
      <c r="DP858" s="89"/>
      <c r="DQ858" s="89"/>
      <c r="DR858" s="89"/>
      <c r="DS858" s="89"/>
      <c r="DT858" s="89"/>
      <c r="DU858" s="89"/>
      <c r="DV858" s="89"/>
      <c r="DW858" s="89"/>
      <c r="DX858" s="89"/>
      <c r="DY858" s="89"/>
      <c r="DZ858" s="89"/>
      <c r="EA858" s="89"/>
      <c r="EB858" s="89"/>
      <c r="EC858" s="89"/>
      <c r="ED858" s="89"/>
      <c r="EE858" s="89"/>
      <c r="EF858" s="89"/>
      <c r="EG858" s="89"/>
      <c r="EH858" s="89"/>
      <c r="EI858" s="89"/>
      <c r="EJ858" s="89"/>
      <c r="EK858" s="89"/>
      <c r="EL858" s="89"/>
      <c r="EM858" s="89"/>
      <c r="EN858" s="89"/>
      <c r="EO858" s="89"/>
      <c r="EP858" s="89"/>
      <c r="EQ858" s="89"/>
      <c r="ER858" s="89"/>
      <c r="ES858" s="89"/>
      <c r="ET858" s="89"/>
      <c r="EU858" s="89"/>
      <c r="EV858" s="89"/>
      <c r="EW858" s="89"/>
      <c r="EX858" s="89"/>
      <c r="EY858" s="89"/>
      <c r="EZ858" s="89"/>
      <c r="FA858" s="89"/>
      <c r="FB858" s="89"/>
      <c r="FC858" s="89"/>
      <c r="FD858" s="89"/>
      <c r="FE858" s="89"/>
      <c r="FF858" s="89"/>
      <c r="FG858" s="89"/>
      <c r="FH858" s="89"/>
      <c r="FI858" s="89"/>
      <c r="FJ858" s="89"/>
      <c r="FK858" s="89"/>
      <c r="FL858" s="89"/>
      <c r="FM858" s="89"/>
      <c r="FN858" s="89"/>
      <c r="FO858" s="89"/>
      <c r="FP858" s="89"/>
      <c r="FQ858" s="89"/>
      <c r="FR858" s="89"/>
      <c r="FS858" s="89"/>
      <c r="FT858" s="89"/>
      <c r="FU858" s="89"/>
      <c r="FV858" s="89"/>
      <c r="FW858" s="89"/>
      <c r="FX858" s="89"/>
      <c r="FY858" s="89"/>
      <c r="FZ858" s="89"/>
      <c r="GA858" s="89"/>
      <c r="GB858" s="89"/>
      <c r="GC858" s="89"/>
      <c r="GD858" s="89"/>
      <c r="GE858" s="89"/>
      <c r="GF858" s="89"/>
      <c r="GG858" s="89"/>
      <c r="GH858" s="89"/>
      <c r="GI858" s="89"/>
      <c r="GJ858" s="89"/>
      <c r="GK858" s="89"/>
      <c r="GL858" s="89"/>
      <c r="GM858" s="89"/>
      <c r="GN858" s="89"/>
      <c r="GO858" s="89"/>
      <c r="GP858" s="89"/>
      <c r="GQ858" s="89"/>
      <c r="GR858" s="89"/>
      <c r="GS858" s="89"/>
      <c r="GT858" s="89"/>
      <c r="GU858" s="89"/>
      <c r="GV858" s="89"/>
      <c r="GW858" s="89"/>
      <c r="GX858" s="89"/>
      <c r="GY858" s="89"/>
      <c r="GZ858" s="89"/>
      <c r="HA858" s="89"/>
      <c r="HB858" s="89"/>
      <c r="HC858" s="89"/>
      <c r="HD858" s="89"/>
      <c r="HE858" s="89"/>
      <c r="HF858" s="89"/>
      <c r="HG858" s="89"/>
      <c r="HH858" s="89"/>
      <c r="HI858" s="89"/>
      <c r="HJ858" s="89"/>
      <c r="HK858" s="89"/>
      <c r="HL858" s="89"/>
      <c r="HM858" s="89"/>
    </row>
    <row r="859" spans="1:221" s="191" customFormat="1" ht="30" customHeight="1" x14ac:dyDescent="0.25">
      <c r="A859" s="193">
        <v>41455</v>
      </c>
      <c r="B859" s="194">
        <v>41457</v>
      </c>
      <c r="C859" s="189" t="s">
        <v>283</v>
      </c>
      <c r="D859" s="140" t="s">
        <v>3719</v>
      </c>
      <c r="E859" s="140" t="s">
        <v>279</v>
      </c>
      <c r="F859" s="5" t="s">
        <v>55</v>
      </c>
      <c r="G859" s="5" t="s">
        <v>355</v>
      </c>
      <c r="H859" s="140" t="s">
        <v>3842</v>
      </c>
      <c r="I859" s="30" t="s">
        <v>4427</v>
      </c>
      <c r="J859" s="140" t="s">
        <v>4428</v>
      </c>
      <c r="K859" s="119">
        <v>40071</v>
      </c>
      <c r="L859" s="119">
        <v>40234</v>
      </c>
      <c r="M859" s="140" t="s">
        <v>3845</v>
      </c>
      <c r="N859" s="287">
        <v>31109</v>
      </c>
      <c r="O859" s="287">
        <v>26905</v>
      </c>
      <c r="P859" s="119">
        <v>40248</v>
      </c>
      <c r="Q859" s="119">
        <v>41550</v>
      </c>
      <c r="R859" s="119">
        <v>41209</v>
      </c>
      <c r="S859" s="119">
        <v>41437</v>
      </c>
      <c r="T859" s="190">
        <v>71.465607147761006</v>
      </c>
      <c r="U859" s="287">
        <v>-20878</v>
      </c>
      <c r="V859" s="140"/>
      <c r="W859" s="87"/>
      <c r="X859" s="96"/>
      <c r="Y859" s="89"/>
      <c r="Z859" s="89"/>
      <c r="AA859" s="89"/>
      <c r="AB859" s="89"/>
      <c r="AC859" s="89"/>
      <c r="AD859" s="89"/>
      <c r="AE859" s="89"/>
      <c r="AF859" s="89"/>
      <c r="AG859" s="89"/>
      <c r="AH859" s="89"/>
      <c r="AI859" s="89"/>
      <c r="AJ859" s="89"/>
      <c r="AK859" s="89"/>
      <c r="AL859" s="89"/>
      <c r="AM859" s="89"/>
      <c r="AN859" s="89"/>
      <c r="AO859" s="89"/>
      <c r="AP859" s="89"/>
      <c r="AQ859" s="89"/>
      <c r="AR859" s="89"/>
      <c r="AS859" s="89"/>
      <c r="AT859" s="89"/>
      <c r="AU859" s="89"/>
      <c r="AV859" s="89"/>
      <c r="AW859" s="89"/>
      <c r="AX859" s="89"/>
      <c r="AY859" s="89"/>
      <c r="AZ859" s="89"/>
      <c r="BA859" s="89"/>
      <c r="BB859" s="89"/>
      <c r="BC859" s="89"/>
      <c r="BD859" s="89"/>
      <c r="BE859" s="89"/>
      <c r="BF859" s="89"/>
      <c r="BG859" s="89"/>
      <c r="BH859" s="89"/>
      <c r="BI859" s="89"/>
      <c r="BJ859" s="89"/>
      <c r="BK859" s="89"/>
      <c r="BL859" s="89"/>
      <c r="BM859" s="89"/>
      <c r="BN859" s="89"/>
      <c r="BO859" s="89"/>
      <c r="BP859" s="89"/>
      <c r="BQ859" s="89"/>
      <c r="BR859" s="89"/>
      <c r="BS859" s="89"/>
      <c r="BT859" s="89"/>
      <c r="BU859" s="89"/>
      <c r="BV859" s="89"/>
      <c r="BW859" s="89"/>
      <c r="BX859" s="89"/>
      <c r="BY859" s="89"/>
      <c r="BZ859" s="89"/>
      <c r="CA859" s="89"/>
      <c r="CB859" s="89"/>
      <c r="CC859" s="89"/>
      <c r="CD859" s="89"/>
      <c r="CE859" s="89"/>
      <c r="CF859" s="89"/>
      <c r="CG859" s="89"/>
      <c r="CH859" s="89"/>
      <c r="CI859" s="89"/>
      <c r="CJ859" s="89"/>
      <c r="CK859" s="89"/>
      <c r="CL859" s="89"/>
      <c r="CM859" s="89"/>
      <c r="CN859" s="89"/>
      <c r="CO859" s="89"/>
      <c r="CP859" s="89"/>
      <c r="CQ859" s="89"/>
      <c r="CR859" s="89"/>
      <c r="CS859" s="89"/>
      <c r="CT859" s="89"/>
      <c r="CU859" s="89"/>
      <c r="CV859" s="89"/>
      <c r="CW859" s="89"/>
      <c r="CX859" s="89"/>
      <c r="CY859" s="89"/>
      <c r="CZ859" s="89"/>
      <c r="DA859" s="89"/>
      <c r="DB859" s="89"/>
      <c r="DC859" s="89"/>
      <c r="DD859" s="89"/>
      <c r="DE859" s="89"/>
      <c r="DF859" s="89"/>
      <c r="DG859" s="89"/>
      <c r="DH859" s="89"/>
      <c r="DI859" s="89"/>
      <c r="DJ859" s="89"/>
      <c r="DK859" s="89"/>
      <c r="DL859" s="89"/>
      <c r="DM859" s="89"/>
      <c r="DN859" s="89"/>
      <c r="DO859" s="89"/>
      <c r="DP859" s="89"/>
      <c r="DQ859" s="89"/>
      <c r="DR859" s="89"/>
      <c r="DS859" s="89"/>
      <c r="DT859" s="89"/>
      <c r="DU859" s="89"/>
      <c r="DV859" s="89"/>
      <c r="DW859" s="89"/>
      <c r="DX859" s="89"/>
      <c r="DY859" s="89"/>
      <c r="DZ859" s="89"/>
      <c r="EA859" s="89"/>
      <c r="EB859" s="89"/>
      <c r="EC859" s="89"/>
      <c r="ED859" s="89"/>
      <c r="EE859" s="89"/>
      <c r="EF859" s="89"/>
      <c r="EG859" s="89"/>
      <c r="EH859" s="89"/>
      <c r="EI859" s="89"/>
      <c r="EJ859" s="89"/>
      <c r="EK859" s="89"/>
      <c r="EL859" s="89"/>
      <c r="EM859" s="89"/>
      <c r="EN859" s="89"/>
      <c r="EO859" s="89"/>
      <c r="EP859" s="89"/>
      <c r="EQ859" s="89"/>
      <c r="ER859" s="89"/>
      <c r="ES859" s="89"/>
      <c r="ET859" s="89"/>
      <c r="EU859" s="89"/>
      <c r="EV859" s="89"/>
      <c r="EW859" s="89"/>
      <c r="EX859" s="89"/>
      <c r="EY859" s="89"/>
      <c r="EZ859" s="89"/>
      <c r="FA859" s="89"/>
      <c r="FB859" s="89"/>
      <c r="FC859" s="89"/>
      <c r="FD859" s="89"/>
      <c r="FE859" s="89"/>
      <c r="FF859" s="89"/>
      <c r="FG859" s="89"/>
      <c r="FH859" s="89"/>
      <c r="FI859" s="89"/>
      <c r="FJ859" s="89"/>
      <c r="FK859" s="89"/>
      <c r="FL859" s="89"/>
      <c r="FM859" s="89"/>
      <c r="FN859" s="89"/>
      <c r="FO859" s="89"/>
      <c r="FP859" s="89"/>
      <c r="FQ859" s="89"/>
      <c r="FR859" s="89"/>
      <c r="FS859" s="89"/>
      <c r="FT859" s="89"/>
      <c r="FU859" s="89"/>
      <c r="FV859" s="89"/>
      <c r="FW859" s="89"/>
      <c r="FX859" s="89"/>
      <c r="FY859" s="89"/>
      <c r="FZ859" s="89"/>
      <c r="GA859" s="89"/>
      <c r="GB859" s="89"/>
      <c r="GC859" s="89"/>
      <c r="GD859" s="89"/>
      <c r="GE859" s="89"/>
      <c r="GF859" s="89"/>
      <c r="GG859" s="89"/>
      <c r="GH859" s="89"/>
      <c r="GI859" s="89"/>
      <c r="GJ859" s="89"/>
      <c r="GK859" s="89"/>
      <c r="GL859" s="89"/>
      <c r="GM859" s="89"/>
      <c r="GN859" s="89"/>
      <c r="GO859" s="89"/>
      <c r="GP859" s="89"/>
      <c r="GQ859" s="89"/>
      <c r="GR859" s="89"/>
      <c r="GS859" s="89"/>
      <c r="GT859" s="89"/>
      <c r="GU859" s="89"/>
      <c r="GV859" s="89"/>
      <c r="GW859" s="89"/>
      <c r="GX859" s="89"/>
      <c r="GY859" s="89"/>
      <c r="GZ859" s="89"/>
      <c r="HA859" s="89"/>
      <c r="HB859" s="89"/>
      <c r="HC859" s="89"/>
      <c r="HD859" s="89"/>
      <c r="HE859" s="89"/>
      <c r="HF859" s="89"/>
      <c r="HG859" s="89"/>
      <c r="HH859" s="89"/>
      <c r="HI859" s="89"/>
      <c r="HJ859" s="89"/>
      <c r="HK859" s="89"/>
      <c r="HL859" s="89"/>
      <c r="HM859" s="89"/>
    </row>
    <row r="860" spans="1:221" s="191" customFormat="1" ht="30" customHeight="1" x14ac:dyDescent="0.25">
      <c r="A860" s="193">
        <v>41455</v>
      </c>
      <c r="B860" s="194">
        <v>41457</v>
      </c>
      <c r="C860" s="189" t="s">
        <v>283</v>
      </c>
      <c r="D860" s="140" t="s">
        <v>3719</v>
      </c>
      <c r="E860" s="140" t="s">
        <v>279</v>
      </c>
      <c r="F860" s="5" t="s">
        <v>55</v>
      </c>
      <c r="G860" s="5" t="s">
        <v>355</v>
      </c>
      <c r="H860" s="140" t="s">
        <v>3842</v>
      </c>
      <c r="I860" s="30" t="s">
        <v>4429</v>
      </c>
      <c r="J860" s="140" t="s">
        <v>4430</v>
      </c>
      <c r="K860" s="119">
        <v>40071</v>
      </c>
      <c r="L860" s="119">
        <v>40234</v>
      </c>
      <c r="M860" s="140" t="s">
        <v>3845</v>
      </c>
      <c r="N860" s="287">
        <v>10943</v>
      </c>
      <c r="O860" s="287">
        <v>13346</v>
      </c>
      <c r="P860" s="119">
        <v>40248</v>
      </c>
      <c r="Q860" s="119">
        <v>41550</v>
      </c>
      <c r="R860" s="119">
        <v>41209</v>
      </c>
      <c r="S860" s="119">
        <v>41437</v>
      </c>
      <c r="T860" s="190">
        <v>51.468176011794498</v>
      </c>
      <c r="U860" s="287"/>
      <c r="V860" s="140"/>
      <c r="W860" s="87"/>
      <c r="X860" s="96"/>
      <c r="Y860" s="89"/>
      <c r="Z860" s="89"/>
      <c r="AA860" s="89"/>
      <c r="AB860" s="89"/>
      <c r="AC860" s="89"/>
      <c r="AD860" s="89"/>
      <c r="AE860" s="89"/>
      <c r="AF860" s="89"/>
      <c r="AG860" s="89"/>
      <c r="AH860" s="89"/>
      <c r="AI860" s="89"/>
      <c r="AJ860" s="89"/>
      <c r="AK860" s="89"/>
      <c r="AL860" s="89"/>
      <c r="AM860" s="89"/>
      <c r="AN860" s="89"/>
      <c r="AO860" s="89"/>
      <c r="AP860" s="89"/>
      <c r="AQ860" s="89"/>
      <c r="AR860" s="89"/>
      <c r="AS860" s="89"/>
      <c r="AT860" s="89"/>
      <c r="AU860" s="89"/>
      <c r="AV860" s="89"/>
      <c r="AW860" s="89"/>
      <c r="AX860" s="89"/>
      <c r="AY860" s="89"/>
      <c r="AZ860" s="89"/>
      <c r="BA860" s="89"/>
      <c r="BB860" s="89"/>
      <c r="BC860" s="89"/>
      <c r="BD860" s="89"/>
      <c r="BE860" s="89"/>
      <c r="BF860" s="89"/>
      <c r="BG860" s="89"/>
      <c r="BH860" s="89"/>
      <c r="BI860" s="89"/>
      <c r="BJ860" s="89"/>
      <c r="BK860" s="89"/>
      <c r="BL860" s="89"/>
      <c r="BM860" s="89"/>
      <c r="BN860" s="89"/>
      <c r="BO860" s="89"/>
      <c r="BP860" s="89"/>
      <c r="BQ860" s="89"/>
      <c r="BR860" s="89"/>
      <c r="BS860" s="89"/>
      <c r="BT860" s="89"/>
      <c r="BU860" s="89"/>
      <c r="BV860" s="89"/>
      <c r="BW860" s="89"/>
      <c r="BX860" s="89"/>
      <c r="BY860" s="89"/>
      <c r="BZ860" s="89"/>
      <c r="CA860" s="89"/>
      <c r="CB860" s="89"/>
      <c r="CC860" s="89"/>
      <c r="CD860" s="89"/>
      <c r="CE860" s="89"/>
      <c r="CF860" s="89"/>
      <c r="CG860" s="89"/>
      <c r="CH860" s="89"/>
      <c r="CI860" s="89"/>
      <c r="CJ860" s="89"/>
      <c r="CK860" s="89"/>
      <c r="CL860" s="89"/>
      <c r="CM860" s="89"/>
      <c r="CN860" s="89"/>
      <c r="CO860" s="89"/>
      <c r="CP860" s="89"/>
      <c r="CQ860" s="89"/>
      <c r="CR860" s="89"/>
      <c r="CS860" s="89"/>
      <c r="CT860" s="89"/>
      <c r="CU860" s="89"/>
      <c r="CV860" s="89"/>
      <c r="CW860" s="89"/>
      <c r="CX860" s="89"/>
      <c r="CY860" s="89"/>
      <c r="CZ860" s="89"/>
      <c r="DA860" s="89"/>
      <c r="DB860" s="89"/>
      <c r="DC860" s="89"/>
      <c r="DD860" s="89"/>
      <c r="DE860" s="89"/>
      <c r="DF860" s="89"/>
      <c r="DG860" s="89"/>
      <c r="DH860" s="89"/>
      <c r="DI860" s="89"/>
      <c r="DJ860" s="89"/>
      <c r="DK860" s="89"/>
      <c r="DL860" s="89"/>
      <c r="DM860" s="89"/>
      <c r="DN860" s="89"/>
      <c r="DO860" s="89"/>
      <c r="DP860" s="89"/>
      <c r="DQ860" s="89"/>
      <c r="DR860" s="89"/>
      <c r="DS860" s="89"/>
      <c r="DT860" s="89"/>
      <c r="DU860" s="89"/>
      <c r="DV860" s="89"/>
      <c r="DW860" s="89"/>
      <c r="DX860" s="89"/>
      <c r="DY860" s="89"/>
      <c r="DZ860" s="89"/>
      <c r="EA860" s="89"/>
      <c r="EB860" s="89"/>
      <c r="EC860" s="89"/>
      <c r="ED860" s="89"/>
      <c r="EE860" s="89"/>
      <c r="EF860" s="89"/>
      <c r="EG860" s="89"/>
      <c r="EH860" s="89"/>
      <c r="EI860" s="89"/>
      <c r="EJ860" s="89"/>
      <c r="EK860" s="89"/>
      <c r="EL860" s="89"/>
      <c r="EM860" s="89"/>
      <c r="EN860" s="89"/>
      <c r="EO860" s="89"/>
      <c r="EP860" s="89"/>
      <c r="EQ860" s="89"/>
      <c r="ER860" s="89"/>
      <c r="ES860" s="89"/>
      <c r="ET860" s="89"/>
      <c r="EU860" s="89"/>
      <c r="EV860" s="89"/>
      <c r="EW860" s="89"/>
      <c r="EX860" s="89"/>
      <c r="EY860" s="89"/>
      <c r="EZ860" s="89"/>
      <c r="FA860" s="89"/>
      <c r="FB860" s="89"/>
      <c r="FC860" s="89"/>
      <c r="FD860" s="89"/>
      <c r="FE860" s="89"/>
      <c r="FF860" s="89"/>
      <c r="FG860" s="89"/>
      <c r="FH860" s="89"/>
      <c r="FI860" s="89"/>
      <c r="FJ860" s="89"/>
      <c r="FK860" s="89"/>
      <c r="FL860" s="89"/>
      <c r="FM860" s="89"/>
      <c r="FN860" s="89"/>
      <c r="FO860" s="89"/>
      <c r="FP860" s="89"/>
      <c r="FQ860" s="89"/>
      <c r="FR860" s="89"/>
      <c r="FS860" s="89"/>
      <c r="FT860" s="89"/>
      <c r="FU860" s="89"/>
      <c r="FV860" s="89"/>
      <c r="FW860" s="89"/>
      <c r="FX860" s="89"/>
      <c r="FY860" s="89"/>
      <c r="FZ860" s="89"/>
      <c r="GA860" s="89"/>
      <c r="GB860" s="89"/>
      <c r="GC860" s="89"/>
      <c r="GD860" s="89"/>
      <c r="GE860" s="89"/>
      <c r="GF860" s="89"/>
      <c r="GG860" s="89"/>
      <c r="GH860" s="89"/>
      <c r="GI860" s="89"/>
      <c r="GJ860" s="89"/>
      <c r="GK860" s="89"/>
      <c r="GL860" s="89"/>
      <c r="GM860" s="89"/>
      <c r="GN860" s="89"/>
      <c r="GO860" s="89"/>
      <c r="GP860" s="89"/>
      <c r="GQ860" s="89"/>
      <c r="GR860" s="89"/>
      <c r="GS860" s="89"/>
      <c r="GT860" s="89"/>
      <c r="GU860" s="89"/>
      <c r="GV860" s="89"/>
      <c r="GW860" s="89"/>
      <c r="GX860" s="89"/>
      <c r="GY860" s="89"/>
      <c r="GZ860" s="89"/>
      <c r="HA860" s="89"/>
      <c r="HB860" s="89"/>
      <c r="HC860" s="89"/>
      <c r="HD860" s="89"/>
      <c r="HE860" s="89"/>
      <c r="HF860" s="89"/>
      <c r="HG860" s="89"/>
      <c r="HH860" s="89"/>
      <c r="HI860" s="89"/>
      <c r="HJ860" s="89"/>
      <c r="HK860" s="89"/>
      <c r="HL860" s="89"/>
      <c r="HM860" s="89"/>
    </row>
    <row r="861" spans="1:221" s="191" customFormat="1" ht="30" customHeight="1" x14ac:dyDescent="0.25">
      <c r="A861" s="193">
        <v>41455</v>
      </c>
      <c r="B861" s="194">
        <v>41457</v>
      </c>
      <c r="C861" s="189" t="s">
        <v>283</v>
      </c>
      <c r="D861" s="140" t="s">
        <v>3719</v>
      </c>
      <c r="E861" s="140" t="s">
        <v>279</v>
      </c>
      <c r="F861" s="5" t="s">
        <v>55</v>
      </c>
      <c r="G861" s="5" t="s">
        <v>355</v>
      </c>
      <c r="H861" s="140" t="s">
        <v>3842</v>
      </c>
      <c r="I861" s="30" t="s">
        <v>4431</v>
      </c>
      <c r="J861" s="140" t="s">
        <v>4432</v>
      </c>
      <c r="K861" s="119">
        <v>40407</v>
      </c>
      <c r="L861" s="119">
        <v>40422</v>
      </c>
      <c r="M861" s="140" t="s">
        <v>3762</v>
      </c>
      <c r="N861" s="287">
        <v>6073</v>
      </c>
      <c r="O861" s="287">
        <v>5596</v>
      </c>
      <c r="P861" s="119">
        <v>40436</v>
      </c>
      <c r="Q861" s="119">
        <v>41313</v>
      </c>
      <c r="R861" s="119">
        <v>40977</v>
      </c>
      <c r="S861" s="119">
        <v>41313</v>
      </c>
      <c r="T861" s="190">
        <v>99.398222548743604</v>
      </c>
      <c r="U861" s="287"/>
      <c r="V861" s="140"/>
      <c r="W861" s="87"/>
      <c r="X861" s="96"/>
      <c r="Y861" s="89"/>
      <c r="Z861" s="89"/>
      <c r="AA861" s="89"/>
      <c r="AB861" s="89"/>
      <c r="AC861" s="89"/>
      <c r="AD861" s="89"/>
      <c r="AE861" s="89"/>
      <c r="AF861" s="89"/>
      <c r="AG861" s="89"/>
      <c r="AH861" s="89"/>
      <c r="AI861" s="89"/>
      <c r="AJ861" s="89"/>
      <c r="AK861" s="89"/>
      <c r="AL861" s="89"/>
      <c r="AM861" s="89"/>
      <c r="AN861" s="89"/>
      <c r="AO861" s="89"/>
      <c r="AP861" s="89"/>
      <c r="AQ861" s="89"/>
      <c r="AR861" s="89"/>
      <c r="AS861" s="89"/>
      <c r="AT861" s="89"/>
      <c r="AU861" s="89"/>
      <c r="AV861" s="89"/>
      <c r="AW861" s="89"/>
      <c r="AX861" s="89"/>
      <c r="AY861" s="89"/>
      <c r="AZ861" s="89"/>
      <c r="BA861" s="89"/>
      <c r="BB861" s="89"/>
      <c r="BC861" s="89"/>
      <c r="BD861" s="89"/>
      <c r="BE861" s="89"/>
      <c r="BF861" s="89"/>
      <c r="BG861" s="89"/>
      <c r="BH861" s="89"/>
      <c r="BI861" s="89"/>
      <c r="BJ861" s="89"/>
      <c r="BK861" s="89"/>
      <c r="BL861" s="89"/>
      <c r="BM861" s="89"/>
      <c r="BN861" s="89"/>
      <c r="BO861" s="89"/>
      <c r="BP861" s="89"/>
      <c r="BQ861" s="89"/>
      <c r="BR861" s="89"/>
      <c r="BS861" s="89"/>
      <c r="BT861" s="89"/>
      <c r="BU861" s="89"/>
      <c r="BV861" s="89"/>
      <c r="BW861" s="89"/>
      <c r="BX861" s="89"/>
      <c r="BY861" s="89"/>
      <c r="BZ861" s="89"/>
      <c r="CA861" s="89"/>
      <c r="CB861" s="89"/>
      <c r="CC861" s="89"/>
      <c r="CD861" s="89"/>
      <c r="CE861" s="89"/>
      <c r="CF861" s="89"/>
      <c r="CG861" s="89"/>
      <c r="CH861" s="89"/>
      <c r="CI861" s="89"/>
      <c r="CJ861" s="89"/>
      <c r="CK861" s="89"/>
      <c r="CL861" s="89"/>
      <c r="CM861" s="89"/>
      <c r="CN861" s="89"/>
      <c r="CO861" s="89"/>
      <c r="CP861" s="89"/>
      <c r="CQ861" s="89"/>
      <c r="CR861" s="89"/>
      <c r="CS861" s="89"/>
      <c r="CT861" s="89"/>
      <c r="CU861" s="89"/>
      <c r="CV861" s="89"/>
      <c r="CW861" s="89"/>
      <c r="CX861" s="89"/>
      <c r="CY861" s="89"/>
      <c r="CZ861" s="89"/>
      <c r="DA861" s="89"/>
      <c r="DB861" s="89"/>
      <c r="DC861" s="89"/>
      <c r="DD861" s="89"/>
      <c r="DE861" s="89"/>
      <c r="DF861" s="89"/>
      <c r="DG861" s="89"/>
      <c r="DH861" s="89"/>
      <c r="DI861" s="89"/>
      <c r="DJ861" s="89"/>
      <c r="DK861" s="89"/>
      <c r="DL861" s="89"/>
      <c r="DM861" s="89"/>
      <c r="DN861" s="89"/>
      <c r="DO861" s="89"/>
      <c r="DP861" s="89"/>
      <c r="DQ861" s="89"/>
      <c r="DR861" s="89"/>
      <c r="DS861" s="89"/>
      <c r="DT861" s="89"/>
      <c r="DU861" s="89"/>
      <c r="DV861" s="89"/>
      <c r="DW861" s="89"/>
      <c r="DX861" s="89"/>
      <c r="DY861" s="89"/>
      <c r="DZ861" s="89"/>
      <c r="EA861" s="89"/>
      <c r="EB861" s="89"/>
      <c r="EC861" s="89"/>
      <c r="ED861" s="89"/>
      <c r="EE861" s="89"/>
      <c r="EF861" s="89"/>
      <c r="EG861" s="89"/>
      <c r="EH861" s="89"/>
      <c r="EI861" s="89"/>
      <c r="EJ861" s="89"/>
      <c r="EK861" s="89"/>
      <c r="EL861" s="89"/>
      <c r="EM861" s="89"/>
      <c r="EN861" s="89"/>
      <c r="EO861" s="89"/>
      <c r="EP861" s="89"/>
      <c r="EQ861" s="89"/>
      <c r="ER861" s="89"/>
      <c r="ES861" s="89"/>
      <c r="ET861" s="89"/>
      <c r="EU861" s="89"/>
      <c r="EV861" s="89"/>
      <c r="EW861" s="89"/>
      <c r="EX861" s="89"/>
      <c r="EY861" s="89"/>
      <c r="EZ861" s="89"/>
      <c r="FA861" s="89"/>
      <c r="FB861" s="89"/>
      <c r="FC861" s="89"/>
      <c r="FD861" s="89"/>
      <c r="FE861" s="89"/>
      <c r="FF861" s="89"/>
      <c r="FG861" s="89"/>
      <c r="FH861" s="89"/>
      <c r="FI861" s="89"/>
      <c r="FJ861" s="89"/>
      <c r="FK861" s="89"/>
      <c r="FL861" s="89"/>
      <c r="FM861" s="89"/>
      <c r="FN861" s="89"/>
      <c r="FO861" s="89"/>
      <c r="FP861" s="89"/>
      <c r="FQ861" s="89"/>
      <c r="FR861" s="89"/>
      <c r="FS861" s="89"/>
      <c r="FT861" s="89"/>
      <c r="FU861" s="89"/>
      <c r="FV861" s="89"/>
      <c r="FW861" s="89"/>
      <c r="FX861" s="89"/>
      <c r="FY861" s="89"/>
      <c r="FZ861" s="89"/>
      <c r="GA861" s="89"/>
      <c r="GB861" s="89"/>
      <c r="GC861" s="89"/>
      <c r="GD861" s="89"/>
      <c r="GE861" s="89"/>
      <c r="GF861" s="89"/>
      <c r="GG861" s="89"/>
      <c r="GH861" s="89"/>
      <c r="GI861" s="89"/>
      <c r="GJ861" s="89"/>
      <c r="GK861" s="89"/>
      <c r="GL861" s="89"/>
      <c r="GM861" s="89"/>
      <c r="GN861" s="89"/>
      <c r="GO861" s="89"/>
      <c r="GP861" s="89"/>
      <c r="GQ861" s="89"/>
      <c r="GR861" s="89"/>
      <c r="GS861" s="89"/>
      <c r="GT861" s="89"/>
      <c r="GU861" s="89"/>
      <c r="GV861" s="89"/>
      <c r="GW861" s="89"/>
      <c r="GX861" s="89"/>
      <c r="GY861" s="89"/>
      <c r="GZ861" s="89"/>
      <c r="HA861" s="89"/>
      <c r="HB861" s="89"/>
      <c r="HC861" s="89"/>
      <c r="HD861" s="89"/>
      <c r="HE861" s="89"/>
      <c r="HF861" s="89"/>
      <c r="HG861" s="89"/>
      <c r="HH861" s="89"/>
      <c r="HI861" s="89"/>
      <c r="HJ861" s="89"/>
      <c r="HK861" s="89"/>
      <c r="HL861" s="89"/>
      <c r="HM861" s="89"/>
    </row>
    <row r="862" spans="1:221" s="191" customFormat="1" ht="30" customHeight="1" x14ac:dyDescent="0.25">
      <c r="A862" s="193">
        <v>41455</v>
      </c>
      <c r="B862" s="194">
        <v>41457</v>
      </c>
      <c r="C862" s="189" t="s">
        <v>283</v>
      </c>
      <c r="D862" s="140" t="s">
        <v>3719</v>
      </c>
      <c r="E862" s="140" t="s">
        <v>279</v>
      </c>
      <c r="F862" s="5" t="s">
        <v>55</v>
      </c>
      <c r="G862" s="5" t="s">
        <v>355</v>
      </c>
      <c r="H862" s="140" t="s">
        <v>3842</v>
      </c>
      <c r="I862" s="30" t="s">
        <v>4433</v>
      </c>
      <c r="J862" s="140" t="s">
        <v>4434</v>
      </c>
      <c r="K862" s="119">
        <v>40211</v>
      </c>
      <c r="L862" s="119">
        <v>40416</v>
      </c>
      <c r="M862" s="140" t="s">
        <v>4435</v>
      </c>
      <c r="N862" s="287">
        <v>16332</v>
      </c>
      <c r="O862" s="287">
        <v>15859</v>
      </c>
      <c r="P862" s="119">
        <v>40430</v>
      </c>
      <c r="Q862" s="119">
        <v>41170</v>
      </c>
      <c r="R862" s="119">
        <v>40986</v>
      </c>
      <c r="S862" s="119">
        <v>41313</v>
      </c>
      <c r="T862" s="190">
        <v>99.771046815166798</v>
      </c>
      <c r="U862" s="287"/>
      <c r="V862" s="140"/>
      <c r="W862" s="87"/>
      <c r="X862" s="96"/>
      <c r="Y862" s="89"/>
      <c r="Z862" s="89"/>
      <c r="AA862" s="89"/>
      <c r="AB862" s="89"/>
      <c r="AC862" s="89"/>
      <c r="AD862" s="89"/>
      <c r="AE862" s="89"/>
      <c r="AF862" s="89"/>
      <c r="AG862" s="89"/>
      <c r="AH862" s="89"/>
      <c r="AI862" s="89"/>
      <c r="AJ862" s="89"/>
      <c r="AK862" s="89"/>
      <c r="AL862" s="89"/>
      <c r="AM862" s="89"/>
      <c r="AN862" s="89"/>
      <c r="AO862" s="89"/>
      <c r="AP862" s="89"/>
      <c r="AQ862" s="89"/>
      <c r="AR862" s="89"/>
      <c r="AS862" s="89"/>
      <c r="AT862" s="89"/>
      <c r="AU862" s="89"/>
      <c r="AV862" s="89"/>
      <c r="AW862" s="89"/>
      <c r="AX862" s="89"/>
      <c r="AY862" s="89"/>
      <c r="AZ862" s="89"/>
      <c r="BA862" s="89"/>
      <c r="BB862" s="89"/>
      <c r="BC862" s="89"/>
      <c r="BD862" s="89"/>
      <c r="BE862" s="89"/>
      <c r="BF862" s="89"/>
      <c r="BG862" s="89"/>
      <c r="BH862" s="89"/>
      <c r="BI862" s="89"/>
      <c r="BJ862" s="89"/>
      <c r="BK862" s="89"/>
      <c r="BL862" s="89"/>
      <c r="BM862" s="89"/>
      <c r="BN862" s="89"/>
      <c r="BO862" s="89"/>
      <c r="BP862" s="89"/>
      <c r="BQ862" s="89"/>
      <c r="BR862" s="89"/>
      <c r="BS862" s="89"/>
      <c r="BT862" s="89"/>
      <c r="BU862" s="89"/>
      <c r="BV862" s="89"/>
      <c r="BW862" s="89"/>
      <c r="BX862" s="89"/>
      <c r="BY862" s="89"/>
      <c r="BZ862" s="89"/>
      <c r="CA862" s="89"/>
      <c r="CB862" s="89"/>
      <c r="CC862" s="89"/>
      <c r="CD862" s="89"/>
      <c r="CE862" s="89"/>
      <c r="CF862" s="89"/>
      <c r="CG862" s="89"/>
      <c r="CH862" s="89"/>
      <c r="CI862" s="89"/>
      <c r="CJ862" s="89"/>
      <c r="CK862" s="89"/>
      <c r="CL862" s="89"/>
      <c r="CM862" s="89"/>
      <c r="CN862" s="89"/>
      <c r="CO862" s="89"/>
      <c r="CP862" s="89"/>
      <c r="CQ862" s="89"/>
      <c r="CR862" s="89"/>
      <c r="CS862" s="89"/>
      <c r="CT862" s="89"/>
      <c r="CU862" s="89"/>
      <c r="CV862" s="89"/>
      <c r="CW862" s="89"/>
      <c r="CX862" s="89"/>
      <c r="CY862" s="89"/>
      <c r="CZ862" s="89"/>
      <c r="DA862" s="89"/>
      <c r="DB862" s="89"/>
      <c r="DC862" s="89"/>
      <c r="DD862" s="89"/>
      <c r="DE862" s="89"/>
      <c r="DF862" s="89"/>
      <c r="DG862" s="89"/>
      <c r="DH862" s="89"/>
      <c r="DI862" s="89"/>
      <c r="DJ862" s="89"/>
      <c r="DK862" s="89"/>
      <c r="DL862" s="89"/>
      <c r="DM862" s="89"/>
      <c r="DN862" s="89"/>
      <c r="DO862" s="89"/>
      <c r="DP862" s="89"/>
      <c r="DQ862" s="89"/>
      <c r="DR862" s="89"/>
      <c r="DS862" s="89"/>
      <c r="DT862" s="89"/>
      <c r="DU862" s="89"/>
      <c r="DV862" s="89"/>
      <c r="DW862" s="89"/>
      <c r="DX862" s="89"/>
      <c r="DY862" s="89"/>
      <c r="DZ862" s="89"/>
      <c r="EA862" s="89"/>
      <c r="EB862" s="89"/>
      <c r="EC862" s="89"/>
      <c r="ED862" s="89"/>
      <c r="EE862" s="89"/>
      <c r="EF862" s="89"/>
      <c r="EG862" s="89"/>
      <c r="EH862" s="89"/>
      <c r="EI862" s="89"/>
      <c r="EJ862" s="89"/>
      <c r="EK862" s="89"/>
      <c r="EL862" s="89"/>
      <c r="EM862" s="89"/>
      <c r="EN862" s="89"/>
      <c r="EO862" s="89"/>
      <c r="EP862" s="89"/>
      <c r="EQ862" s="89"/>
      <c r="ER862" s="89"/>
      <c r="ES862" s="89"/>
      <c r="ET862" s="89"/>
      <c r="EU862" s="89"/>
      <c r="EV862" s="89"/>
      <c r="EW862" s="89"/>
      <c r="EX862" s="89"/>
      <c r="EY862" s="89"/>
      <c r="EZ862" s="89"/>
      <c r="FA862" s="89"/>
      <c r="FB862" s="89"/>
      <c r="FC862" s="89"/>
      <c r="FD862" s="89"/>
      <c r="FE862" s="89"/>
      <c r="FF862" s="89"/>
      <c r="FG862" s="89"/>
      <c r="FH862" s="89"/>
      <c r="FI862" s="89"/>
      <c r="FJ862" s="89"/>
      <c r="FK862" s="89"/>
      <c r="FL862" s="89"/>
      <c r="FM862" s="89"/>
      <c r="FN862" s="89"/>
      <c r="FO862" s="89"/>
      <c r="FP862" s="89"/>
      <c r="FQ862" s="89"/>
      <c r="FR862" s="89"/>
      <c r="FS862" s="89"/>
      <c r="FT862" s="89"/>
      <c r="FU862" s="89"/>
      <c r="FV862" s="89"/>
      <c r="FW862" s="89"/>
      <c r="FX862" s="89"/>
      <c r="FY862" s="89"/>
      <c r="FZ862" s="89"/>
      <c r="GA862" s="89"/>
      <c r="GB862" s="89"/>
      <c r="GC862" s="89"/>
      <c r="GD862" s="89"/>
      <c r="GE862" s="89"/>
      <c r="GF862" s="89"/>
      <c r="GG862" s="89"/>
      <c r="GH862" s="89"/>
      <c r="GI862" s="89"/>
      <c r="GJ862" s="89"/>
      <c r="GK862" s="89"/>
      <c r="GL862" s="89"/>
      <c r="GM862" s="89"/>
      <c r="GN862" s="89"/>
      <c r="GO862" s="89"/>
      <c r="GP862" s="89"/>
      <c r="GQ862" s="89"/>
      <c r="GR862" s="89"/>
      <c r="GS862" s="89"/>
      <c r="GT862" s="89"/>
      <c r="GU862" s="89"/>
      <c r="GV862" s="89"/>
      <c r="GW862" s="89"/>
      <c r="GX862" s="89"/>
      <c r="GY862" s="89"/>
      <c r="GZ862" s="89"/>
      <c r="HA862" s="89"/>
      <c r="HB862" s="89"/>
      <c r="HC862" s="89"/>
      <c r="HD862" s="89"/>
      <c r="HE862" s="89"/>
      <c r="HF862" s="89"/>
      <c r="HG862" s="89"/>
      <c r="HH862" s="89"/>
      <c r="HI862" s="89"/>
      <c r="HJ862" s="89"/>
      <c r="HK862" s="89"/>
      <c r="HL862" s="89"/>
      <c r="HM862" s="89"/>
    </row>
    <row r="863" spans="1:221" s="191" customFormat="1" ht="30" customHeight="1" x14ac:dyDescent="0.25">
      <c r="A863" s="193">
        <v>41455</v>
      </c>
      <c r="B863" s="194">
        <v>41457</v>
      </c>
      <c r="C863" s="189" t="s">
        <v>283</v>
      </c>
      <c r="D863" s="140" t="s">
        <v>3719</v>
      </c>
      <c r="E863" s="140" t="s">
        <v>279</v>
      </c>
      <c r="F863" s="5" t="s">
        <v>55</v>
      </c>
      <c r="G863" s="5" t="s">
        <v>355</v>
      </c>
      <c r="H863" s="140" t="s">
        <v>3842</v>
      </c>
      <c r="I863" s="30" t="s">
        <v>4436</v>
      </c>
      <c r="J863" s="140" t="s">
        <v>4437</v>
      </c>
      <c r="K863" s="119">
        <v>40528</v>
      </c>
      <c r="L863" s="119">
        <v>40606</v>
      </c>
      <c r="M863" s="140" t="s">
        <v>4438</v>
      </c>
      <c r="N863" s="287">
        <v>35011</v>
      </c>
      <c r="O863" s="287">
        <v>32430</v>
      </c>
      <c r="P863" s="119">
        <v>40620</v>
      </c>
      <c r="Q863" s="119">
        <v>41555</v>
      </c>
      <c r="R863" s="119">
        <v>41821</v>
      </c>
      <c r="S863" s="119">
        <v>41821</v>
      </c>
      <c r="T863" s="190">
        <v>94.526135304854492</v>
      </c>
      <c r="U863" s="287"/>
      <c r="V863" s="140"/>
      <c r="W863" s="87"/>
      <c r="X863" s="96"/>
      <c r="Y863" s="89"/>
      <c r="Z863" s="89"/>
      <c r="AA863" s="89"/>
      <c r="AB863" s="89"/>
      <c r="AC863" s="89"/>
      <c r="AD863" s="89"/>
      <c r="AE863" s="89"/>
      <c r="AF863" s="89"/>
      <c r="AG863" s="89"/>
      <c r="AH863" s="89"/>
      <c r="AI863" s="89"/>
      <c r="AJ863" s="89"/>
      <c r="AK863" s="89"/>
      <c r="AL863" s="89"/>
      <c r="AM863" s="89"/>
      <c r="AN863" s="89"/>
      <c r="AO863" s="89"/>
      <c r="AP863" s="89"/>
      <c r="AQ863" s="89"/>
      <c r="AR863" s="89"/>
      <c r="AS863" s="89"/>
      <c r="AT863" s="89"/>
      <c r="AU863" s="89"/>
      <c r="AV863" s="89"/>
      <c r="AW863" s="89"/>
      <c r="AX863" s="89"/>
      <c r="AY863" s="89"/>
      <c r="AZ863" s="89"/>
      <c r="BA863" s="89"/>
      <c r="BB863" s="89"/>
      <c r="BC863" s="89"/>
      <c r="BD863" s="89"/>
      <c r="BE863" s="89"/>
      <c r="BF863" s="89"/>
      <c r="BG863" s="89"/>
      <c r="BH863" s="89"/>
      <c r="BI863" s="89"/>
      <c r="BJ863" s="89"/>
      <c r="BK863" s="89"/>
      <c r="BL863" s="89"/>
      <c r="BM863" s="89"/>
      <c r="BN863" s="89"/>
      <c r="BO863" s="89"/>
      <c r="BP863" s="89"/>
      <c r="BQ863" s="89"/>
      <c r="BR863" s="89"/>
      <c r="BS863" s="89"/>
      <c r="BT863" s="89"/>
      <c r="BU863" s="89"/>
      <c r="BV863" s="89"/>
      <c r="BW863" s="89"/>
      <c r="BX863" s="89"/>
      <c r="BY863" s="89"/>
      <c r="BZ863" s="89"/>
      <c r="CA863" s="89"/>
      <c r="CB863" s="89"/>
      <c r="CC863" s="89"/>
      <c r="CD863" s="89"/>
      <c r="CE863" s="89"/>
      <c r="CF863" s="89"/>
      <c r="CG863" s="89"/>
      <c r="CH863" s="89"/>
      <c r="CI863" s="89"/>
      <c r="CJ863" s="89"/>
      <c r="CK863" s="89"/>
      <c r="CL863" s="89"/>
      <c r="CM863" s="89"/>
      <c r="CN863" s="89"/>
      <c r="CO863" s="89"/>
      <c r="CP863" s="89"/>
      <c r="CQ863" s="89"/>
      <c r="CR863" s="89"/>
      <c r="CS863" s="89"/>
      <c r="CT863" s="89"/>
      <c r="CU863" s="89"/>
      <c r="CV863" s="89"/>
      <c r="CW863" s="89"/>
      <c r="CX863" s="89"/>
      <c r="CY863" s="89"/>
      <c r="CZ863" s="89"/>
      <c r="DA863" s="89"/>
      <c r="DB863" s="89"/>
      <c r="DC863" s="89"/>
      <c r="DD863" s="89"/>
      <c r="DE863" s="89"/>
      <c r="DF863" s="89"/>
      <c r="DG863" s="89"/>
      <c r="DH863" s="89"/>
      <c r="DI863" s="89"/>
      <c r="DJ863" s="89"/>
      <c r="DK863" s="89"/>
      <c r="DL863" s="89"/>
      <c r="DM863" s="89"/>
      <c r="DN863" s="89"/>
      <c r="DO863" s="89"/>
      <c r="DP863" s="89"/>
      <c r="DQ863" s="89"/>
      <c r="DR863" s="89"/>
      <c r="DS863" s="89"/>
      <c r="DT863" s="89"/>
      <c r="DU863" s="89"/>
      <c r="DV863" s="89"/>
      <c r="DW863" s="89"/>
      <c r="DX863" s="89"/>
      <c r="DY863" s="89"/>
      <c r="DZ863" s="89"/>
      <c r="EA863" s="89"/>
      <c r="EB863" s="89"/>
      <c r="EC863" s="89"/>
      <c r="ED863" s="89"/>
      <c r="EE863" s="89"/>
      <c r="EF863" s="89"/>
      <c r="EG863" s="89"/>
      <c r="EH863" s="89"/>
      <c r="EI863" s="89"/>
      <c r="EJ863" s="89"/>
      <c r="EK863" s="89"/>
      <c r="EL863" s="89"/>
      <c r="EM863" s="89"/>
      <c r="EN863" s="89"/>
      <c r="EO863" s="89"/>
      <c r="EP863" s="89"/>
      <c r="EQ863" s="89"/>
      <c r="ER863" s="89"/>
      <c r="ES863" s="89"/>
      <c r="ET863" s="89"/>
      <c r="EU863" s="89"/>
      <c r="EV863" s="89"/>
      <c r="EW863" s="89"/>
      <c r="EX863" s="89"/>
      <c r="EY863" s="89"/>
      <c r="EZ863" s="89"/>
      <c r="FA863" s="89"/>
      <c r="FB863" s="89"/>
      <c r="FC863" s="89"/>
      <c r="FD863" s="89"/>
      <c r="FE863" s="89"/>
      <c r="FF863" s="89"/>
      <c r="FG863" s="89"/>
      <c r="FH863" s="89"/>
      <c r="FI863" s="89"/>
      <c r="FJ863" s="89"/>
      <c r="FK863" s="89"/>
      <c r="FL863" s="89"/>
      <c r="FM863" s="89"/>
      <c r="FN863" s="89"/>
      <c r="FO863" s="89"/>
      <c r="FP863" s="89"/>
      <c r="FQ863" s="89"/>
      <c r="FR863" s="89"/>
      <c r="FS863" s="89"/>
      <c r="FT863" s="89"/>
      <c r="FU863" s="89"/>
      <c r="FV863" s="89"/>
      <c r="FW863" s="89"/>
      <c r="FX863" s="89"/>
      <c r="FY863" s="89"/>
      <c r="FZ863" s="89"/>
      <c r="GA863" s="89"/>
      <c r="GB863" s="89"/>
      <c r="GC863" s="89"/>
      <c r="GD863" s="89"/>
      <c r="GE863" s="89"/>
      <c r="GF863" s="89"/>
      <c r="GG863" s="89"/>
      <c r="GH863" s="89"/>
      <c r="GI863" s="89"/>
      <c r="GJ863" s="89"/>
      <c r="GK863" s="89"/>
      <c r="GL863" s="89"/>
      <c r="GM863" s="89"/>
      <c r="GN863" s="89"/>
      <c r="GO863" s="89"/>
      <c r="GP863" s="89"/>
      <c r="GQ863" s="89"/>
      <c r="GR863" s="89"/>
      <c r="GS863" s="89"/>
      <c r="GT863" s="89"/>
      <c r="GU863" s="89"/>
      <c r="GV863" s="89"/>
      <c r="GW863" s="89"/>
      <c r="GX863" s="89"/>
      <c r="GY863" s="89"/>
      <c r="GZ863" s="89"/>
      <c r="HA863" s="89"/>
      <c r="HB863" s="89"/>
      <c r="HC863" s="89"/>
      <c r="HD863" s="89"/>
      <c r="HE863" s="89"/>
      <c r="HF863" s="89"/>
      <c r="HG863" s="89"/>
      <c r="HH863" s="89"/>
      <c r="HI863" s="89"/>
      <c r="HJ863" s="89"/>
      <c r="HK863" s="89"/>
      <c r="HL863" s="89"/>
      <c r="HM863" s="89"/>
    </row>
    <row r="864" spans="1:221" s="191" customFormat="1" ht="30" customHeight="1" x14ac:dyDescent="0.25">
      <c r="A864" s="193">
        <v>41455</v>
      </c>
      <c r="B864" s="194">
        <v>41457</v>
      </c>
      <c r="C864" s="189" t="s">
        <v>283</v>
      </c>
      <c r="D864" s="140" t="s">
        <v>3719</v>
      </c>
      <c r="E864" s="140" t="s">
        <v>279</v>
      </c>
      <c r="F864" s="5" t="s">
        <v>55</v>
      </c>
      <c r="G864" s="5" t="s">
        <v>355</v>
      </c>
      <c r="H864" s="140" t="s">
        <v>3842</v>
      </c>
      <c r="I864" s="30" t="s">
        <v>4439</v>
      </c>
      <c r="J864" s="140" t="s">
        <v>4440</v>
      </c>
      <c r="K864" s="119">
        <v>40855</v>
      </c>
      <c r="L864" s="119">
        <v>40371</v>
      </c>
      <c r="M864" s="140" t="s">
        <v>4441</v>
      </c>
      <c r="N864" s="287">
        <v>64692</v>
      </c>
      <c r="O864" s="287">
        <v>68433</v>
      </c>
      <c r="P864" s="119">
        <v>40385</v>
      </c>
      <c r="Q864" s="119">
        <v>41689</v>
      </c>
      <c r="R864" s="119">
        <v>41284</v>
      </c>
      <c r="S864" s="119">
        <v>41689</v>
      </c>
      <c r="T864" s="190">
        <v>72.615573461285905</v>
      </c>
      <c r="U864" s="287"/>
      <c r="V864" s="140"/>
      <c r="W864" s="87"/>
      <c r="X864" s="96"/>
      <c r="Y864" s="89"/>
      <c r="Z864" s="89"/>
      <c r="AA864" s="89"/>
      <c r="AB864" s="89"/>
      <c r="AC864" s="89"/>
      <c r="AD864" s="89"/>
      <c r="AE864" s="89"/>
      <c r="AF864" s="89"/>
      <c r="AG864" s="89"/>
      <c r="AH864" s="89"/>
      <c r="AI864" s="89"/>
      <c r="AJ864" s="89"/>
      <c r="AK864" s="89"/>
      <c r="AL864" s="89"/>
      <c r="AM864" s="89"/>
      <c r="AN864" s="89"/>
      <c r="AO864" s="89"/>
      <c r="AP864" s="89"/>
      <c r="AQ864" s="89"/>
      <c r="AR864" s="89"/>
      <c r="AS864" s="89"/>
      <c r="AT864" s="89"/>
      <c r="AU864" s="89"/>
      <c r="AV864" s="89"/>
      <c r="AW864" s="89"/>
      <c r="AX864" s="89"/>
      <c r="AY864" s="89"/>
      <c r="AZ864" s="89"/>
      <c r="BA864" s="89"/>
      <c r="BB864" s="89"/>
      <c r="BC864" s="89"/>
      <c r="BD864" s="89"/>
      <c r="BE864" s="89"/>
      <c r="BF864" s="89"/>
      <c r="BG864" s="89"/>
      <c r="BH864" s="89"/>
      <c r="BI864" s="89"/>
      <c r="BJ864" s="89"/>
      <c r="BK864" s="89"/>
      <c r="BL864" s="89"/>
      <c r="BM864" s="89"/>
      <c r="BN864" s="89"/>
      <c r="BO864" s="89"/>
      <c r="BP864" s="89"/>
      <c r="BQ864" s="89"/>
      <c r="BR864" s="89"/>
      <c r="BS864" s="89"/>
      <c r="BT864" s="89"/>
      <c r="BU864" s="89"/>
      <c r="BV864" s="89"/>
      <c r="BW864" s="89"/>
      <c r="BX864" s="89"/>
      <c r="BY864" s="89"/>
      <c r="BZ864" s="89"/>
      <c r="CA864" s="89"/>
      <c r="CB864" s="89"/>
      <c r="CC864" s="89"/>
      <c r="CD864" s="89"/>
      <c r="CE864" s="89"/>
      <c r="CF864" s="89"/>
      <c r="CG864" s="89"/>
      <c r="CH864" s="89"/>
      <c r="CI864" s="89"/>
      <c r="CJ864" s="89"/>
      <c r="CK864" s="89"/>
      <c r="CL864" s="89"/>
      <c r="CM864" s="89"/>
      <c r="CN864" s="89"/>
      <c r="CO864" s="89"/>
      <c r="CP864" s="89"/>
      <c r="CQ864" s="89"/>
      <c r="CR864" s="89"/>
      <c r="CS864" s="89"/>
      <c r="CT864" s="89"/>
      <c r="CU864" s="89"/>
      <c r="CV864" s="89"/>
      <c r="CW864" s="89"/>
      <c r="CX864" s="89"/>
      <c r="CY864" s="89"/>
      <c r="CZ864" s="89"/>
      <c r="DA864" s="89"/>
      <c r="DB864" s="89"/>
      <c r="DC864" s="89"/>
      <c r="DD864" s="89"/>
      <c r="DE864" s="89"/>
      <c r="DF864" s="89"/>
      <c r="DG864" s="89"/>
      <c r="DH864" s="89"/>
      <c r="DI864" s="89"/>
      <c r="DJ864" s="89"/>
      <c r="DK864" s="89"/>
      <c r="DL864" s="89"/>
      <c r="DM864" s="89"/>
      <c r="DN864" s="89"/>
      <c r="DO864" s="89"/>
      <c r="DP864" s="89"/>
      <c r="DQ864" s="89"/>
      <c r="DR864" s="89"/>
      <c r="DS864" s="89"/>
      <c r="DT864" s="89"/>
      <c r="DU864" s="89"/>
      <c r="DV864" s="89"/>
      <c r="DW864" s="89"/>
      <c r="DX864" s="89"/>
      <c r="DY864" s="89"/>
      <c r="DZ864" s="89"/>
      <c r="EA864" s="89"/>
      <c r="EB864" s="89"/>
      <c r="EC864" s="89"/>
      <c r="ED864" s="89"/>
      <c r="EE864" s="89"/>
      <c r="EF864" s="89"/>
      <c r="EG864" s="89"/>
      <c r="EH864" s="89"/>
      <c r="EI864" s="89"/>
      <c r="EJ864" s="89"/>
      <c r="EK864" s="89"/>
      <c r="EL864" s="89"/>
      <c r="EM864" s="89"/>
      <c r="EN864" s="89"/>
      <c r="EO864" s="89"/>
      <c r="EP864" s="89"/>
      <c r="EQ864" s="89"/>
      <c r="ER864" s="89"/>
      <c r="ES864" s="89"/>
      <c r="ET864" s="89"/>
      <c r="EU864" s="89"/>
      <c r="EV864" s="89"/>
      <c r="EW864" s="89"/>
      <c r="EX864" s="89"/>
      <c r="EY864" s="89"/>
      <c r="EZ864" s="89"/>
      <c r="FA864" s="89"/>
      <c r="FB864" s="89"/>
      <c r="FC864" s="89"/>
      <c r="FD864" s="89"/>
      <c r="FE864" s="89"/>
      <c r="FF864" s="89"/>
      <c r="FG864" s="89"/>
      <c r="FH864" s="89"/>
      <c r="FI864" s="89"/>
      <c r="FJ864" s="89"/>
      <c r="FK864" s="89"/>
      <c r="FL864" s="89"/>
      <c r="FM864" s="89"/>
      <c r="FN864" s="89"/>
      <c r="FO864" s="89"/>
      <c r="FP864" s="89"/>
      <c r="FQ864" s="89"/>
      <c r="FR864" s="89"/>
      <c r="FS864" s="89"/>
      <c r="FT864" s="89"/>
      <c r="FU864" s="89"/>
      <c r="FV864" s="89"/>
      <c r="FW864" s="89"/>
      <c r="FX864" s="89"/>
      <c r="FY864" s="89"/>
      <c r="FZ864" s="89"/>
      <c r="GA864" s="89"/>
      <c r="GB864" s="89"/>
      <c r="GC864" s="89"/>
      <c r="GD864" s="89"/>
      <c r="GE864" s="89"/>
      <c r="GF864" s="89"/>
      <c r="GG864" s="89"/>
      <c r="GH864" s="89"/>
      <c r="GI864" s="89"/>
      <c r="GJ864" s="89"/>
      <c r="GK864" s="89"/>
      <c r="GL864" s="89"/>
      <c r="GM864" s="89"/>
      <c r="GN864" s="89"/>
      <c r="GO864" s="89"/>
      <c r="GP864" s="89"/>
      <c r="GQ864" s="89"/>
      <c r="GR864" s="89"/>
      <c r="GS864" s="89"/>
      <c r="GT864" s="89"/>
      <c r="GU864" s="89"/>
      <c r="GV864" s="89"/>
      <c r="GW864" s="89"/>
      <c r="GX864" s="89"/>
      <c r="GY864" s="89"/>
      <c r="GZ864" s="89"/>
      <c r="HA864" s="89"/>
      <c r="HB864" s="89"/>
      <c r="HC864" s="89"/>
      <c r="HD864" s="89"/>
      <c r="HE864" s="89"/>
      <c r="HF864" s="89"/>
      <c r="HG864" s="89"/>
      <c r="HH864" s="89"/>
      <c r="HI864" s="89"/>
      <c r="HJ864" s="89"/>
      <c r="HK864" s="89"/>
      <c r="HL864" s="89"/>
      <c r="HM864" s="89"/>
    </row>
    <row r="865" spans="1:221" s="191" customFormat="1" ht="30" customHeight="1" x14ac:dyDescent="0.25">
      <c r="A865" s="193">
        <v>41455</v>
      </c>
      <c r="B865" s="194">
        <v>41457</v>
      </c>
      <c r="C865" s="189" t="s">
        <v>283</v>
      </c>
      <c r="D865" s="140" t="s">
        <v>3719</v>
      </c>
      <c r="E865" s="140" t="s">
        <v>279</v>
      </c>
      <c r="F865" s="5" t="s">
        <v>99</v>
      </c>
      <c r="G865" s="5" t="s">
        <v>415</v>
      </c>
      <c r="H865" s="140" t="s">
        <v>3896</v>
      </c>
      <c r="I865" s="30" t="s">
        <v>4442</v>
      </c>
      <c r="J865" s="140" t="s">
        <v>4443</v>
      </c>
      <c r="K865" s="119">
        <v>40294</v>
      </c>
      <c r="L865" s="119">
        <v>40407</v>
      </c>
      <c r="M865" s="140" t="s">
        <v>4444</v>
      </c>
      <c r="N865" s="287">
        <v>13594</v>
      </c>
      <c r="O865" s="287">
        <v>11879</v>
      </c>
      <c r="P865" s="119">
        <v>40421</v>
      </c>
      <c r="Q865" s="119">
        <v>41071</v>
      </c>
      <c r="R865" s="119">
        <v>40962</v>
      </c>
      <c r="S865" s="119">
        <v>41074</v>
      </c>
      <c r="T865" s="190">
        <v>94.417829075726701</v>
      </c>
      <c r="U865" s="287"/>
      <c r="V865" s="140"/>
      <c r="W865" s="87"/>
      <c r="X865" s="96"/>
      <c r="Y865" s="89"/>
      <c r="Z865" s="89"/>
      <c r="AA865" s="89"/>
      <c r="AB865" s="89"/>
      <c r="AC865" s="89"/>
      <c r="AD865" s="89"/>
      <c r="AE865" s="89"/>
      <c r="AF865" s="89"/>
      <c r="AG865" s="89"/>
      <c r="AH865" s="89"/>
      <c r="AI865" s="89"/>
      <c r="AJ865" s="89"/>
      <c r="AK865" s="89"/>
      <c r="AL865" s="89"/>
      <c r="AM865" s="89"/>
      <c r="AN865" s="89"/>
      <c r="AO865" s="89"/>
      <c r="AP865" s="89"/>
      <c r="AQ865" s="89"/>
      <c r="AR865" s="89"/>
      <c r="AS865" s="89"/>
      <c r="AT865" s="89"/>
      <c r="AU865" s="89"/>
      <c r="AV865" s="89"/>
      <c r="AW865" s="89"/>
      <c r="AX865" s="89"/>
      <c r="AY865" s="89"/>
      <c r="AZ865" s="89"/>
      <c r="BA865" s="89"/>
      <c r="BB865" s="89"/>
      <c r="BC865" s="89"/>
      <c r="BD865" s="89"/>
      <c r="BE865" s="89"/>
      <c r="BF865" s="89"/>
      <c r="BG865" s="89"/>
      <c r="BH865" s="89"/>
      <c r="BI865" s="89"/>
      <c r="BJ865" s="89"/>
      <c r="BK865" s="89"/>
      <c r="BL865" s="89"/>
      <c r="BM865" s="89"/>
      <c r="BN865" s="89"/>
      <c r="BO865" s="89"/>
      <c r="BP865" s="89"/>
      <c r="BQ865" s="89"/>
      <c r="BR865" s="89"/>
      <c r="BS865" s="89"/>
      <c r="BT865" s="89"/>
      <c r="BU865" s="89"/>
      <c r="BV865" s="89"/>
      <c r="BW865" s="89"/>
      <c r="BX865" s="89"/>
      <c r="BY865" s="89"/>
      <c r="BZ865" s="89"/>
      <c r="CA865" s="89"/>
      <c r="CB865" s="89"/>
      <c r="CC865" s="89"/>
      <c r="CD865" s="89"/>
      <c r="CE865" s="89"/>
      <c r="CF865" s="89"/>
      <c r="CG865" s="89"/>
      <c r="CH865" s="89"/>
      <c r="CI865" s="89"/>
      <c r="CJ865" s="89"/>
      <c r="CK865" s="89"/>
      <c r="CL865" s="89"/>
      <c r="CM865" s="89"/>
      <c r="CN865" s="89"/>
      <c r="CO865" s="89"/>
      <c r="CP865" s="89"/>
      <c r="CQ865" s="89"/>
      <c r="CR865" s="89"/>
      <c r="CS865" s="89"/>
      <c r="CT865" s="89"/>
      <c r="CU865" s="89"/>
      <c r="CV865" s="89"/>
      <c r="CW865" s="89"/>
      <c r="CX865" s="89"/>
      <c r="CY865" s="89"/>
      <c r="CZ865" s="89"/>
      <c r="DA865" s="89"/>
      <c r="DB865" s="89"/>
      <c r="DC865" s="89"/>
      <c r="DD865" s="89"/>
      <c r="DE865" s="89"/>
      <c r="DF865" s="89"/>
      <c r="DG865" s="89"/>
      <c r="DH865" s="89"/>
      <c r="DI865" s="89"/>
      <c r="DJ865" s="89"/>
      <c r="DK865" s="89"/>
      <c r="DL865" s="89"/>
      <c r="DM865" s="89"/>
      <c r="DN865" s="89"/>
      <c r="DO865" s="89"/>
      <c r="DP865" s="89"/>
      <c r="DQ865" s="89"/>
      <c r="DR865" s="89"/>
      <c r="DS865" s="89"/>
      <c r="DT865" s="89"/>
      <c r="DU865" s="89"/>
      <c r="DV865" s="89"/>
      <c r="DW865" s="89"/>
      <c r="DX865" s="89"/>
      <c r="DY865" s="89"/>
      <c r="DZ865" s="89"/>
      <c r="EA865" s="89"/>
      <c r="EB865" s="89"/>
      <c r="EC865" s="89"/>
      <c r="ED865" s="89"/>
      <c r="EE865" s="89"/>
      <c r="EF865" s="89"/>
      <c r="EG865" s="89"/>
      <c r="EH865" s="89"/>
      <c r="EI865" s="89"/>
      <c r="EJ865" s="89"/>
      <c r="EK865" s="89"/>
      <c r="EL865" s="89"/>
      <c r="EM865" s="89"/>
      <c r="EN865" s="89"/>
      <c r="EO865" s="89"/>
      <c r="EP865" s="89"/>
      <c r="EQ865" s="89"/>
      <c r="ER865" s="89"/>
      <c r="ES865" s="89"/>
      <c r="ET865" s="89"/>
      <c r="EU865" s="89"/>
      <c r="EV865" s="89"/>
      <c r="EW865" s="89"/>
      <c r="EX865" s="89"/>
      <c r="EY865" s="89"/>
      <c r="EZ865" s="89"/>
      <c r="FA865" s="89"/>
      <c r="FB865" s="89"/>
      <c r="FC865" s="89"/>
      <c r="FD865" s="89"/>
      <c r="FE865" s="89"/>
      <c r="FF865" s="89"/>
      <c r="FG865" s="89"/>
      <c r="FH865" s="89"/>
      <c r="FI865" s="89"/>
      <c r="FJ865" s="89"/>
      <c r="FK865" s="89"/>
      <c r="FL865" s="89"/>
      <c r="FM865" s="89"/>
      <c r="FN865" s="89"/>
      <c r="FO865" s="89"/>
      <c r="FP865" s="89"/>
      <c r="FQ865" s="89"/>
      <c r="FR865" s="89"/>
      <c r="FS865" s="89"/>
      <c r="FT865" s="89"/>
      <c r="FU865" s="89"/>
      <c r="FV865" s="89"/>
      <c r="FW865" s="89"/>
      <c r="FX865" s="89"/>
      <c r="FY865" s="89"/>
      <c r="FZ865" s="89"/>
      <c r="GA865" s="89"/>
      <c r="GB865" s="89"/>
      <c r="GC865" s="89"/>
      <c r="GD865" s="89"/>
      <c r="GE865" s="89"/>
      <c r="GF865" s="89"/>
      <c r="GG865" s="89"/>
      <c r="GH865" s="89"/>
      <c r="GI865" s="89"/>
      <c r="GJ865" s="89"/>
      <c r="GK865" s="89"/>
      <c r="GL865" s="89"/>
      <c r="GM865" s="89"/>
      <c r="GN865" s="89"/>
      <c r="GO865" s="89"/>
      <c r="GP865" s="89"/>
      <c r="GQ865" s="89"/>
      <c r="GR865" s="89"/>
      <c r="GS865" s="89"/>
      <c r="GT865" s="89"/>
      <c r="GU865" s="89"/>
      <c r="GV865" s="89"/>
      <c r="GW865" s="89"/>
      <c r="GX865" s="89"/>
      <c r="GY865" s="89"/>
      <c r="GZ865" s="89"/>
      <c r="HA865" s="89"/>
      <c r="HB865" s="89"/>
      <c r="HC865" s="89"/>
      <c r="HD865" s="89"/>
      <c r="HE865" s="89"/>
      <c r="HF865" s="89"/>
      <c r="HG865" s="89"/>
      <c r="HH865" s="89"/>
      <c r="HI865" s="89"/>
      <c r="HJ865" s="89"/>
      <c r="HK865" s="89"/>
      <c r="HL865" s="89"/>
      <c r="HM865" s="89"/>
    </row>
    <row r="866" spans="1:221" s="191" customFormat="1" ht="30" customHeight="1" x14ac:dyDescent="0.25">
      <c r="A866" s="193">
        <v>41455</v>
      </c>
      <c r="B866" s="194">
        <v>41457</v>
      </c>
      <c r="C866" s="189" t="s">
        <v>283</v>
      </c>
      <c r="D866" s="140" t="s">
        <v>3719</v>
      </c>
      <c r="E866" s="140" t="s">
        <v>279</v>
      </c>
      <c r="F866" s="5" t="s">
        <v>99</v>
      </c>
      <c r="G866" s="5" t="s">
        <v>415</v>
      </c>
      <c r="H866" s="140" t="s">
        <v>3896</v>
      </c>
      <c r="I866" s="30" t="s">
        <v>4445</v>
      </c>
      <c r="J866" s="140" t="s">
        <v>4446</v>
      </c>
      <c r="K866" s="119">
        <v>40358</v>
      </c>
      <c r="L866" s="119">
        <v>40449</v>
      </c>
      <c r="M866" s="140" t="s">
        <v>4447</v>
      </c>
      <c r="N866" s="287">
        <v>26348</v>
      </c>
      <c r="O866" s="287">
        <v>23518</v>
      </c>
      <c r="P866" s="119">
        <v>40463</v>
      </c>
      <c r="Q866" s="119">
        <v>41439</v>
      </c>
      <c r="R866" s="119">
        <v>41299</v>
      </c>
      <c r="S866" s="119">
        <v>41439</v>
      </c>
      <c r="T866" s="190">
        <v>94.743949545986709</v>
      </c>
      <c r="U866" s="287"/>
      <c r="V866" s="140"/>
      <c r="W866" s="87"/>
      <c r="X866" s="96"/>
      <c r="Y866" s="89"/>
      <c r="Z866" s="89"/>
      <c r="AA866" s="89"/>
      <c r="AB866" s="89"/>
      <c r="AC866" s="89"/>
      <c r="AD866" s="89"/>
      <c r="AE866" s="89"/>
      <c r="AF866" s="89"/>
      <c r="AG866" s="89"/>
      <c r="AH866" s="89"/>
      <c r="AI866" s="89"/>
      <c r="AJ866" s="89"/>
      <c r="AK866" s="89"/>
      <c r="AL866" s="89"/>
      <c r="AM866" s="89"/>
      <c r="AN866" s="89"/>
      <c r="AO866" s="89"/>
      <c r="AP866" s="89"/>
      <c r="AQ866" s="89"/>
      <c r="AR866" s="89"/>
      <c r="AS866" s="89"/>
      <c r="AT866" s="89"/>
      <c r="AU866" s="89"/>
      <c r="AV866" s="89"/>
      <c r="AW866" s="89"/>
      <c r="AX866" s="89"/>
      <c r="AY866" s="89"/>
      <c r="AZ866" s="89"/>
      <c r="BA866" s="89"/>
      <c r="BB866" s="89"/>
      <c r="BC866" s="89"/>
      <c r="BD866" s="89"/>
      <c r="BE866" s="89"/>
      <c r="BF866" s="89"/>
      <c r="BG866" s="89"/>
      <c r="BH866" s="89"/>
      <c r="BI866" s="89"/>
      <c r="BJ866" s="89"/>
      <c r="BK866" s="89"/>
      <c r="BL866" s="89"/>
      <c r="BM866" s="89"/>
      <c r="BN866" s="89"/>
      <c r="BO866" s="89"/>
      <c r="BP866" s="89"/>
      <c r="BQ866" s="89"/>
      <c r="BR866" s="89"/>
      <c r="BS866" s="89"/>
      <c r="BT866" s="89"/>
      <c r="BU866" s="89"/>
      <c r="BV866" s="89"/>
      <c r="BW866" s="89"/>
      <c r="BX866" s="89"/>
      <c r="BY866" s="89"/>
      <c r="BZ866" s="89"/>
      <c r="CA866" s="89"/>
      <c r="CB866" s="89"/>
      <c r="CC866" s="89"/>
      <c r="CD866" s="89"/>
      <c r="CE866" s="89"/>
      <c r="CF866" s="89"/>
      <c r="CG866" s="89"/>
      <c r="CH866" s="89"/>
      <c r="CI866" s="89"/>
      <c r="CJ866" s="89"/>
      <c r="CK866" s="89"/>
      <c r="CL866" s="89"/>
      <c r="CM866" s="89"/>
      <c r="CN866" s="89"/>
      <c r="CO866" s="89"/>
      <c r="CP866" s="89"/>
      <c r="CQ866" s="89"/>
      <c r="CR866" s="89"/>
      <c r="CS866" s="89"/>
      <c r="CT866" s="89"/>
      <c r="CU866" s="89"/>
      <c r="CV866" s="89"/>
      <c r="CW866" s="89"/>
      <c r="CX866" s="89"/>
      <c r="CY866" s="89"/>
      <c r="CZ866" s="89"/>
      <c r="DA866" s="89"/>
      <c r="DB866" s="89"/>
      <c r="DC866" s="89"/>
      <c r="DD866" s="89"/>
      <c r="DE866" s="89"/>
      <c r="DF866" s="89"/>
      <c r="DG866" s="89"/>
      <c r="DH866" s="89"/>
      <c r="DI866" s="89"/>
      <c r="DJ866" s="89"/>
      <c r="DK866" s="89"/>
      <c r="DL866" s="89"/>
      <c r="DM866" s="89"/>
      <c r="DN866" s="89"/>
      <c r="DO866" s="89"/>
      <c r="DP866" s="89"/>
      <c r="DQ866" s="89"/>
      <c r="DR866" s="89"/>
      <c r="DS866" s="89"/>
      <c r="DT866" s="89"/>
      <c r="DU866" s="89"/>
      <c r="DV866" s="89"/>
      <c r="DW866" s="89"/>
      <c r="DX866" s="89"/>
      <c r="DY866" s="89"/>
      <c r="DZ866" s="89"/>
      <c r="EA866" s="89"/>
      <c r="EB866" s="89"/>
      <c r="EC866" s="89"/>
      <c r="ED866" s="89"/>
      <c r="EE866" s="89"/>
      <c r="EF866" s="89"/>
      <c r="EG866" s="89"/>
      <c r="EH866" s="89"/>
      <c r="EI866" s="89"/>
      <c r="EJ866" s="89"/>
      <c r="EK866" s="89"/>
      <c r="EL866" s="89"/>
      <c r="EM866" s="89"/>
      <c r="EN866" s="89"/>
      <c r="EO866" s="89"/>
      <c r="EP866" s="89"/>
      <c r="EQ866" s="89"/>
      <c r="ER866" s="89"/>
      <c r="ES866" s="89"/>
      <c r="ET866" s="89"/>
      <c r="EU866" s="89"/>
      <c r="EV866" s="89"/>
      <c r="EW866" s="89"/>
      <c r="EX866" s="89"/>
      <c r="EY866" s="89"/>
      <c r="EZ866" s="89"/>
      <c r="FA866" s="89"/>
      <c r="FB866" s="89"/>
      <c r="FC866" s="89"/>
      <c r="FD866" s="89"/>
      <c r="FE866" s="89"/>
      <c r="FF866" s="89"/>
      <c r="FG866" s="89"/>
      <c r="FH866" s="89"/>
      <c r="FI866" s="89"/>
      <c r="FJ866" s="89"/>
      <c r="FK866" s="89"/>
      <c r="FL866" s="89"/>
      <c r="FM866" s="89"/>
      <c r="FN866" s="89"/>
      <c r="FO866" s="89"/>
      <c r="FP866" s="89"/>
      <c r="FQ866" s="89"/>
      <c r="FR866" s="89"/>
      <c r="FS866" s="89"/>
      <c r="FT866" s="89"/>
      <c r="FU866" s="89"/>
      <c r="FV866" s="89"/>
      <c r="FW866" s="89"/>
      <c r="FX866" s="89"/>
      <c r="FY866" s="89"/>
      <c r="FZ866" s="89"/>
      <c r="GA866" s="89"/>
      <c r="GB866" s="89"/>
      <c r="GC866" s="89"/>
      <c r="GD866" s="89"/>
      <c r="GE866" s="89"/>
      <c r="GF866" s="89"/>
      <c r="GG866" s="89"/>
      <c r="GH866" s="89"/>
      <c r="GI866" s="89"/>
      <c r="GJ866" s="89"/>
      <c r="GK866" s="89"/>
      <c r="GL866" s="89"/>
      <c r="GM866" s="89"/>
      <c r="GN866" s="89"/>
      <c r="GO866" s="89"/>
      <c r="GP866" s="89"/>
      <c r="GQ866" s="89"/>
      <c r="GR866" s="89"/>
      <c r="GS866" s="89"/>
      <c r="GT866" s="89"/>
      <c r="GU866" s="89"/>
      <c r="GV866" s="89"/>
      <c r="GW866" s="89"/>
      <c r="GX866" s="89"/>
      <c r="GY866" s="89"/>
      <c r="GZ866" s="89"/>
      <c r="HA866" s="89"/>
      <c r="HB866" s="89"/>
      <c r="HC866" s="89"/>
      <c r="HD866" s="89"/>
      <c r="HE866" s="89"/>
      <c r="HF866" s="89"/>
      <c r="HG866" s="89"/>
      <c r="HH866" s="89"/>
      <c r="HI866" s="89"/>
      <c r="HJ866" s="89"/>
      <c r="HK866" s="89"/>
      <c r="HL866" s="89"/>
      <c r="HM866" s="89"/>
    </row>
    <row r="867" spans="1:221" s="191" customFormat="1" ht="30" customHeight="1" x14ac:dyDescent="0.25">
      <c r="A867" s="193">
        <v>41455</v>
      </c>
      <c r="B867" s="194">
        <v>41457</v>
      </c>
      <c r="C867" s="189" t="s">
        <v>283</v>
      </c>
      <c r="D867" s="140" t="s">
        <v>3719</v>
      </c>
      <c r="E867" s="140" t="s">
        <v>279</v>
      </c>
      <c r="F867" s="5" t="s">
        <v>99</v>
      </c>
      <c r="G867" s="5" t="s">
        <v>415</v>
      </c>
      <c r="H867" s="140" t="s">
        <v>3896</v>
      </c>
      <c r="I867" s="30" t="s">
        <v>3863</v>
      </c>
      <c r="J867" s="140" t="s">
        <v>4448</v>
      </c>
      <c r="K867" s="119">
        <v>40358</v>
      </c>
      <c r="L867" s="119">
        <v>40449</v>
      </c>
      <c r="M867" s="140" t="s">
        <v>4447</v>
      </c>
      <c r="N867" s="287">
        <v>81206</v>
      </c>
      <c r="O867" s="287">
        <v>74049</v>
      </c>
      <c r="P867" s="119">
        <v>40463</v>
      </c>
      <c r="Q867" s="119">
        <v>41439</v>
      </c>
      <c r="R867" s="119">
        <v>41299</v>
      </c>
      <c r="S867" s="119">
        <v>41439</v>
      </c>
      <c r="T867" s="190">
        <v>96.442308932676795</v>
      </c>
      <c r="U867" s="287"/>
      <c r="V867" s="140"/>
      <c r="W867" s="87"/>
      <c r="X867" s="96"/>
      <c r="Y867" s="89"/>
      <c r="Z867" s="89"/>
      <c r="AA867" s="89"/>
      <c r="AB867" s="89"/>
      <c r="AC867" s="89"/>
      <c r="AD867" s="89"/>
      <c r="AE867" s="89"/>
      <c r="AF867" s="89"/>
      <c r="AG867" s="89"/>
      <c r="AH867" s="89"/>
      <c r="AI867" s="89"/>
      <c r="AJ867" s="89"/>
      <c r="AK867" s="89"/>
      <c r="AL867" s="89"/>
      <c r="AM867" s="89"/>
      <c r="AN867" s="89"/>
      <c r="AO867" s="89"/>
      <c r="AP867" s="89"/>
      <c r="AQ867" s="89"/>
      <c r="AR867" s="89"/>
      <c r="AS867" s="89"/>
      <c r="AT867" s="89"/>
      <c r="AU867" s="89"/>
      <c r="AV867" s="89"/>
      <c r="AW867" s="89"/>
      <c r="AX867" s="89"/>
      <c r="AY867" s="89"/>
      <c r="AZ867" s="89"/>
      <c r="BA867" s="89"/>
      <c r="BB867" s="89"/>
      <c r="BC867" s="89"/>
      <c r="BD867" s="89"/>
      <c r="BE867" s="89"/>
      <c r="BF867" s="89"/>
      <c r="BG867" s="89"/>
      <c r="BH867" s="89"/>
      <c r="BI867" s="89"/>
      <c r="BJ867" s="89"/>
      <c r="BK867" s="89"/>
      <c r="BL867" s="89"/>
      <c r="BM867" s="89"/>
      <c r="BN867" s="89"/>
      <c r="BO867" s="89"/>
      <c r="BP867" s="89"/>
      <c r="BQ867" s="89"/>
      <c r="BR867" s="89"/>
      <c r="BS867" s="89"/>
      <c r="BT867" s="89"/>
      <c r="BU867" s="89"/>
      <c r="BV867" s="89"/>
      <c r="BW867" s="89"/>
      <c r="BX867" s="89"/>
      <c r="BY867" s="89"/>
      <c r="BZ867" s="89"/>
      <c r="CA867" s="89"/>
      <c r="CB867" s="89"/>
      <c r="CC867" s="89"/>
      <c r="CD867" s="89"/>
      <c r="CE867" s="89"/>
      <c r="CF867" s="89"/>
      <c r="CG867" s="89"/>
      <c r="CH867" s="89"/>
      <c r="CI867" s="89"/>
      <c r="CJ867" s="89"/>
      <c r="CK867" s="89"/>
      <c r="CL867" s="89"/>
      <c r="CM867" s="89"/>
      <c r="CN867" s="89"/>
      <c r="CO867" s="89"/>
      <c r="CP867" s="89"/>
      <c r="CQ867" s="89"/>
      <c r="CR867" s="89"/>
      <c r="CS867" s="89"/>
      <c r="CT867" s="89"/>
      <c r="CU867" s="89"/>
      <c r="CV867" s="89"/>
      <c r="CW867" s="89"/>
      <c r="CX867" s="89"/>
      <c r="CY867" s="89"/>
      <c r="CZ867" s="89"/>
      <c r="DA867" s="89"/>
      <c r="DB867" s="89"/>
      <c r="DC867" s="89"/>
      <c r="DD867" s="89"/>
      <c r="DE867" s="89"/>
      <c r="DF867" s="89"/>
      <c r="DG867" s="89"/>
      <c r="DH867" s="89"/>
      <c r="DI867" s="89"/>
      <c r="DJ867" s="89"/>
      <c r="DK867" s="89"/>
      <c r="DL867" s="89"/>
      <c r="DM867" s="89"/>
      <c r="DN867" s="89"/>
      <c r="DO867" s="89"/>
      <c r="DP867" s="89"/>
      <c r="DQ867" s="89"/>
      <c r="DR867" s="89"/>
      <c r="DS867" s="89"/>
      <c r="DT867" s="89"/>
      <c r="DU867" s="89"/>
      <c r="DV867" s="89"/>
      <c r="DW867" s="89"/>
      <c r="DX867" s="89"/>
      <c r="DY867" s="89"/>
      <c r="DZ867" s="89"/>
      <c r="EA867" s="89"/>
      <c r="EB867" s="89"/>
      <c r="EC867" s="89"/>
      <c r="ED867" s="89"/>
      <c r="EE867" s="89"/>
      <c r="EF867" s="89"/>
      <c r="EG867" s="89"/>
      <c r="EH867" s="89"/>
      <c r="EI867" s="89"/>
      <c r="EJ867" s="89"/>
      <c r="EK867" s="89"/>
      <c r="EL867" s="89"/>
      <c r="EM867" s="89"/>
      <c r="EN867" s="89"/>
      <c r="EO867" s="89"/>
      <c r="EP867" s="89"/>
      <c r="EQ867" s="89"/>
      <c r="ER867" s="89"/>
      <c r="ES867" s="89"/>
      <c r="ET867" s="89"/>
      <c r="EU867" s="89"/>
      <c r="EV867" s="89"/>
      <c r="EW867" s="89"/>
      <c r="EX867" s="89"/>
      <c r="EY867" s="89"/>
      <c r="EZ867" s="89"/>
      <c r="FA867" s="89"/>
      <c r="FB867" s="89"/>
      <c r="FC867" s="89"/>
      <c r="FD867" s="89"/>
      <c r="FE867" s="89"/>
      <c r="FF867" s="89"/>
      <c r="FG867" s="89"/>
      <c r="FH867" s="89"/>
      <c r="FI867" s="89"/>
      <c r="FJ867" s="89"/>
      <c r="FK867" s="89"/>
      <c r="FL867" s="89"/>
      <c r="FM867" s="89"/>
      <c r="FN867" s="89"/>
      <c r="FO867" s="89"/>
      <c r="FP867" s="89"/>
      <c r="FQ867" s="89"/>
      <c r="FR867" s="89"/>
      <c r="FS867" s="89"/>
      <c r="FT867" s="89"/>
      <c r="FU867" s="89"/>
      <c r="FV867" s="89"/>
      <c r="FW867" s="89"/>
      <c r="FX867" s="89"/>
      <c r="FY867" s="89"/>
      <c r="FZ867" s="89"/>
      <c r="GA867" s="89"/>
      <c r="GB867" s="89"/>
      <c r="GC867" s="89"/>
      <c r="GD867" s="89"/>
      <c r="GE867" s="89"/>
      <c r="GF867" s="89"/>
      <c r="GG867" s="89"/>
      <c r="GH867" s="89"/>
      <c r="GI867" s="89"/>
      <c r="GJ867" s="89"/>
      <c r="GK867" s="89"/>
      <c r="GL867" s="89"/>
      <c r="GM867" s="89"/>
      <c r="GN867" s="89"/>
      <c r="GO867" s="89"/>
      <c r="GP867" s="89"/>
      <c r="GQ867" s="89"/>
      <c r="GR867" s="89"/>
      <c r="GS867" s="89"/>
      <c r="GT867" s="89"/>
      <c r="GU867" s="89"/>
      <c r="GV867" s="89"/>
      <c r="GW867" s="89"/>
      <c r="GX867" s="89"/>
      <c r="GY867" s="89"/>
      <c r="GZ867" s="89"/>
      <c r="HA867" s="89"/>
      <c r="HB867" s="89"/>
      <c r="HC867" s="89"/>
      <c r="HD867" s="89"/>
      <c r="HE867" s="89"/>
      <c r="HF867" s="89"/>
      <c r="HG867" s="89"/>
      <c r="HH867" s="89"/>
      <c r="HI867" s="89"/>
      <c r="HJ867" s="89"/>
      <c r="HK867" s="89"/>
      <c r="HL867" s="89"/>
      <c r="HM867" s="89"/>
    </row>
    <row r="868" spans="1:221" s="191" customFormat="1" ht="30" customHeight="1" x14ac:dyDescent="0.25">
      <c r="A868" s="193">
        <v>41455</v>
      </c>
      <c r="B868" s="194">
        <v>41457</v>
      </c>
      <c r="C868" s="189" t="s">
        <v>283</v>
      </c>
      <c r="D868" s="140" t="s">
        <v>3719</v>
      </c>
      <c r="E868" s="140" t="s">
        <v>279</v>
      </c>
      <c r="F868" s="5" t="s">
        <v>99</v>
      </c>
      <c r="G868" s="5" t="s">
        <v>415</v>
      </c>
      <c r="H868" s="140" t="s">
        <v>3896</v>
      </c>
      <c r="I868" s="30" t="s">
        <v>4449</v>
      </c>
      <c r="J868" s="140" t="s">
        <v>4450</v>
      </c>
      <c r="K868" s="119">
        <v>40389</v>
      </c>
      <c r="L868" s="119">
        <v>40444</v>
      </c>
      <c r="M868" s="140" t="s">
        <v>4451</v>
      </c>
      <c r="N868" s="287">
        <v>12911</v>
      </c>
      <c r="O868" s="287">
        <v>12703</v>
      </c>
      <c r="P868" s="119">
        <v>40458</v>
      </c>
      <c r="Q868" s="119">
        <v>41305</v>
      </c>
      <c r="R868" s="119">
        <v>41001</v>
      </c>
      <c r="S868" s="119">
        <v>41435</v>
      </c>
      <c r="T868" s="190">
        <v>98.832708052667499</v>
      </c>
      <c r="U868" s="287"/>
      <c r="V868" s="140"/>
      <c r="W868" s="87"/>
      <c r="X868" s="96"/>
      <c r="Y868" s="89"/>
      <c r="Z868" s="89"/>
      <c r="AA868" s="89"/>
      <c r="AB868" s="89"/>
      <c r="AC868" s="89"/>
      <c r="AD868" s="89"/>
      <c r="AE868" s="89"/>
      <c r="AF868" s="89"/>
      <c r="AG868" s="89"/>
      <c r="AH868" s="89"/>
      <c r="AI868" s="89"/>
      <c r="AJ868" s="89"/>
      <c r="AK868" s="89"/>
      <c r="AL868" s="89"/>
      <c r="AM868" s="89"/>
      <c r="AN868" s="89"/>
      <c r="AO868" s="89"/>
      <c r="AP868" s="89"/>
      <c r="AQ868" s="89"/>
      <c r="AR868" s="89"/>
      <c r="AS868" s="89"/>
      <c r="AT868" s="89"/>
      <c r="AU868" s="89"/>
      <c r="AV868" s="89"/>
      <c r="AW868" s="89"/>
      <c r="AX868" s="89"/>
      <c r="AY868" s="89"/>
      <c r="AZ868" s="89"/>
      <c r="BA868" s="89"/>
      <c r="BB868" s="89"/>
      <c r="BC868" s="89"/>
      <c r="BD868" s="89"/>
      <c r="BE868" s="89"/>
      <c r="BF868" s="89"/>
      <c r="BG868" s="89"/>
      <c r="BH868" s="89"/>
      <c r="BI868" s="89"/>
      <c r="BJ868" s="89"/>
      <c r="BK868" s="89"/>
      <c r="BL868" s="89"/>
      <c r="BM868" s="89"/>
      <c r="BN868" s="89"/>
      <c r="BO868" s="89"/>
      <c r="BP868" s="89"/>
      <c r="BQ868" s="89"/>
      <c r="BR868" s="89"/>
      <c r="BS868" s="89"/>
      <c r="BT868" s="89"/>
      <c r="BU868" s="89"/>
      <c r="BV868" s="89"/>
      <c r="BW868" s="89"/>
      <c r="BX868" s="89"/>
      <c r="BY868" s="89"/>
      <c r="BZ868" s="89"/>
      <c r="CA868" s="89"/>
      <c r="CB868" s="89"/>
      <c r="CC868" s="89"/>
      <c r="CD868" s="89"/>
      <c r="CE868" s="89"/>
      <c r="CF868" s="89"/>
      <c r="CG868" s="89"/>
      <c r="CH868" s="89"/>
      <c r="CI868" s="89"/>
      <c r="CJ868" s="89"/>
      <c r="CK868" s="89"/>
      <c r="CL868" s="89"/>
      <c r="CM868" s="89"/>
      <c r="CN868" s="89"/>
      <c r="CO868" s="89"/>
      <c r="CP868" s="89"/>
      <c r="CQ868" s="89"/>
      <c r="CR868" s="89"/>
      <c r="CS868" s="89"/>
      <c r="CT868" s="89"/>
      <c r="CU868" s="89"/>
      <c r="CV868" s="89"/>
      <c r="CW868" s="89"/>
      <c r="CX868" s="89"/>
      <c r="CY868" s="89"/>
      <c r="CZ868" s="89"/>
      <c r="DA868" s="89"/>
      <c r="DB868" s="89"/>
      <c r="DC868" s="89"/>
      <c r="DD868" s="89"/>
      <c r="DE868" s="89"/>
      <c r="DF868" s="89"/>
      <c r="DG868" s="89"/>
      <c r="DH868" s="89"/>
      <c r="DI868" s="89"/>
      <c r="DJ868" s="89"/>
      <c r="DK868" s="89"/>
      <c r="DL868" s="89"/>
      <c r="DM868" s="89"/>
      <c r="DN868" s="89"/>
      <c r="DO868" s="89"/>
      <c r="DP868" s="89"/>
      <c r="DQ868" s="89"/>
      <c r="DR868" s="89"/>
      <c r="DS868" s="89"/>
      <c r="DT868" s="89"/>
      <c r="DU868" s="89"/>
      <c r="DV868" s="89"/>
      <c r="DW868" s="89"/>
      <c r="DX868" s="89"/>
      <c r="DY868" s="89"/>
      <c r="DZ868" s="89"/>
      <c r="EA868" s="89"/>
      <c r="EB868" s="89"/>
      <c r="EC868" s="89"/>
      <c r="ED868" s="89"/>
      <c r="EE868" s="89"/>
      <c r="EF868" s="89"/>
      <c r="EG868" s="89"/>
      <c r="EH868" s="89"/>
      <c r="EI868" s="89"/>
      <c r="EJ868" s="89"/>
      <c r="EK868" s="89"/>
      <c r="EL868" s="89"/>
      <c r="EM868" s="89"/>
      <c r="EN868" s="89"/>
      <c r="EO868" s="89"/>
      <c r="EP868" s="89"/>
      <c r="EQ868" s="89"/>
      <c r="ER868" s="89"/>
      <c r="ES868" s="89"/>
      <c r="ET868" s="89"/>
      <c r="EU868" s="89"/>
      <c r="EV868" s="89"/>
      <c r="EW868" s="89"/>
      <c r="EX868" s="89"/>
      <c r="EY868" s="89"/>
      <c r="EZ868" s="89"/>
      <c r="FA868" s="89"/>
      <c r="FB868" s="89"/>
      <c r="FC868" s="89"/>
      <c r="FD868" s="89"/>
      <c r="FE868" s="89"/>
      <c r="FF868" s="89"/>
      <c r="FG868" s="89"/>
      <c r="FH868" s="89"/>
      <c r="FI868" s="89"/>
      <c r="FJ868" s="89"/>
      <c r="FK868" s="89"/>
      <c r="FL868" s="89"/>
      <c r="FM868" s="89"/>
      <c r="FN868" s="89"/>
      <c r="FO868" s="89"/>
      <c r="FP868" s="89"/>
      <c r="FQ868" s="89"/>
      <c r="FR868" s="89"/>
      <c r="FS868" s="89"/>
      <c r="FT868" s="89"/>
      <c r="FU868" s="89"/>
      <c r="FV868" s="89"/>
      <c r="FW868" s="89"/>
      <c r="FX868" s="89"/>
      <c r="FY868" s="89"/>
      <c r="FZ868" s="89"/>
      <c r="GA868" s="89"/>
      <c r="GB868" s="89"/>
      <c r="GC868" s="89"/>
      <c r="GD868" s="89"/>
      <c r="GE868" s="89"/>
      <c r="GF868" s="89"/>
      <c r="GG868" s="89"/>
      <c r="GH868" s="89"/>
      <c r="GI868" s="89"/>
      <c r="GJ868" s="89"/>
      <c r="GK868" s="89"/>
      <c r="GL868" s="89"/>
      <c r="GM868" s="89"/>
      <c r="GN868" s="89"/>
      <c r="GO868" s="89"/>
      <c r="GP868" s="89"/>
      <c r="GQ868" s="89"/>
      <c r="GR868" s="89"/>
      <c r="GS868" s="89"/>
      <c r="GT868" s="89"/>
      <c r="GU868" s="89"/>
      <c r="GV868" s="89"/>
      <c r="GW868" s="89"/>
      <c r="GX868" s="89"/>
      <c r="GY868" s="89"/>
      <c r="GZ868" s="89"/>
      <c r="HA868" s="89"/>
      <c r="HB868" s="89"/>
      <c r="HC868" s="89"/>
      <c r="HD868" s="89"/>
      <c r="HE868" s="89"/>
      <c r="HF868" s="89"/>
      <c r="HG868" s="89"/>
      <c r="HH868" s="89"/>
      <c r="HI868" s="89"/>
      <c r="HJ868" s="89"/>
      <c r="HK868" s="89"/>
      <c r="HL868" s="89"/>
      <c r="HM868" s="89"/>
    </row>
    <row r="869" spans="1:221" s="191" customFormat="1" ht="30" customHeight="1" x14ac:dyDescent="0.25">
      <c r="A869" s="193">
        <v>41455</v>
      </c>
      <c r="B869" s="194">
        <v>41457</v>
      </c>
      <c r="C869" s="189" t="s">
        <v>283</v>
      </c>
      <c r="D869" s="140" t="s">
        <v>3719</v>
      </c>
      <c r="E869" s="140" t="s">
        <v>279</v>
      </c>
      <c r="F869" s="5" t="s">
        <v>99</v>
      </c>
      <c r="G869" s="5" t="s">
        <v>415</v>
      </c>
      <c r="H869" s="140" t="s">
        <v>3896</v>
      </c>
      <c r="I869" s="30" t="s">
        <v>4452</v>
      </c>
      <c r="J869" s="140" t="s">
        <v>4453</v>
      </c>
      <c r="K869" s="119">
        <v>40315</v>
      </c>
      <c r="L869" s="119">
        <v>40407</v>
      </c>
      <c r="M869" s="140" t="s">
        <v>4454</v>
      </c>
      <c r="N869" s="287">
        <v>16282</v>
      </c>
      <c r="O869" s="287">
        <v>14470</v>
      </c>
      <c r="P869" s="119">
        <v>40421</v>
      </c>
      <c r="Q869" s="119">
        <v>41115</v>
      </c>
      <c r="R869" s="119">
        <v>40977</v>
      </c>
      <c r="S869" s="119">
        <v>41082</v>
      </c>
      <c r="T869" s="190">
        <v>98.211461810470908</v>
      </c>
      <c r="U869" s="287"/>
      <c r="V869" s="140"/>
      <c r="W869" s="87"/>
      <c r="X869" s="96"/>
      <c r="Y869" s="89"/>
      <c r="Z869" s="89"/>
      <c r="AA869" s="89"/>
      <c r="AB869" s="89"/>
      <c r="AC869" s="89"/>
      <c r="AD869" s="89"/>
      <c r="AE869" s="89"/>
      <c r="AF869" s="89"/>
      <c r="AG869" s="89"/>
      <c r="AH869" s="89"/>
      <c r="AI869" s="89"/>
      <c r="AJ869" s="89"/>
      <c r="AK869" s="89"/>
      <c r="AL869" s="89"/>
      <c r="AM869" s="89"/>
      <c r="AN869" s="89"/>
      <c r="AO869" s="89"/>
      <c r="AP869" s="89"/>
      <c r="AQ869" s="89"/>
      <c r="AR869" s="89"/>
      <c r="AS869" s="89"/>
      <c r="AT869" s="89"/>
      <c r="AU869" s="89"/>
      <c r="AV869" s="89"/>
      <c r="AW869" s="89"/>
      <c r="AX869" s="89"/>
      <c r="AY869" s="89"/>
      <c r="AZ869" s="89"/>
      <c r="BA869" s="89"/>
      <c r="BB869" s="89"/>
      <c r="BC869" s="89"/>
      <c r="BD869" s="89"/>
      <c r="BE869" s="89"/>
      <c r="BF869" s="89"/>
      <c r="BG869" s="89"/>
      <c r="BH869" s="89"/>
      <c r="BI869" s="89"/>
      <c r="BJ869" s="89"/>
      <c r="BK869" s="89"/>
      <c r="BL869" s="89"/>
      <c r="BM869" s="89"/>
      <c r="BN869" s="89"/>
      <c r="BO869" s="89"/>
      <c r="BP869" s="89"/>
      <c r="BQ869" s="89"/>
      <c r="BR869" s="89"/>
      <c r="BS869" s="89"/>
      <c r="BT869" s="89"/>
      <c r="BU869" s="89"/>
      <c r="BV869" s="89"/>
      <c r="BW869" s="89"/>
      <c r="BX869" s="89"/>
      <c r="BY869" s="89"/>
      <c r="BZ869" s="89"/>
      <c r="CA869" s="89"/>
      <c r="CB869" s="89"/>
      <c r="CC869" s="89"/>
      <c r="CD869" s="89"/>
      <c r="CE869" s="89"/>
      <c r="CF869" s="89"/>
      <c r="CG869" s="89"/>
      <c r="CH869" s="89"/>
      <c r="CI869" s="89"/>
      <c r="CJ869" s="89"/>
      <c r="CK869" s="89"/>
      <c r="CL869" s="89"/>
      <c r="CM869" s="89"/>
      <c r="CN869" s="89"/>
      <c r="CO869" s="89"/>
      <c r="CP869" s="89"/>
      <c r="CQ869" s="89"/>
      <c r="CR869" s="89"/>
      <c r="CS869" s="89"/>
      <c r="CT869" s="89"/>
      <c r="CU869" s="89"/>
      <c r="CV869" s="89"/>
      <c r="CW869" s="89"/>
      <c r="CX869" s="89"/>
      <c r="CY869" s="89"/>
      <c r="CZ869" s="89"/>
      <c r="DA869" s="89"/>
      <c r="DB869" s="89"/>
      <c r="DC869" s="89"/>
      <c r="DD869" s="89"/>
      <c r="DE869" s="89"/>
      <c r="DF869" s="89"/>
      <c r="DG869" s="89"/>
      <c r="DH869" s="89"/>
      <c r="DI869" s="89"/>
      <c r="DJ869" s="89"/>
      <c r="DK869" s="89"/>
      <c r="DL869" s="89"/>
      <c r="DM869" s="89"/>
      <c r="DN869" s="89"/>
      <c r="DO869" s="89"/>
      <c r="DP869" s="89"/>
      <c r="DQ869" s="89"/>
      <c r="DR869" s="89"/>
      <c r="DS869" s="89"/>
      <c r="DT869" s="89"/>
      <c r="DU869" s="89"/>
      <c r="DV869" s="89"/>
      <c r="DW869" s="89"/>
      <c r="DX869" s="89"/>
      <c r="DY869" s="89"/>
      <c r="DZ869" s="89"/>
      <c r="EA869" s="89"/>
      <c r="EB869" s="89"/>
      <c r="EC869" s="89"/>
      <c r="ED869" s="89"/>
      <c r="EE869" s="89"/>
      <c r="EF869" s="89"/>
      <c r="EG869" s="89"/>
      <c r="EH869" s="89"/>
      <c r="EI869" s="89"/>
      <c r="EJ869" s="89"/>
      <c r="EK869" s="89"/>
      <c r="EL869" s="89"/>
      <c r="EM869" s="89"/>
      <c r="EN869" s="89"/>
      <c r="EO869" s="89"/>
      <c r="EP869" s="89"/>
      <c r="EQ869" s="89"/>
      <c r="ER869" s="89"/>
      <c r="ES869" s="89"/>
      <c r="ET869" s="89"/>
      <c r="EU869" s="89"/>
      <c r="EV869" s="89"/>
      <c r="EW869" s="89"/>
      <c r="EX869" s="89"/>
      <c r="EY869" s="89"/>
      <c r="EZ869" s="89"/>
      <c r="FA869" s="89"/>
      <c r="FB869" s="89"/>
      <c r="FC869" s="89"/>
      <c r="FD869" s="89"/>
      <c r="FE869" s="89"/>
      <c r="FF869" s="89"/>
      <c r="FG869" s="89"/>
      <c r="FH869" s="89"/>
      <c r="FI869" s="89"/>
      <c r="FJ869" s="89"/>
      <c r="FK869" s="89"/>
      <c r="FL869" s="89"/>
      <c r="FM869" s="89"/>
      <c r="FN869" s="89"/>
      <c r="FO869" s="89"/>
      <c r="FP869" s="89"/>
      <c r="FQ869" s="89"/>
      <c r="FR869" s="89"/>
      <c r="FS869" s="89"/>
      <c r="FT869" s="89"/>
      <c r="FU869" s="89"/>
      <c r="FV869" s="89"/>
      <c r="FW869" s="89"/>
      <c r="FX869" s="89"/>
      <c r="FY869" s="89"/>
      <c r="FZ869" s="89"/>
      <c r="GA869" s="89"/>
      <c r="GB869" s="89"/>
      <c r="GC869" s="89"/>
      <c r="GD869" s="89"/>
      <c r="GE869" s="89"/>
      <c r="GF869" s="89"/>
      <c r="GG869" s="89"/>
      <c r="GH869" s="89"/>
      <c r="GI869" s="89"/>
      <c r="GJ869" s="89"/>
      <c r="GK869" s="89"/>
      <c r="GL869" s="89"/>
      <c r="GM869" s="89"/>
      <c r="GN869" s="89"/>
      <c r="GO869" s="89"/>
      <c r="GP869" s="89"/>
      <c r="GQ869" s="89"/>
      <c r="GR869" s="89"/>
      <c r="GS869" s="89"/>
      <c r="GT869" s="89"/>
      <c r="GU869" s="89"/>
      <c r="GV869" s="89"/>
      <c r="GW869" s="89"/>
      <c r="GX869" s="89"/>
      <c r="GY869" s="89"/>
      <c r="GZ869" s="89"/>
      <c r="HA869" s="89"/>
      <c r="HB869" s="89"/>
      <c r="HC869" s="89"/>
      <c r="HD869" s="89"/>
      <c r="HE869" s="89"/>
      <c r="HF869" s="89"/>
      <c r="HG869" s="89"/>
      <c r="HH869" s="89"/>
      <c r="HI869" s="89"/>
      <c r="HJ869" s="89"/>
      <c r="HK869" s="89"/>
      <c r="HL869" s="89"/>
      <c r="HM869" s="89"/>
    </row>
    <row r="870" spans="1:221" s="191" customFormat="1" ht="30" customHeight="1" x14ac:dyDescent="0.25">
      <c r="A870" s="193">
        <v>41455</v>
      </c>
      <c r="B870" s="194">
        <v>41457</v>
      </c>
      <c r="C870" s="189" t="s">
        <v>283</v>
      </c>
      <c r="D870" s="140" t="s">
        <v>3719</v>
      </c>
      <c r="E870" s="140" t="s">
        <v>279</v>
      </c>
      <c r="F870" s="5" t="s">
        <v>99</v>
      </c>
      <c r="G870" s="5" t="s">
        <v>415</v>
      </c>
      <c r="H870" s="140" t="s">
        <v>3896</v>
      </c>
      <c r="I870" s="30" t="s">
        <v>4455</v>
      </c>
      <c r="J870" s="140" t="s">
        <v>4456</v>
      </c>
      <c r="K870" s="119">
        <v>40326</v>
      </c>
      <c r="L870" s="119">
        <v>40431</v>
      </c>
      <c r="M870" s="140" t="s">
        <v>3845</v>
      </c>
      <c r="N870" s="287">
        <v>38259</v>
      </c>
      <c r="O870" s="287">
        <v>34888</v>
      </c>
      <c r="P870" s="119">
        <v>40445</v>
      </c>
      <c r="Q870" s="119">
        <v>41478</v>
      </c>
      <c r="R870" s="119">
        <v>41176</v>
      </c>
      <c r="S870" s="119">
        <v>41394</v>
      </c>
      <c r="T870" s="190">
        <v>97.773123382903009</v>
      </c>
      <c r="U870" s="287"/>
      <c r="V870" s="140"/>
      <c r="W870" s="87"/>
      <c r="X870" s="96"/>
      <c r="Y870" s="89"/>
      <c r="Z870" s="89"/>
      <c r="AA870" s="89"/>
      <c r="AB870" s="89"/>
      <c r="AC870" s="89"/>
      <c r="AD870" s="89"/>
      <c r="AE870" s="89"/>
      <c r="AF870" s="89"/>
      <c r="AG870" s="89"/>
      <c r="AH870" s="89"/>
      <c r="AI870" s="89"/>
      <c r="AJ870" s="89"/>
      <c r="AK870" s="89"/>
      <c r="AL870" s="89"/>
      <c r="AM870" s="89"/>
      <c r="AN870" s="89"/>
      <c r="AO870" s="89"/>
      <c r="AP870" s="89"/>
      <c r="AQ870" s="89"/>
      <c r="AR870" s="89"/>
      <c r="AS870" s="89"/>
      <c r="AT870" s="89"/>
      <c r="AU870" s="89"/>
      <c r="AV870" s="89"/>
      <c r="AW870" s="89"/>
      <c r="AX870" s="89"/>
      <c r="AY870" s="89"/>
      <c r="AZ870" s="89"/>
      <c r="BA870" s="89"/>
      <c r="BB870" s="89"/>
      <c r="BC870" s="89"/>
      <c r="BD870" s="89"/>
      <c r="BE870" s="89"/>
      <c r="BF870" s="89"/>
      <c r="BG870" s="89"/>
      <c r="BH870" s="89"/>
      <c r="BI870" s="89"/>
      <c r="BJ870" s="89"/>
      <c r="BK870" s="89"/>
      <c r="BL870" s="89"/>
      <c r="BM870" s="89"/>
      <c r="BN870" s="89"/>
      <c r="BO870" s="89"/>
      <c r="BP870" s="89"/>
      <c r="BQ870" s="89"/>
      <c r="BR870" s="89"/>
      <c r="BS870" s="89"/>
      <c r="BT870" s="89"/>
      <c r="BU870" s="89"/>
      <c r="BV870" s="89"/>
      <c r="BW870" s="89"/>
      <c r="BX870" s="89"/>
      <c r="BY870" s="89"/>
      <c r="BZ870" s="89"/>
      <c r="CA870" s="89"/>
      <c r="CB870" s="89"/>
      <c r="CC870" s="89"/>
      <c r="CD870" s="89"/>
      <c r="CE870" s="89"/>
      <c r="CF870" s="89"/>
      <c r="CG870" s="89"/>
      <c r="CH870" s="89"/>
      <c r="CI870" s="89"/>
      <c r="CJ870" s="89"/>
      <c r="CK870" s="89"/>
      <c r="CL870" s="89"/>
      <c r="CM870" s="89"/>
      <c r="CN870" s="89"/>
      <c r="CO870" s="89"/>
      <c r="CP870" s="89"/>
      <c r="CQ870" s="89"/>
      <c r="CR870" s="89"/>
      <c r="CS870" s="89"/>
      <c r="CT870" s="89"/>
      <c r="CU870" s="89"/>
      <c r="CV870" s="89"/>
      <c r="CW870" s="89"/>
      <c r="CX870" s="89"/>
      <c r="CY870" s="89"/>
      <c r="CZ870" s="89"/>
      <c r="DA870" s="89"/>
      <c r="DB870" s="89"/>
      <c r="DC870" s="89"/>
      <c r="DD870" s="89"/>
      <c r="DE870" s="89"/>
      <c r="DF870" s="89"/>
      <c r="DG870" s="89"/>
      <c r="DH870" s="89"/>
      <c r="DI870" s="89"/>
      <c r="DJ870" s="89"/>
      <c r="DK870" s="89"/>
      <c r="DL870" s="89"/>
      <c r="DM870" s="89"/>
      <c r="DN870" s="89"/>
      <c r="DO870" s="89"/>
      <c r="DP870" s="89"/>
      <c r="DQ870" s="89"/>
      <c r="DR870" s="89"/>
      <c r="DS870" s="89"/>
      <c r="DT870" s="89"/>
      <c r="DU870" s="89"/>
      <c r="DV870" s="89"/>
      <c r="DW870" s="89"/>
      <c r="DX870" s="89"/>
      <c r="DY870" s="89"/>
      <c r="DZ870" s="89"/>
      <c r="EA870" s="89"/>
      <c r="EB870" s="89"/>
      <c r="EC870" s="89"/>
      <c r="ED870" s="89"/>
      <c r="EE870" s="89"/>
      <c r="EF870" s="89"/>
      <c r="EG870" s="89"/>
      <c r="EH870" s="89"/>
      <c r="EI870" s="89"/>
      <c r="EJ870" s="89"/>
      <c r="EK870" s="89"/>
      <c r="EL870" s="89"/>
      <c r="EM870" s="89"/>
      <c r="EN870" s="89"/>
      <c r="EO870" s="89"/>
      <c r="EP870" s="89"/>
      <c r="EQ870" s="89"/>
      <c r="ER870" s="89"/>
      <c r="ES870" s="89"/>
      <c r="ET870" s="89"/>
      <c r="EU870" s="89"/>
      <c r="EV870" s="89"/>
      <c r="EW870" s="89"/>
      <c r="EX870" s="89"/>
      <c r="EY870" s="89"/>
      <c r="EZ870" s="89"/>
      <c r="FA870" s="89"/>
      <c r="FB870" s="89"/>
      <c r="FC870" s="89"/>
      <c r="FD870" s="89"/>
      <c r="FE870" s="89"/>
      <c r="FF870" s="89"/>
      <c r="FG870" s="89"/>
      <c r="FH870" s="89"/>
      <c r="FI870" s="89"/>
      <c r="FJ870" s="89"/>
      <c r="FK870" s="89"/>
      <c r="FL870" s="89"/>
      <c r="FM870" s="89"/>
      <c r="FN870" s="89"/>
      <c r="FO870" s="89"/>
      <c r="FP870" s="89"/>
      <c r="FQ870" s="89"/>
      <c r="FR870" s="89"/>
      <c r="FS870" s="89"/>
      <c r="FT870" s="89"/>
      <c r="FU870" s="89"/>
      <c r="FV870" s="89"/>
      <c r="FW870" s="89"/>
      <c r="FX870" s="89"/>
      <c r="FY870" s="89"/>
      <c r="FZ870" s="89"/>
      <c r="GA870" s="89"/>
      <c r="GB870" s="89"/>
      <c r="GC870" s="89"/>
      <c r="GD870" s="89"/>
      <c r="GE870" s="89"/>
      <c r="GF870" s="89"/>
      <c r="GG870" s="89"/>
      <c r="GH870" s="89"/>
      <c r="GI870" s="89"/>
      <c r="GJ870" s="89"/>
      <c r="GK870" s="89"/>
      <c r="GL870" s="89"/>
      <c r="GM870" s="89"/>
      <c r="GN870" s="89"/>
      <c r="GO870" s="89"/>
      <c r="GP870" s="89"/>
      <c r="GQ870" s="89"/>
      <c r="GR870" s="89"/>
      <c r="GS870" s="89"/>
      <c r="GT870" s="89"/>
      <c r="GU870" s="89"/>
      <c r="GV870" s="89"/>
      <c r="GW870" s="89"/>
      <c r="GX870" s="89"/>
      <c r="GY870" s="89"/>
      <c r="GZ870" s="89"/>
      <c r="HA870" s="89"/>
      <c r="HB870" s="89"/>
      <c r="HC870" s="89"/>
      <c r="HD870" s="89"/>
      <c r="HE870" s="89"/>
      <c r="HF870" s="89"/>
      <c r="HG870" s="89"/>
      <c r="HH870" s="89"/>
      <c r="HI870" s="89"/>
      <c r="HJ870" s="89"/>
      <c r="HK870" s="89"/>
      <c r="HL870" s="89"/>
      <c r="HM870" s="89"/>
    </row>
    <row r="871" spans="1:221" s="191" customFormat="1" ht="30" customHeight="1" x14ac:dyDescent="0.25">
      <c r="A871" s="193">
        <v>41455</v>
      </c>
      <c r="B871" s="194">
        <v>41457</v>
      </c>
      <c r="C871" s="189" t="s">
        <v>283</v>
      </c>
      <c r="D871" s="140" t="s">
        <v>3719</v>
      </c>
      <c r="E871" s="140" t="s">
        <v>279</v>
      </c>
      <c r="F871" s="5" t="s">
        <v>99</v>
      </c>
      <c r="G871" s="5" t="s">
        <v>415</v>
      </c>
      <c r="H871" s="140" t="s">
        <v>3896</v>
      </c>
      <c r="I871" s="30" t="s">
        <v>4457</v>
      </c>
      <c r="J871" s="140" t="s">
        <v>4458</v>
      </c>
      <c r="K871" s="119">
        <v>40388</v>
      </c>
      <c r="L871" s="119">
        <v>40449</v>
      </c>
      <c r="M871" s="140" t="s">
        <v>4459</v>
      </c>
      <c r="N871" s="287">
        <v>51114</v>
      </c>
      <c r="O871" s="287">
        <v>43898</v>
      </c>
      <c r="P871" s="119">
        <v>40463</v>
      </c>
      <c r="Q871" s="119">
        <v>41737</v>
      </c>
      <c r="R871" s="119">
        <v>41194</v>
      </c>
      <c r="S871" s="119">
        <v>41675</v>
      </c>
      <c r="T871" s="190">
        <v>76.197376976263996</v>
      </c>
      <c r="U871" s="287"/>
      <c r="V871" s="140"/>
      <c r="W871" s="87"/>
      <c r="X871" s="96"/>
      <c r="Y871" s="89"/>
      <c r="Z871" s="89"/>
      <c r="AA871" s="89"/>
      <c r="AB871" s="89"/>
      <c r="AC871" s="89"/>
      <c r="AD871" s="89"/>
      <c r="AE871" s="89"/>
      <c r="AF871" s="89"/>
      <c r="AG871" s="89"/>
      <c r="AH871" s="89"/>
      <c r="AI871" s="89"/>
      <c r="AJ871" s="89"/>
      <c r="AK871" s="89"/>
      <c r="AL871" s="89"/>
      <c r="AM871" s="89"/>
      <c r="AN871" s="89"/>
      <c r="AO871" s="89"/>
      <c r="AP871" s="89"/>
      <c r="AQ871" s="89"/>
      <c r="AR871" s="89"/>
      <c r="AS871" s="89"/>
      <c r="AT871" s="89"/>
      <c r="AU871" s="89"/>
      <c r="AV871" s="89"/>
      <c r="AW871" s="89"/>
      <c r="AX871" s="89"/>
      <c r="AY871" s="89"/>
      <c r="AZ871" s="89"/>
      <c r="BA871" s="89"/>
      <c r="BB871" s="89"/>
      <c r="BC871" s="89"/>
      <c r="BD871" s="89"/>
      <c r="BE871" s="89"/>
      <c r="BF871" s="89"/>
      <c r="BG871" s="89"/>
      <c r="BH871" s="89"/>
      <c r="BI871" s="89"/>
      <c r="BJ871" s="89"/>
      <c r="BK871" s="89"/>
      <c r="BL871" s="89"/>
      <c r="BM871" s="89"/>
      <c r="BN871" s="89"/>
      <c r="BO871" s="89"/>
      <c r="BP871" s="89"/>
      <c r="BQ871" s="89"/>
      <c r="BR871" s="89"/>
      <c r="BS871" s="89"/>
      <c r="BT871" s="89"/>
      <c r="BU871" s="89"/>
      <c r="BV871" s="89"/>
      <c r="BW871" s="89"/>
      <c r="BX871" s="89"/>
      <c r="BY871" s="89"/>
      <c r="BZ871" s="89"/>
      <c r="CA871" s="89"/>
      <c r="CB871" s="89"/>
      <c r="CC871" s="89"/>
      <c r="CD871" s="89"/>
      <c r="CE871" s="89"/>
      <c r="CF871" s="89"/>
      <c r="CG871" s="89"/>
      <c r="CH871" s="89"/>
      <c r="CI871" s="89"/>
      <c r="CJ871" s="89"/>
      <c r="CK871" s="89"/>
      <c r="CL871" s="89"/>
      <c r="CM871" s="89"/>
      <c r="CN871" s="89"/>
      <c r="CO871" s="89"/>
      <c r="CP871" s="89"/>
      <c r="CQ871" s="89"/>
      <c r="CR871" s="89"/>
      <c r="CS871" s="89"/>
      <c r="CT871" s="89"/>
      <c r="CU871" s="89"/>
      <c r="CV871" s="89"/>
      <c r="CW871" s="89"/>
      <c r="CX871" s="89"/>
      <c r="CY871" s="89"/>
      <c r="CZ871" s="89"/>
      <c r="DA871" s="89"/>
      <c r="DB871" s="89"/>
      <c r="DC871" s="89"/>
      <c r="DD871" s="89"/>
      <c r="DE871" s="89"/>
      <c r="DF871" s="89"/>
      <c r="DG871" s="89"/>
      <c r="DH871" s="89"/>
      <c r="DI871" s="89"/>
      <c r="DJ871" s="89"/>
      <c r="DK871" s="89"/>
      <c r="DL871" s="89"/>
      <c r="DM871" s="89"/>
      <c r="DN871" s="89"/>
      <c r="DO871" s="89"/>
      <c r="DP871" s="89"/>
      <c r="DQ871" s="89"/>
      <c r="DR871" s="89"/>
      <c r="DS871" s="89"/>
      <c r="DT871" s="89"/>
      <c r="DU871" s="89"/>
      <c r="DV871" s="89"/>
      <c r="DW871" s="89"/>
      <c r="DX871" s="89"/>
      <c r="DY871" s="89"/>
      <c r="DZ871" s="89"/>
      <c r="EA871" s="89"/>
      <c r="EB871" s="89"/>
      <c r="EC871" s="89"/>
      <c r="ED871" s="89"/>
      <c r="EE871" s="89"/>
      <c r="EF871" s="89"/>
      <c r="EG871" s="89"/>
      <c r="EH871" s="89"/>
      <c r="EI871" s="89"/>
      <c r="EJ871" s="89"/>
      <c r="EK871" s="89"/>
      <c r="EL871" s="89"/>
      <c r="EM871" s="89"/>
      <c r="EN871" s="89"/>
      <c r="EO871" s="89"/>
      <c r="EP871" s="89"/>
      <c r="EQ871" s="89"/>
      <c r="ER871" s="89"/>
      <c r="ES871" s="89"/>
      <c r="ET871" s="89"/>
      <c r="EU871" s="89"/>
      <c r="EV871" s="89"/>
      <c r="EW871" s="89"/>
      <c r="EX871" s="89"/>
      <c r="EY871" s="89"/>
      <c r="EZ871" s="89"/>
      <c r="FA871" s="89"/>
      <c r="FB871" s="89"/>
      <c r="FC871" s="89"/>
      <c r="FD871" s="89"/>
      <c r="FE871" s="89"/>
      <c r="FF871" s="89"/>
      <c r="FG871" s="89"/>
      <c r="FH871" s="89"/>
      <c r="FI871" s="89"/>
      <c r="FJ871" s="89"/>
      <c r="FK871" s="89"/>
      <c r="FL871" s="89"/>
      <c r="FM871" s="89"/>
      <c r="FN871" s="89"/>
      <c r="FO871" s="89"/>
      <c r="FP871" s="89"/>
      <c r="FQ871" s="89"/>
      <c r="FR871" s="89"/>
      <c r="FS871" s="89"/>
      <c r="FT871" s="89"/>
      <c r="FU871" s="89"/>
      <c r="FV871" s="89"/>
      <c r="FW871" s="89"/>
      <c r="FX871" s="89"/>
      <c r="FY871" s="89"/>
      <c r="FZ871" s="89"/>
      <c r="GA871" s="89"/>
      <c r="GB871" s="89"/>
      <c r="GC871" s="89"/>
      <c r="GD871" s="89"/>
      <c r="GE871" s="89"/>
      <c r="GF871" s="89"/>
      <c r="GG871" s="89"/>
      <c r="GH871" s="89"/>
      <c r="GI871" s="89"/>
      <c r="GJ871" s="89"/>
      <c r="GK871" s="89"/>
      <c r="GL871" s="89"/>
      <c r="GM871" s="89"/>
      <c r="GN871" s="89"/>
      <c r="GO871" s="89"/>
      <c r="GP871" s="89"/>
      <c r="GQ871" s="89"/>
      <c r="GR871" s="89"/>
      <c r="GS871" s="89"/>
      <c r="GT871" s="89"/>
      <c r="GU871" s="89"/>
      <c r="GV871" s="89"/>
      <c r="GW871" s="89"/>
      <c r="GX871" s="89"/>
      <c r="GY871" s="89"/>
      <c r="GZ871" s="89"/>
      <c r="HA871" s="89"/>
      <c r="HB871" s="89"/>
      <c r="HC871" s="89"/>
      <c r="HD871" s="89"/>
      <c r="HE871" s="89"/>
      <c r="HF871" s="89"/>
      <c r="HG871" s="89"/>
      <c r="HH871" s="89"/>
      <c r="HI871" s="89"/>
      <c r="HJ871" s="89"/>
      <c r="HK871" s="89"/>
      <c r="HL871" s="89"/>
      <c r="HM871" s="89"/>
    </row>
    <row r="872" spans="1:221" s="191" customFormat="1" ht="30" customHeight="1" x14ac:dyDescent="0.25">
      <c r="A872" s="193">
        <v>41455</v>
      </c>
      <c r="B872" s="194">
        <v>41457</v>
      </c>
      <c r="C872" s="189" t="s">
        <v>283</v>
      </c>
      <c r="D872" s="140" t="s">
        <v>3719</v>
      </c>
      <c r="E872" s="140" t="s">
        <v>279</v>
      </c>
      <c r="F872" s="5" t="s">
        <v>99</v>
      </c>
      <c r="G872" s="5" t="s">
        <v>415</v>
      </c>
      <c r="H872" s="140" t="s">
        <v>3896</v>
      </c>
      <c r="I872" s="30" t="s">
        <v>4460</v>
      </c>
      <c r="J872" s="140" t="s">
        <v>4461</v>
      </c>
      <c r="K872" s="119">
        <v>40388</v>
      </c>
      <c r="L872" s="119">
        <v>40449</v>
      </c>
      <c r="M872" s="140" t="s">
        <v>4459</v>
      </c>
      <c r="N872" s="287">
        <v>117679</v>
      </c>
      <c r="O872" s="287">
        <v>93725</v>
      </c>
      <c r="P872" s="119">
        <v>40463</v>
      </c>
      <c r="Q872" s="119">
        <v>41737</v>
      </c>
      <c r="R872" s="119">
        <v>41194</v>
      </c>
      <c r="S872" s="119">
        <v>41675</v>
      </c>
      <c r="T872" s="190">
        <v>51.5743324674511</v>
      </c>
      <c r="U872" s="287"/>
      <c r="V872" s="140"/>
      <c r="W872" s="87"/>
      <c r="X872" s="96"/>
      <c r="Y872" s="89"/>
      <c r="Z872" s="89"/>
      <c r="AA872" s="89"/>
      <c r="AB872" s="89"/>
      <c r="AC872" s="89"/>
      <c r="AD872" s="89"/>
      <c r="AE872" s="89"/>
      <c r="AF872" s="89"/>
      <c r="AG872" s="89"/>
      <c r="AH872" s="89"/>
      <c r="AI872" s="89"/>
      <c r="AJ872" s="89"/>
      <c r="AK872" s="89"/>
      <c r="AL872" s="89"/>
      <c r="AM872" s="89"/>
      <c r="AN872" s="89"/>
      <c r="AO872" s="89"/>
      <c r="AP872" s="89"/>
      <c r="AQ872" s="89"/>
      <c r="AR872" s="89"/>
      <c r="AS872" s="89"/>
      <c r="AT872" s="89"/>
      <c r="AU872" s="89"/>
      <c r="AV872" s="89"/>
      <c r="AW872" s="89"/>
      <c r="AX872" s="89"/>
      <c r="AY872" s="89"/>
      <c r="AZ872" s="89"/>
      <c r="BA872" s="89"/>
      <c r="BB872" s="89"/>
      <c r="BC872" s="89"/>
      <c r="BD872" s="89"/>
      <c r="BE872" s="89"/>
      <c r="BF872" s="89"/>
      <c r="BG872" s="89"/>
      <c r="BH872" s="89"/>
      <c r="BI872" s="89"/>
      <c r="BJ872" s="89"/>
      <c r="BK872" s="89"/>
      <c r="BL872" s="89"/>
      <c r="BM872" s="89"/>
      <c r="BN872" s="89"/>
      <c r="BO872" s="89"/>
      <c r="BP872" s="89"/>
      <c r="BQ872" s="89"/>
      <c r="BR872" s="89"/>
      <c r="BS872" s="89"/>
      <c r="BT872" s="89"/>
      <c r="BU872" s="89"/>
      <c r="BV872" s="89"/>
      <c r="BW872" s="89"/>
      <c r="BX872" s="89"/>
      <c r="BY872" s="89"/>
      <c r="BZ872" s="89"/>
      <c r="CA872" s="89"/>
      <c r="CB872" s="89"/>
      <c r="CC872" s="89"/>
      <c r="CD872" s="89"/>
      <c r="CE872" s="89"/>
      <c r="CF872" s="89"/>
      <c r="CG872" s="89"/>
      <c r="CH872" s="89"/>
      <c r="CI872" s="89"/>
      <c r="CJ872" s="89"/>
      <c r="CK872" s="89"/>
      <c r="CL872" s="89"/>
      <c r="CM872" s="89"/>
      <c r="CN872" s="89"/>
      <c r="CO872" s="89"/>
      <c r="CP872" s="89"/>
      <c r="CQ872" s="89"/>
      <c r="CR872" s="89"/>
      <c r="CS872" s="89"/>
      <c r="CT872" s="89"/>
      <c r="CU872" s="89"/>
      <c r="CV872" s="89"/>
      <c r="CW872" s="89"/>
      <c r="CX872" s="89"/>
      <c r="CY872" s="89"/>
      <c r="CZ872" s="89"/>
      <c r="DA872" s="89"/>
      <c r="DB872" s="89"/>
      <c r="DC872" s="89"/>
      <c r="DD872" s="89"/>
      <c r="DE872" s="89"/>
      <c r="DF872" s="89"/>
      <c r="DG872" s="89"/>
      <c r="DH872" s="89"/>
      <c r="DI872" s="89"/>
      <c r="DJ872" s="89"/>
      <c r="DK872" s="89"/>
      <c r="DL872" s="89"/>
      <c r="DM872" s="89"/>
      <c r="DN872" s="89"/>
      <c r="DO872" s="89"/>
      <c r="DP872" s="89"/>
      <c r="DQ872" s="89"/>
      <c r="DR872" s="89"/>
      <c r="DS872" s="89"/>
      <c r="DT872" s="89"/>
      <c r="DU872" s="89"/>
      <c r="DV872" s="89"/>
      <c r="DW872" s="89"/>
      <c r="DX872" s="89"/>
      <c r="DY872" s="89"/>
      <c r="DZ872" s="89"/>
      <c r="EA872" s="89"/>
      <c r="EB872" s="89"/>
      <c r="EC872" s="89"/>
      <c r="ED872" s="89"/>
      <c r="EE872" s="89"/>
      <c r="EF872" s="89"/>
      <c r="EG872" s="89"/>
      <c r="EH872" s="89"/>
      <c r="EI872" s="89"/>
      <c r="EJ872" s="89"/>
      <c r="EK872" s="89"/>
      <c r="EL872" s="89"/>
      <c r="EM872" s="89"/>
      <c r="EN872" s="89"/>
      <c r="EO872" s="89"/>
      <c r="EP872" s="89"/>
      <c r="EQ872" s="89"/>
      <c r="ER872" s="89"/>
      <c r="ES872" s="89"/>
      <c r="ET872" s="89"/>
      <c r="EU872" s="89"/>
      <c r="EV872" s="89"/>
      <c r="EW872" s="89"/>
      <c r="EX872" s="89"/>
      <c r="EY872" s="89"/>
      <c r="EZ872" s="89"/>
      <c r="FA872" s="89"/>
      <c r="FB872" s="89"/>
      <c r="FC872" s="89"/>
      <c r="FD872" s="89"/>
      <c r="FE872" s="89"/>
      <c r="FF872" s="89"/>
      <c r="FG872" s="89"/>
      <c r="FH872" s="89"/>
      <c r="FI872" s="89"/>
      <c r="FJ872" s="89"/>
      <c r="FK872" s="89"/>
      <c r="FL872" s="89"/>
      <c r="FM872" s="89"/>
      <c r="FN872" s="89"/>
      <c r="FO872" s="89"/>
      <c r="FP872" s="89"/>
      <c r="FQ872" s="89"/>
      <c r="FR872" s="89"/>
      <c r="FS872" s="89"/>
      <c r="FT872" s="89"/>
      <c r="FU872" s="89"/>
      <c r="FV872" s="89"/>
      <c r="FW872" s="89"/>
      <c r="FX872" s="89"/>
      <c r="FY872" s="89"/>
      <c r="FZ872" s="89"/>
      <c r="GA872" s="89"/>
      <c r="GB872" s="89"/>
      <c r="GC872" s="89"/>
      <c r="GD872" s="89"/>
      <c r="GE872" s="89"/>
      <c r="GF872" s="89"/>
      <c r="GG872" s="89"/>
      <c r="GH872" s="89"/>
      <c r="GI872" s="89"/>
      <c r="GJ872" s="89"/>
      <c r="GK872" s="89"/>
      <c r="GL872" s="89"/>
      <c r="GM872" s="89"/>
      <c r="GN872" s="89"/>
      <c r="GO872" s="89"/>
      <c r="GP872" s="89"/>
      <c r="GQ872" s="89"/>
      <c r="GR872" s="89"/>
      <c r="GS872" s="89"/>
      <c r="GT872" s="89"/>
      <c r="GU872" s="89"/>
      <c r="GV872" s="89"/>
      <c r="GW872" s="89"/>
      <c r="GX872" s="89"/>
      <c r="GY872" s="89"/>
      <c r="GZ872" s="89"/>
      <c r="HA872" s="89"/>
      <c r="HB872" s="89"/>
      <c r="HC872" s="89"/>
      <c r="HD872" s="89"/>
      <c r="HE872" s="89"/>
      <c r="HF872" s="89"/>
      <c r="HG872" s="89"/>
      <c r="HH872" s="89"/>
      <c r="HI872" s="89"/>
      <c r="HJ872" s="89"/>
      <c r="HK872" s="89"/>
      <c r="HL872" s="89"/>
      <c r="HM872" s="89"/>
    </row>
    <row r="873" spans="1:221" s="191" customFormat="1" ht="30" customHeight="1" x14ac:dyDescent="0.25">
      <c r="A873" s="193">
        <v>41455</v>
      </c>
      <c r="B873" s="194">
        <v>41457</v>
      </c>
      <c r="C873" s="189" t="s">
        <v>283</v>
      </c>
      <c r="D873" s="140" t="s">
        <v>3719</v>
      </c>
      <c r="E873" s="140" t="s">
        <v>279</v>
      </c>
      <c r="F873" s="5" t="s">
        <v>99</v>
      </c>
      <c r="G873" s="5" t="s">
        <v>415</v>
      </c>
      <c r="H873" s="140" t="s">
        <v>3896</v>
      </c>
      <c r="I873" s="30" t="s">
        <v>4462</v>
      </c>
      <c r="J873" s="140" t="s">
        <v>4463</v>
      </c>
      <c r="K873" s="119">
        <v>40738</v>
      </c>
      <c r="L873" s="119">
        <v>40814</v>
      </c>
      <c r="M873" s="140" t="s">
        <v>4387</v>
      </c>
      <c r="N873" s="287">
        <v>49713</v>
      </c>
      <c r="O873" s="287">
        <v>39879</v>
      </c>
      <c r="P873" s="119">
        <v>40828</v>
      </c>
      <c r="Q873" s="119">
        <v>41584</v>
      </c>
      <c r="R873" s="119">
        <v>41654</v>
      </c>
      <c r="S873" s="119">
        <v>41654</v>
      </c>
      <c r="T873" s="190">
        <v>54.307543503241995</v>
      </c>
      <c r="U873" s="287"/>
      <c r="V873" s="140"/>
      <c r="W873" s="87"/>
      <c r="X873" s="96"/>
      <c r="Y873" s="89"/>
      <c r="Z873" s="89"/>
      <c r="AA873" s="89"/>
      <c r="AB873" s="89"/>
      <c r="AC873" s="89"/>
      <c r="AD873" s="89"/>
      <c r="AE873" s="89"/>
      <c r="AF873" s="89"/>
      <c r="AG873" s="89"/>
      <c r="AH873" s="89"/>
      <c r="AI873" s="89"/>
      <c r="AJ873" s="89"/>
      <c r="AK873" s="89"/>
      <c r="AL873" s="89"/>
      <c r="AM873" s="89"/>
      <c r="AN873" s="89"/>
      <c r="AO873" s="89"/>
      <c r="AP873" s="89"/>
      <c r="AQ873" s="89"/>
      <c r="AR873" s="89"/>
      <c r="AS873" s="89"/>
      <c r="AT873" s="89"/>
      <c r="AU873" s="89"/>
      <c r="AV873" s="89"/>
      <c r="AW873" s="89"/>
      <c r="AX873" s="89"/>
      <c r="AY873" s="89"/>
      <c r="AZ873" s="89"/>
      <c r="BA873" s="89"/>
      <c r="BB873" s="89"/>
      <c r="BC873" s="89"/>
      <c r="BD873" s="89"/>
      <c r="BE873" s="89"/>
      <c r="BF873" s="89"/>
      <c r="BG873" s="89"/>
      <c r="BH873" s="89"/>
      <c r="BI873" s="89"/>
      <c r="BJ873" s="89"/>
      <c r="BK873" s="89"/>
      <c r="BL873" s="89"/>
      <c r="BM873" s="89"/>
      <c r="BN873" s="89"/>
      <c r="BO873" s="89"/>
      <c r="BP873" s="89"/>
      <c r="BQ873" s="89"/>
      <c r="BR873" s="89"/>
      <c r="BS873" s="89"/>
      <c r="BT873" s="89"/>
      <c r="BU873" s="89"/>
      <c r="BV873" s="89"/>
      <c r="BW873" s="89"/>
      <c r="BX873" s="89"/>
      <c r="BY873" s="89"/>
      <c r="BZ873" s="89"/>
      <c r="CA873" s="89"/>
      <c r="CB873" s="89"/>
      <c r="CC873" s="89"/>
      <c r="CD873" s="89"/>
      <c r="CE873" s="89"/>
      <c r="CF873" s="89"/>
      <c r="CG873" s="89"/>
      <c r="CH873" s="89"/>
      <c r="CI873" s="89"/>
      <c r="CJ873" s="89"/>
      <c r="CK873" s="89"/>
      <c r="CL873" s="89"/>
      <c r="CM873" s="89"/>
      <c r="CN873" s="89"/>
      <c r="CO873" s="89"/>
      <c r="CP873" s="89"/>
      <c r="CQ873" s="89"/>
      <c r="CR873" s="89"/>
      <c r="CS873" s="89"/>
      <c r="CT873" s="89"/>
      <c r="CU873" s="89"/>
      <c r="CV873" s="89"/>
      <c r="CW873" s="89"/>
      <c r="CX873" s="89"/>
      <c r="CY873" s="89"/>
      <c r="CZ873" s="89"/>
      <c r="DA873" s="89"/>
      <c r="DB873" s="89"/>
      <c r="DC873" s="89"/>
      <c r="DD873" s="89"/>
      <c r="DE873" s="89"/>
      <c r="DF873" s="89"/>
      <c r="DG873" s="89"/>
      <c r="DH873" s="89"/>
      <c r="DI873" s="89"/>
      <c r="DJ873" s="89"/>
      <c r="DK873" s="89"/>
      <c r="DL873" s="89"/>
      <c r="DM873" s="89"/>
      <c r="DN873" s="89"/>
      <c r="DO873" s="89"/>
      <c r="DP873" s="89"/>
      <c r="DQ873" s="89"/>
      <c r="DR873" s="89"/>
      <c r="DS873" s="89"/>
      <c r="DT873" s="89"/>
      <c r="DU873" s="89"/>
      <c r="DV873" s="89"/>
      <c r="DW873" s="89"/>
      <c r="DX873" s="89"/>
      <c r="DY873" s="89"/>
      <c r="DZ873" s="89"/>
      <c r="EA873" s="89"/>
      <c r="EB873" s="89"/>
      <c r="EC873" s="89"/>
      <c r="ED873" s="89"/>
      <c r="EE873" s="89"/>
      <c r="EF873" s="89"/>
      <c r="EG873" s="89"/>
      <c r="EH873" s="89"/>
      <c r="EI873" s="89"/>
      <c r="EJ873" s="89"/>
      <c r="EK873" s="89"/>
      <c r="EL873" s="89"/>
      <c r="EM873" s="89"/>
      <c r="EN873" s="89"/>
      <c r="EO873" s="89"/>
      <c r="EP873" s="89"/>
      <c r="EQ873" s="89"/>
      <c r="ER873" s="89"/>
      <c r="ES873" s="89"/>
      <c r="ET873" s="89"/>
      <c r="EU873" s="89"/>
      <c r="EV873" s="89"/>
      <c r="EW873" s="89"/>
      <c r="EX873" s="89"/>
      <c r="EY873" s="89"/>
      <c r="EZ873" s="89"/>
      <c r="FA873" s="89"/>
      <c r="FB873" s="89"/>
      <c r="FC873" s="89"/>
      <c r="FD873" s="89"/>
      <c r="FE873" s="89"/>
      <c r="FF873" s="89"/>
      <c r="FG873" s="89"/>
      <c r="FH873" s="89"/>
      <c r="FI873" s="89"/>
      <c r="FJ873" s="89"/>
      <c r="FK873" s="89"/>
      <c r="FL873" s="89"/>
      <c r="FM873" s="89"/>
      <c r="FN873" s="89"/>
      <c r="FO873" s="89"/>
      <c r="FP873" s="89"/>
      <c r="FQ873" s="89"/>
      <c r="FR873" s="89"/>
      <c r="FS873" s="89"/>
      <c r="FT873" s="89"/>
      <c r="FU873" s="89"/>
      <c r="FV873" s="89"/>
      <c r="FW873" s="89"/>
      <c r="FX873" s="89"/>
      <c r="FY873" s="89"/>
      <c r="FZ873" s="89"/>
      <c r="GA873" s="89"/>
      <c r="GB873" s="89"/>
      <c r="GC873" s="89"/>
      <c r="GD873" s="89"/>
      <c r="GE873" s="89"/>
      <c r="GF873" s="89"/>
      <c r="GG873" s="89"/>
      <c r="GH873" s="89"/>
      <c r="GI873" s="89"/>
      <c r="GJ873" s="89"/>
      <c r="GK873" s="89"/>
      <c r="GL873" s="89"/>
      <c r="GM873" s="89"/>
      <c r="GN873" s="89"/>
      <c r="GO873" s="89"/>
      <c r="GP873" s="89"/>
      <c r="GQ873" s="89"/>
      <c r="GR873" s="89"/>
      <c r="GS873" s="89"/>
      <c r="GT873" s="89"/>
      <c r="GU873" s="89"/>
      <c r="GV873" s="89"/>
      <c r="GW873" s="89"/>
      <c r="GX873" s="89"/>
      <c r="GY873" s="89"/>
      <c r="GZ873" s="89"/>
      <c r="HA873" s="89"/>
      <c r="HB873" s="89"/>
      <c r="HC873" s="89"/>
      <c r="HD873" s="89"/>
      <c r="HE873" s="89"/>
      <c r="HF873" s="89"/>
      <c r="HG873" s="89"/>
      <c r="HH873" s="89"/>
      <c r="HI873" s="89"/>
      <c r="HJ873" s="89"/>
      <c r="HK873" s="89"/>
      <c r="HL873" s="89"/>
      <c r="HM873" s="89"/>
    </row>
    <row r="874" spans="1:221" s="191" customFormat="1" ht="30" customHeight="1" x14ac:dyDescent="0.25">
      <c r="A874" s="193">
        <v>41455</v>
      </c>
      <c r="B874" s="194">
        <v>41457</v>
      </c>
      <c r="C874" s="189" t="s">
        <v>283</v>
      </c>
      <c r="D874" s="140" t="s">
        <v>3719</v>
      </c>
      <c r="E874" s="140" t="s">
        <v>279</v>
      </c>
      <c r="F874" s="5" t="s">
        <v>99</v>
      </c>
      <c r="G874" s="5" t="s">
        <v>415</v>
      </c>
      <c r="H874" s="140" t="s">
        <v>3896</v>
      </c>
      <c r="I874" s="30" t="s">
        <v>4464</v>
      </c>
      <c r="J874" s="140" t="s">
        <v>4465</v>
      </c>
      <c r="K874" s="119">
        <v>40358</v>
      </c>
      <c r="L874" s="119">
        <v>40449</v>
      </c>
      <c r="M874" s="140" t="s">
        <v>4447</v>
      </c>
      <c r="N874" s="287">
        <v>41375</v>
      </c>
      <c r="O874" s="287">
        <v>37671</v>
      </c>
      <c r="P874" s="119">
        <v>40463</v>
      </c>
      <c r="Q874" s="119">
        <v>41439</v>
      </c>
      <c r="R874" s="119">
        <v>41299</v>
      </c>
      <c r="S874" s="119">
        <v>41439</v>
      </c>
      <c r="T874" s="190">
        <v>97.597030321613303</v>
      </c>
      <c r="U874" s="287"/>
      <c r="V874" s="140"/>
      <c r="W874" s="87"/>
      <c r="X874" s="96"/>
      <c r="Y874" s="89"/>
      <c r="Z874" s="89"/>
      <c r="AA874" s="89"/>
      <c r="AB874" s="89"/>
      <c r="AC874" s="89"/>
      <c r="AD874" s="89"/>
      <c r="AE874" s="89"/>
      <c r="AF874" s="89"/>
      <c r="AG874" s="89"/>
      <c r="AH874" s="89"/>
      <c r="AI874" s="89"/>
      <c r="AJ874" s="89"/>
      <c r="AK874" s="89"/>
      <c r="AL874" s="89"/>
      <c r="AM874" s="89"/>
      <c r="AN874" s="89"/>
      <c r="AO874" s="89"/>
      <c r="AP874" s="89"/>
      <c r="AQ874" s="89"/>
      <c r="AR874" s="89"/>
      <c r="AS874" s="89"/>
      <c r="AT874" s="89"/>
      <c r="AU874" s="89"/>
      <c r="AV874" s="89"/>
      <c r="AW874" s="89"/>
      <c r="AX874" s="89"/>
      <c r="AY874" s="89"/>
      <c r="AZ874" s="89"/>
      <c r="BA874" s="89"/>
      <c r="BB874" s="89"/>
      <c r="BC874" s="89"/>
      <c r="BD874" s="89"/>
      <c r="BE874" s="89"/>
      <c r="BF874" s="89"/>
      <c r="BG874" s="89"/>
      <c r="BH874" s="89"/>
      <c r="BI874" s="89"/>
      <c r="BJ874" s="89"/>
      <c r="BK874" s="89"/>
      <c r="BL874" s="89"/>
      <c r="BM874" s="89"/>
      <c r="BN874" s="89"/>
      <c r="BO874" s="89"/>
      <c r="BP874" s="89"/>
      <c r="BQ874" s="89"/>
      <c r="BR874" s="89"/>
      <c r="BS874" s="89"/>
      <c r="BT874" s="89"/>
      <c r="BU874" s="89"/>
      <c r="BV874" s="89"/>
      <c r="BW874" s="89"/>
      <c r="BX874" s="89"/>
      <c r="BY874" s="89"/>
      <c r="BZ874" s="89"/>
      <c r="CA874" s="89"/>
      <c r="CB874" s="89"/>
      <c r="CC874" s="89"/>
      <c r="CD874" s="89"/>
      <c r="CE874" s="89"/>
      <c r="CF874" s="89"/>
      <c r="CG874" s="89"/>
      <c r="CH874" s="89"/>
      <c r="CI874" s="89"/>
      <c r="CJ874" s="89"/>
      <c r="CK874" s="89"/>
      <c r="CL874" s="89"/>
      <c r="CM874" s="89"/>
      <c r="CN874" s="89"/>
      <c r="CO874" s="89"/>
      <c r="CP874" s="89"/>
      <c r="CQ874" s="89"/>
      <c r="CR874" s="89"/>
      <c r="CS874" s="89"/>
      <c r="CT874" s="89"/>
      <c r="CU874" s="89"/>
      <c r="CV874" s="89"/>
      <c r="CW874" s="89"/>
      <c r="CX874" s="89"/>
      <c r="CY874" s="89"/>
      <c r="CZ874" s="89"/>
      <c r="DA874" s="89"/>
      <c r="DB874" s="89"/>
      <c r="DC874" s="89"/>
      <c r="DD874" s="89"/>
      <c r="DE874" s="89"/>
      <c r="DF874" s="89"/>
      <c r="DG874" s="89"/>
      <c r="DH874" s="89"/>
      <c r="DI874" s="89"/>
      <c r="DJ874" s="89"/>
      <c r="DK874" s="89"/>
      <c r="DL874" s="89"/>
      <c r="DM874" s="89"/>
      <c r="DN874" s="89"/>
      <c r="DO874" s="89"/>
      <c r="DP874" s="89"/>
      <c r="DQ874" s="89"/>
      <c r="DR874" s="89"/>
      <c r="DS874" s="89"/>
      <c r="DT874" s="89"/>
      <c r="DU874" s="89"/>
      <c r="DV874" s="89"/>
      <c r="DW874" s="89"/>
      <c r="DX874" s="89"/>
      <c r="DY874" s="89"/>
      <c r="DZ874" s="89"/>
      <c r="EA874" s="89"/>
      <c r="EB874" s="89"/>
      <c r="EC874" s="89"/>
      <c r="ED874" s="89"/>
      <c r="EE874" s="89"/>
      <c r="EF874" s="89"/>
      <c r="EG874" s="89"/>
      <c r="EH874" s="89"/>
      <c r="EI874" s="89"/>
      <c r="EJ874" s="89"/>
      <c r="EK874" s="89"/>
      <c r="EL874" s="89"/>
      <c r="EM874" s="89"/>
      <c r="EN874" s="89"/>
      <c r="EO874" s="89"/>
      <c r="EP874" s="89"/>
      <c r="EQ874" s="89"/>
      <c r="ER874" s="89"/>
      <c r="ES874" s="89"/>
      <c r="ET874" s="89"/>
      <c r="EU874" s="89"/>
      <c r="EV874" s="89"/>
      <c r="EW874" s="89"/>
      <c r="EX874" s="89"/>
      <c r="EY874" s="89"/>
      <c r="EZ874" s="89"/>
      <c r="FA874" s="89"/>
      <c r="FB874" s="89"/>
      <c r="FC874" s="89"/>
      <c r="FD874" s="89"/>
      <c r="FE874" s="89"/>
      <c r="FF874" s="89"/>
      <c r="FG874" s="89"/>
      <c r="FH874" s="89"/>
      <c r="FI874" s="89"/>
      <c r="FJ874" s="89"/>
      <c r="FK874" s="89"/>
      <c r="FL874" s="89"/>
      <c r="FM874" s="89"/>
      <c r="FN874" s="89"/>
      <c r="FO874" s="89"/>
      <c r="FP874" s="89"/>
      <c r="FQ874" s="89"/>
      <c r="FR874" s="89"/>
      <c r="FS874" s="89"/>
      <c r="FT874" s="89"/>
      <c r="FU874" s="89"/>
      <c r="FV874" s="89"/>
      <c r="FW874" s="89"/>
      <c r="FX874" s="89"/>
      <c r="FY874" s="89"/>
      <c r="FZ874" s="89"/>
      <c r="GA874" s="89"/>
      <c r="GB874" s="89"/>
      <c r="GC874" s="89"/>
      <c r="GD874" s="89"/>
      <c r="GE874" s="89"/>
      <c r="GF874" s="89"/>
      <c r="GG874" s="89"/>
      <c r="GH874" s="89"/>
      <c r="GI874" s="89"/>
      <c r="GJ874" s="89"/>
      <c r="GK874" s="89"/>
      <c r="GL874" s="89"/>
      <c r="GM874" s="89"/>
      <c r="GN874" s="89"/>
      <c r="GO874" s="89"/>
      <c r="GP874" s="89"/>
      <c r="GQ874" s="89"/>
      <c r="GR874" s="89"/>
      <c r="GS874" s="89"/>
      <c r="GT874" s="89"/>
      <c r="GU874" s="89"/>
      <c r="GV874" s="89"/>
      <c r="GW874" s="89"/>
      <c r="GX874" s="89"/>
      <c r="GY874" s="89"/>
      <c r="GZ874" s="89"/>
      <c r="HA874" s="89"/>
      <c r="HB874" s="89"/>
      <c r="HC874" s="89"/>
      <c r="HD874" s="89"/>
      <c r="HE874" s="89"/>
      <c r="HF874" s="89"/>
      <c r="HG874" s="89"/>
      <c r="HH874" s="89"/>
      <c r="HI874" s="89"/>
      <c r="HJ874" s="89"/>
      <c r="HK874" s="89"/>
      <c r="HL874" s="89"/>
      <c r="HM874" s="89"/>
    </row>
    <row r="875" spans="1:221" s="191" customFormat="1" ht="30" customHeight="1" x14ac:dyDescent="0.25">
      <c r="A875" s="193">
        <v>41455</v>
      </c>
      <c r="B875" s="194">
        <v>41457</v>
      </c>
      <c r="C875" s="189" t="s">
        <v>283</v>
      </c>
      <c r="D875" s="140" t="s">
        <v>3719</v>
      </c>
      <c r="E875" s="140" t="s">
        <v>279</v>
      </c>
      <c r="F875" s="5" t="s">
        <v>99</v>
      </c>
      <c r="G875" s="5" t="s">
        <v>415</v>
      </c>
      <c r="H875" s="140" t="s">
        <v>3896</v>
      </c>
      <c r="I875" s="30" t="s">
        <v>4466</v>
      </c>
      <c r="J875" s="140" t="s">
        <v>4467</v>
      </c>
      <c r="K875" s="119">
        <v>40288</v>
      </c>
      <c r="L875" s="119">
        <v>40442</v>
      </c>
      <c r="M875" s="140" t="s">
        <v>3766</v>
      </c>
      <c r="N875" s="287">
        <v>48523</v>
      </c>
      <c r="O875" s="287">
        <v>44368</v>
      </c>
      <c r="P875" s="119">
        <v>40456</v>
      </c>
      <c r="Q875" s="119">
        <v>41333</v>
      </c>
      <c r="R875" s="119">
        <v>41198</v>
      </c>
      <c r="S875" s="119">
        <v>41337</v>
      </c>
      <c r="T875" s="190">
        <v>99.383316233590506</v>
      </c>
      <c r="U875" s="287"/>
      <c r="V875" s="140"/>
      <c r="W875" s="87"/>
      <c r="X875" s="96"/>
      <c r="Y875" s="89"/>
      <c r="Z875" s="89"/>
      <c r="AA875" s="89"/>
      <c r="AB875" s="89"/>
      <c r="AC875" s="89"/>
      <c r="AD875" s="89"/>
      <c r="AE875" s="89"/>
      <c r="AF875" s="89"/>
      <c r="AG875" s="89"/>
      <c r="AH875" s="89"/>
      <c r="AI875" s="89"/>
      <c r="AJ875" s="89"/>
      <c r="AK875" s="89"/>
      <c r="AL875" s="89"/>
      <c r="AM875" s="89"/>
      <c r="AN875" s="89"/>
      <c r="AO875" s="89"/>
      <c r="AP875" s="89"/>
      <c r="AQ875" s="89"/>
      <c r="AR875" s="89"/>
      <c r="AS875" s="89"/>
      <c r="AT875" s="89"/>
      <c r="AU875" s="89"/>
      <c r="AV875" s="89"/>
      <c r="AW875" s="89"/>
      <c r="AX875" s="89"/>
      <c r="AY875" s="89"/>
      <c r="AZ875" s="89"/>
      <c r="BA875" s="89"/>
      <c r="BB875" s="89"/>
      <c r="BC875" s="89"/>
      <c r="BD875" s="89"/>
      <c r="BE875" s="89"/>
      <c r="BF875" s="89"/>
      <c r="BG875" s="89"/>
      <c r="BH875" s="89"/>
      <c r="BI875" s="89"/>
      <c r="BJ875" s="89"/>
      <c r="BK875" s="89"/>
      <c r="BL875" s="89"/>
      <c r="BM875" s="89"/>
      <c r="BN875" s="89"/>
      <c r="BO875" s="89"/>
      <c r="BP875" s="89"/>
      <c r="BQ875" s="89"/>
      <c r="BR875" s="89"/>
      <c r="BS875" s="89"/>
      <c r="BT875" s="89"/>
      <c r="BU875" s="89"/>
      <c r="BV875" s="89"/>
      <c r="BW875" s="89"/>
      <c r="BX875" s="89"/>
      <c r="BY875" s="89"/>
      <c r="BZ875" s="89"/>
      <c r="CA875" s="89"/>
      <c r="CB875" s="89"/>
      <c r="CC875" s="89"/>
      <c r="CD875" s="89"/>
      <c r="CE875" s="89"/>
      <c r="CF875" s="89"/>
      <c r="CG875" s="89"/>
      <c r="CH875" s="89"/>
      <c r="CI875" s="89"/>
      <c r="CJ875" s="89"/>
      <c r="CK875" s="89"/>
      <c r="CL875" s="89"/>
      <c r="CM875" s="89"/>
      <c r="CN875" s="89"/>
      <c r="CO875" s="89"/>
      <c r="CP875" s="89"/>
      <c r="CQ875" s="89"/>
      <c r="CR875" s="89"/>
      <c r="CS875" s="89"/>
      <c r="CT875" s="89"/>
      <c r="CU875" s="89"/>
      <c r="CV875" s="89"/>
      <c r="CW875" s="89"/>
      <c r="CX875" s="89"/>
      <c r="CY875" s="89"/>
      <c r="CZ875" s="89"/>
      <c r="DA875" s="89"/>
      <c r="DB875" s="89"/>
      <c r="DC875" s="89"/>
      <c r="DD875" s="89"/>
      <c r="DE875" s="89"/>
      <c r="DF875" s="89"/>
      <c r="DG875" s="89"/>
      <c r="DH875" s="89"/>
      <c r="DI875" s="89"/>
      <c r="DJ875" s="89"/>
      <c r="DK875" s="89"/>
      <c r="DL875" s="89"/>
      <c r="DM875" s="89"/>
      <c r="DN875" s="89"/>
      <c r="DO875" s="89"/>
      <c r="DP875" s="89"/>
      <c r="DQ875" s="89"/>
      <c r="DR875" s="89"/>
      <c r="DS875" s="89"/>
      <c r="DT875" s="89"/>
      <c r="DU875" s="89"/>
      <c r="DV875" s="89"/>
      <c r="DW875" s="89"/>
      <c r="DX875" s="89"/>
      <c r="DY875" s="89"/>
      <c r="DZ875" s="89"/>
      <c r="EA875" s="89"/>
      <c r="EB875" s="89"/>
      <c r="EC875" s="89"/>
      <c r="ED875" s="89"/>
      <c r="EE875" s="89"/>
      <c r="EF875" s="89"/>
      <c r="EG875" s="89"/>
      <c r="EH875" s="89"/>
      <c r="EI875" s="89"/>
      <c r="EJ875" s="89"/>
      <c r="EK875" s="89"/>
      <c r="EL875" s="89"/>
      <c r="EM875" s="89"/>
      <c r="EN875" s="89"/>
      <c r="EO875" s="89"/>
      <c r="EP875" s="89"/>
      <c r="EQ875" s="89"/>
      <c r="ER875" s="89"/>
      <c r="ES875" s="89"/>
      <c r="ET875" s="89"/>
      <c r="EU875" s="89"/>
      <c r="EV875" s="89"/>
      <c r="EW875" s="89"/>
      <c r="EX875" s="89"/>
      <c r="EY875" s="89"/>
      <c r="EZ875" s="89"/>
      <c r="FA875" s="89"/>
      <c r="FB875" s="89"/>
      <c r="FC875" s="89"/>
      <c r="FD875" s="89"/>
      <c r="FE875" s="89"/>
      <c r="FF875" s="89"/>
      <c r="FG875" s="89"/>
      <c r="FH875" s="89"/>
      <c r="FI875" s="89"/>
      <c r="FJ875" s="89"/>
      <c r="FK875" s="89"/>
      <c r="FL875" s="89"/>
      <c r="FM875" s="89"/>
      <c r="FN875" s="89"/>
      <c r="FO875" s="89"/>
      <c r="FP875" s="89"/>
      <c r="FQ875" s="89"/>
      <c r="FR875" s="89"/>
      <c r="FS875" s="89"/>
      <c r="FT875" s="89"/>
      <c r="FU875" s="89"/>
      <c r="FV875" s="89"/>
      <c r="FW875" s="89"/>
      <c r="FX875" s="89"/>
      <c r="FY875" s="89"/>
      <c r="FZ875" s="89"/>
      <c r="GA875" s="89"/>
      <c r="GB875" s="89"/>
      <c r="GC875" s="89"/>
      <c r="GD875" s="89"/>
      <c r="GE875" s="89"/>
      <c r="GF875" s="89"/>
      <c r="GG875" s="89"/>
      <c r="GH875" s="89"/>
      <c r="GI875" s="89"/>
      <c r="GJ875" s="89"/>
      <c r="GK875" s="89"/>
      <c r="GL875" s="89"/>
      <c r="GM875" s="89"/>
      <c r="GN875" s="89"/>
      <c r="GO875" s="89"/>
      <c r="GP875" s="89"/>
      <c r="GQ875" s="89"/>
      <c r="GR875" s="89"/>
      <c r="GS875" s="89"/>
      <c r="GT875" s="89"/>
      <c r="GU875" s="89"/>
      <c r="GV875" s="89"/>
      <c r="GW875" s="89"/>
      <c r="GX875" s="89"/>
      <c r="GY875" s="89"/>
      <c r="GZ875" s="89"/>
      <c r="HA875" s="89"/>
      <c r="HB875" s="89"/>
      <c r="HC875" s="89"/>
      <c r="HD875" s="89"/>
      <c r="HE875" s="89"/>
      <c r="HF875" s="89"/>
      <c r="HG875" s="89"/>
      <c r="HH875" s="89"/>
      <c r="HI875" s="89"/>
      <c r="HJ875" s="89"/>
      <c r="HK875" s="89"/>
      <c r="HL875" s="89"/>
      <c r="HM875" s="89"/>
    </row>
    <row r="876" spans="1:221" s="191" customFormat="1" ht="30" customHeight="1" x14ac:dyDescent="0.25">
      <c r="A876" s="193">
        <v>41455</v>
      </c>
      <c r="B876" s="194">
        <v>41457</v>
      </c>
      <c r="C876" s="189" t="s">
        <v>283</v>
      </c>
      <c r="D876" s="140" t="s">
        <v>3719</v>
      </c>
      <c r="E876" s="140" t="s">
        <v>279</v>
      </c>
      <c r="F876" s="5" t="s">
        <v>99</v>
      </c>
      <c r="G876" s="5" t="s">
        <v>415</v>
      </c>
      <c r="H876" s="140" t="s">
        <v>3896</v>
      </c>
      <c r="I876" s="30" t="s">
        <v>4468</v>
      </c>
      <c r="J876" s="140" t="s">
        <v>3850</v>
      </c>
      <c r="K876" s="119">
        <v>40326</v>
      </c>
      <c r="L876" s="119">
        <v>40431</v>
      </c>
      <c r="M876" s="140" t="s">
        <v>3845</v>
      </c>
      <c r="N876" s="287">
        <v>32421</v>
      </c>
      <c r="O876" s="287">
        <v>29721</v>
      </c>
      <c r="P876" s="119">
        <v>40445</v>
      </c>
      <c r="Q876" s="119">
        <v>41478</v>
      </c>
      <c r="R876" s="119">
        <v>41176</v>
      </c>
      <c r="S876" s="119">
        <v>41394</v>
      </c>
      <c r="T876" s="190">
        <v>97.023243121557698</v>
      </c>
      <c r="U876" s="287"/>
      <c r="V876" s="140"/>
      <c r="W876" s="87"/>
      <c r="X876" s="96"/>
      <c r="Y876" s="89"/>
      <c r="Z876" s="89"/>
      <c r="AA876" s="89"/>
      <c r="AB876" s="89"/>
      <c r="AC876" s="89"/>
      <c r="AD876" s="89"/>
      <c r="AE876" s="89"/>
      <c r="AF876" s="89"/>
      <c r="AG876" s="89"/>
      <c r="AH876" s="89"/>
      <c r="AI876" s="89"/>
      <c r="AJ876" s="89"/>
      <c r="AK876" s="89"/>
      <c r="AL876" s="89"/>
      <c r="AM876" s="89"/>
      <c r="AN876" s="89"/>
      <c r="AO876" s="89"/>
      <c r="AP876" s="89"/>
      <c r="AQ876" s="89"/>
      <c r="AR876" s="89"/>
      <c r="AS876" s="89"/>
      <c r="AT876" s="89"/>
      <c r="AU876" s="89"/>
      <c r="AV876" s="89"/>
      <c r="AW876" s="89"/>
      <c r="AX876" s="89"/>
      <c r="AY876" s="89"/>
      <c r="AZ876" s="89"/>
      <c r="BA876" s="89"/>
      <c r="BB876" s="89"/>
      <c r="BC876" s="89"/>
      <c r="BD876" s="89"/>
      <c r="BE876" s="89"/>
      <c r="BF876" s="89"/>
      <c r="BG876" s="89"/>
      <c r="BH876" s="89"/>
      <c r="BI876" s="89"/>
      <c r="BJ876" s="89"/>
      <c r="BK876" s="89"/>
      <c r="BL876" s="89"/>
      <c r="BM876" s="89"/>
      <c r="BN876" s="89"/>
      <c r="BO876" s="89"/>
      <c r="BP876" s="89"/>
      <c r="BQ876" s="89"/>
      <c r="BR876" s="89"/>
      <c r="BS876" s="89"/>
      <c r="BT876" s="89"/>
      <c r="BU876" s="89"/>
      <c r="BV876" s="89"/>
      <c r="BW876" s="89"/>
      <c r="BX876" s="89"/>
      <c r="BY876" s="89"/>
      <c r="BZ876" s="89"/>
      <c r="CA876" s="89"/>
      <c r="CB876" s="89"/>
      <c r="CC876" s="89"/>
      <c r="CD876" s="89"/>
      <c r="CE876" s="89"/>
      <c r="CF876" s="89"/>
      <c r="CG876" s="89"/>
      <c r="CH876" s="89"/>
      <c r="CI876" s="89"/>
      <c r="CJ876" s="89"/>
      <c r="CK876" s="89"/>
      <c r="CL876" s="89"/>
      <c r="CM876" s="89"/>
      <c r="CN876" s="89"/>
      <c r="CO876" s="89"/>
      <c r="CP876" s="89"/>
      <c r="CQ876" s="89"/>
      <c r="CR876" s="89"/>
      <c r="CS876" s="89"/>
      <c r="CT876" s="89"/>
      <c r="CU876" s="89"/>
      <c r="CV876" s="89"/>
      <c r="CW876" s="89"/>
      <c r="CX876" s="89"/>
      <c r="CY876" s="89"/>
      <c r="CZ876" s="89"/>
      <c r="DA876" s="89"/>
      <c r="DB876" s="89"/>
      <c r="DC876" s="89"/>
      <c r="DD876" s="89"/>
      <c r="DE876" s="89"/>
      <c r="DF876" s="89"/>
      <c r="DG876" s="89"/>
      <c r="DH876" s="89"/>
      <c r="DI876" s="89"/>
      <c r="DJ876" s="89"/>
      <c r="DK876" s="89"/>
      <c r="DL876" s="89"/>
      <c r="DM876" s="89"/>
      <c r="DN876" s="89"/>
      <c r="DO876" s="89"/>
      <c r="DP876" s="89"/>
      <c r="DQ876" s="89"/>
      <c r="DR876" s="89"/>
      <c r="DS876" s="89"/>
      <c r="DT876" s="89"/>
      <c r="DU876" s="89"/>
      <c r="DV876" s="89"/>
      <c r="DW876" s="89"/>
      <c r="DX876" s="89"/>
      <c r="DY876" s="89"/>
      <c r="DZ876" s="89"/>
      <c r="EA876" s="89"/>
      <c r="EB876" s="89"/>
      <c r="EC876" s="89"/>
      <c r="ED876" s="89"/>
      <c r="EE876" s="89"/>
      <c r="EF876" s="89"/>
      <c r="EG876" s="89"/>
      <c r="EH876" s="89"/>
      <c r="EI876" s="89"/>
      <c r="EJ876" s="89"/>
      <c r="EK876" s="89"/>
      <c r="EL876" s="89"/>
      <c r="EM876" s="89"/>
      <c r="EN876" s="89"/>
      <c r="EO876" s="89"/>
      <c r="EP876" s="89"/>
      <c r="EQ876" s="89"/>
      <c r="ER876" s="89"/>
      <c r="ES876" s="89"/>
      <c r="ET876" s="89"/>
      <c r="EU876" s="89"/>
      <c r="EV876" s="89"/>
      <c r="EW876" s="89"/>
      <c r="EX876" s="89"/>
      <c r="EY876" s="89"/>
      <c r="EZ876" s="89"/>
      <c r="FA876" s="89"/>
      <c r="FB876" s="89"/>
      <c r="FC876" s="89"/>
      <c r="FD876" s="89"/>
      <c r="FE876" s="89"/>
      <c r="FF876" s="89"/>
      <c r="FG876" s="89"/>
      <c r="FH876" s="89"/>
      <c r="FI876" s="89"/>
      <c r="FJ876" s="89"/>
      <c r="FK876" s="89"/>
      <c r="FL876" s="89"/>
      <c r="FM876" s="89"/>
      <c r="FN876" s="89"/>
      <c r="FO876" s="89"/>
      <c r="FP876" s="89"/>
      <c r="FQ876" s="89"/>
      <c r="FR876" s="89"/>
      <c r="FS876" s="89"/>
      <c r="FT876" s="89"/>
      <c r="FU876" s="89"/>
      <c r="FV876" s="89"/>
      <c r="FW876" s="89"/>
      <c r="FX876" s="89"/>
      <c r="FY876" s="89"/>
      <c r="FZ876" s="89"/>
      <c r="GA876" s="89"/>
      <c r="GB876" s="89"/>
      <c r="GC876" s="89"/>
      <c r="GD876" s="89"/>
      <c r="GE876" s="89"/>
      <c r="GF876" s="89"/>
      <c r="GG876" s="89"/>
      <c r="GH876" s="89"/>
      <c r="GI876" s="89"/>
      <c r="GJ876" s="89"/>
      <c r="GK876" s="89"/>
      <c r="GL876" s="89"/>
      <c r="GM876" s="89"/>
      <c r="GN876" s="89"/>
      <c r="GO876" s="89"/>
      <c r="GP876" s="89"/>
      <c r="GQ876" s="89"/>
      <c r="GR876" s="89"/>
      <c r="GS876" s="89"/>
      <c r="GT876" s="89"/>
      <c r="GU876" s="89"/>
      <c r="GV876" s="89"/>
      <c r="GW876" s="89"/>
      <c r="GX876" s="89"/>
      <c r="GY876" s="89"/>
      <c r="GZ876" s="89"/>
      <c r="HA876" s="89"/>
      <c r="HB876" s="89"/>
      <c r="HC876" s="89"/>
      <c r="HD876" s="89"/>
      <c r="HE876" s="89"/>
      <c r="HF876" s="89"/>
      <c r="HG876" s="89"/>
      <c r="HH876" s="89"/>
      <c r="HI876" s="89"/>
      <c r="HJ876" s="89"/>
      <c r="HK876" s="89"/>
      <c r="HL876" s="89"/>
      <c r="HM876" s="89"/>
    </row>
    <row r="877" spans="1:221" s="191" customFormat="1" ht="30" customHeight="1" x14ac:dyDescent="0.25">
      <c r="A877" s="193">
        <v>41455</v>
      </c>
      <c r="B877" s="194">
        <v>41457</v>
      </c>
      <c r="C877" s="189" t="s">
        <v>283</v>
      </c>
      <c r="D877" s="140" t="s">
        <v>3719</v>
      </c>
      <c r="E877" s="140" t="s">
        <v>279</v>
      </c>
      <c r="F877" s="5" t="s">
        <v>99</v>
      </c>
      <c r="G877" s="5" t="s">
        <v>415</v>
      </c>
      <c r="H877" s="140" t="s">
        <v>3896</v>
      </c>
      <c r="I877" s="30" t="s">
        <v>4469</v>
      </c>
      <c r="J877" s="140" t="s">
        <v>4470</v>
      </c>
      <c r="K877" s="119">
        <v>40274</v>
      </c>
      <c r="L877" s="119">
        <v>40428</v>
      </c>
      <c r="M877" s="140" t="s">
        <v>3824</v>
      </c>
      <c r="N877" s="287">
        <v>20164</v>
      </c>
      <c r="O877" s="287">
        <v>18361</v>
      </c>
      <c r="P877" s="119">
        <v>40442</v>
      </c>
      <c r="Q877" s="119">
        <v>41609</v>
      </c>
      <c r="R877" s="119">
        <v>41182</v>
      </c>
      <c r="S877" s="119">
        <v>41292</v>
      </c>
      <c r="T877" s="190">
        <v>79.965154080453004</v>
      </c>
      <c r="U877" s="287"/>
      <c r="V877" s="140"/>
      <c r="W877" s="87"/>
      <c r="X877" s="96"/>
      <c r="Y877" s="89"/>
      <c r="Z877" s="89"/>
      <c r="AA877" s="89"/>
      <c r="AB877" s="89"/>
      <c r="AC877" s="89"/>
      <c r="AD877" s="89"/>
      <c r="AE877" s="89"/>
      <c r="AF877" s="89"/>
      <c r="AG877" s="89"/>
      <c r="AH877" s="89"/>
      <c r="AI877" s="89"/>
      <c r="AJ877" s="89"/>
      <c r="AK877" s="89"/>
      <c r="AL877" s="89"/>
      <c r="AM877" s="89"/>
      <c r="AN877" s="89"/>
      <c r="AO877" s="89"/>
      <c r="AP877" s="89"/>
      <c r="AQ877" s="89"/>
      <c r="AR877" s="89"/>
      <c r="AS877" s="89"/>
      <c r="AT877" s="89"/>
      <c r="AU877" s="89"/>
      <c r="AV877" s="89"/>
      <c r="AW877" s="89"/>
      <c r="AX877" s="89"/>
      <c r="AY877" s="89"/>
      <c r="AZ877" s="89"/>
      <c r="BA877" s="89"/>
      <c r="BB877" s="89"/>
      <c r="BC877" s="89"/>
      <c r="BD877" s="89"/>
      <c r="BE877" s="89"/>
      <c r="BF877" s="89"/>
      <c r="BG877" s="89"/>
      <c r="BH877" s="89"/>
      <c r="BI877" s="89"/>
      <c r="BJ877" s="89"/>
      <c r="BK877" s="89"/>
      <c r="BL877" s="89"/>
      <c r="BM877" s="89"/>
      <c r="BN877" s="89"/>
      <c r="BO877" s="89"/>
      <c r="BP877" s="89"/>
      <c r="BQ877" s="89"/>
      <c r="BR877" s="89"/>
      <c r="BS877" s="89"/>
      <c r="BT877" s="89"/>
      <c r="BU877" s="89"/>
      <c r="BV877" s="89"/>
      <c r="BW877" s="89"/>
      <c r="BX877" s="89"/>
      <c r="BY877" s="89"/>
      <c r="BZ877" s="89"/>
      <c r="CA877" s="89"/>
      <c r="CB877" s="89"/>
      <c r="CC877" s="89"/>
      <c r="CD877" s="89"/>
      <c r="CE877" s="89"/>
      <c r="CF877" s="89"/>
      <c r="CG877" s="89"/>
      <c r="CH877" s="89"/>
      <c r="CI877" s="89"/>
      <c r="CJ877" s="89"/>
      <c r="CK877" s="89"/>
      <c r="CL877" s="89"/>
      <c r="CM877" s="89"/>
      <c r="CN877" s="89"/>
      <c r="CO877" s="89"/>
      <c r="CP877" s="89"/>
      <c r="CQ877" s="89"/>
      <c r="CR877" s="89"/>
      <c r="CS877" s="89"/>
      <c r="CT877" s="89"/>
      <c r="CU877" s="89"/>
      <c r="CV877" s="89"/>
      <c r="CW877" s="89"/>
      <c r="CX877" s="89"/>
      <c r="CY877" s="89"/>
      <c r="CZ877" s="89"/>
      <c r="DA877" s="89"/>
      <c r="DB877" s="89"/>
      <c r="DC877" s="89"/>
      <c r="DD877" s="89"/>
      <c r="DE877" s="89"/>
      <c r="DF877" s="89"/>
      <c r="DG877" s="89"/>
      <c r="DH877" s="89"/>
      <c r="DI877" s="89"/>
      <c r="DJ877" s="89"/>
      <c r="DK877" s="89"/>
      <c r="DL877" s="89"/>
      <c r="DM877" s="89"/>
      <c r="DN877" s="89"/>
      <c r="DO877" s="89"/>
      <c r="DP877" s="89"/>
      <c r="DQ877" s="89"/>
      <c r="DR877" s="89"/>
      <c r="DS877" s="89"/>
      <c r="DT877" s="89"/>
      <c r="DU877" s="89"/>
      <c r="DV877" s="89"/>
      <c r="DW877" s="89"/>
      <c r="DX877" s="89"/>
      <c r="DY877" s="89"/>
      <c r="DZ877" s="89"/>
      <c r="EA877" s="89"/>
      <c r="EB877" s="89"/>
      <c r="EC877" s="89"/>
      <c r="ED877" s="89"/>
      <c r="EE877" s="89"/>
      <c r="EF877" s="89"/>
      <c r="EG877" s="89"/>
      <c r="EH877" s="89"/>
      <c r="EI877" s="89"/>
      <c r="EJ877" s="89"/>
      <c r="EK877" s="89"/>
      <c r="EL877" s="89"/>
      <c r="EM877" s="89"/>
      <c r="EN877" s="89"/>
      <c r="EO877" s="89"/>
      <c r="EP877" s="89"/>
      <c r="EQ877" s="89"/>
      <c r="ER877" s="89"/>
      <c r="ES877" s="89"/>
      <c r="ET877" s="89"/>
      <c r="EU877" s="89"/>
      <c r="EV877" s="89"/>
      <c r="EW877" s="89"/>
      <c r="EX877" s="89"/>
      <c r="EY877" s="89"/>
      <c r="EZ877" s="89"/>
      <c r="FA877" s="89"/>
      <c r="FB877" s="89"/>
      <c r="FC877" s="89"/>
      <c r="FD877" s="89"/>
      <c r="FE877" s="89"/>
      <c r="FF877" s="89"/>
      <c r="FG877" s="89"/>
      <c r="FH877" s="89"/>
      <c r="FI877" s="89"/>
      <c r="FJ877" s="89"/>
      <c r="FK877" s="89"/>
      <c r="FL877" s="89"/>
      <c r="FM877" s="89"/>
      <c r="FN877" s="89"/>
      <c r="FO877" s="89"/>
      <c r="FP877" s="89"/>
      <c r="FQ877" s="89"/>
      <c r="FR877" s="89"/>
      <c r="FS877" s="89"/>
      <c r="FT877" s="89"/>
      <c r="FU877" s="89"/>
      <c r="FV877" s="89"/>
      <c r="FW877" s="89"/>
      <c r="FX877" s="89"/>
      <c r="FY877" s="89"/>
      <c r="FZ877" s="89"/>
      <c r="GA877" s="89"/>
      <c r="GB877" s="89"/>
      <c r="GC877" s="89"/>
      <c r="GD877" s="89"/>
      <c r="GE877" s="89"/>
      <c r="GF877" s="89"/>
      <c r="GG877" s="89"/>
      <c r="GH877" s="89"/>
      <c r="GI877" s="89"/>
      <c r="GJ877" s="89"/>
      <c r="GK877" s="89"/>
      <c r="GL877" s="89"/>
      <c r="GM877" s="89"/>
      <c r="GN877" s="89"/>
      <c r="GO877" s="89"/>
      <c r="GP877" s="89"/>
      <c r="GQ877" s="89"/>
      <c r="GR877" s="89"/>
      <c r="GS877" s="89"/>
      <c r="GT877" s="89"/>
      <c r="GU877" s="89"/>
      <c r="GV877" s="89"/>
      <c r="GW877" s="89"/>
      <c r="GX877" s="89"/>
      <c r="GY877" s="89"/>
      <c r="GZ877" s="89"/>
      <c r="HA877" s="89"/>
      <c r="HB877" s="89"/>
      <c r="HC877" s="89"/>
      <c r="HD877" s="89"/>
      <c r="HE877" s="89"/>
      <c r="HF877" s="89"/>
      <c r="HG877" s="89"/>
      <c r="HH877" s="89"/>
      <c r="HI877" s="89"/>
      <c r="HJ877" s="89"/>
      <c r="HK877" s="89"/>
      <c r="HL877" s="89"/>
      <c r="HM877" s="89"/>
    </row>
    <row r="878" spans="1:221" s="191" customFormat="1" ht="30" customHeight="1" x14ac:dyDescent="0.25">
      <c r="A878" s="193">
        <v>41455</v>
      </c>
      <c r="B878" s="194">
        <v>41457</v>
      </c>
      <c r="C878" s="189" t="s">
        <v>283</v>
      </c>
      <c r="D878" s="140" t="s">
        <v>3719</v>
      </c>
      <c r="E878" s="140" t="s">
        <v>279</v>
      </c>
      <c r="F878" s="5" t="s">
        <v>99</v>
      </c>
      <c r="G878" s="5" t="s">
        <v>415</v>
      </c>
      <c r="H878" s="140" t="s">
        <v>3896</v>
      </c>
      <c r="I878" s="30" t="s">
        <v>4471</v>
      </c>
      <c r="J878" s="140" t="s">
        <v>4472</v>
      </c>
      <c r="K878" s="119">
        <v>40359</v>
      </c>
      <c r="L878" s="119">
        <v>40449</v>
      </c>
      <c r="M878" s="140" t="s">
        <v>4473</v>
      </c>
      <c r="N878" s="287">
        <v>71427</v>
      </c>
      <c r="O878" s="287">
        <v>69725</v>
      </c>
      <c r="P878" s="119">
        <v>40463</v>
      </c>
      <c r="Q878" s="119">
        <v>41691</v>
      </c>
      <c r="R878" s="119">
        <v>41203</v>
      </c>
      <c r="S878" s="119">
        <v>41691</v>
      </c>
      <c r="T878" s="190">
        <v>86.848657300846497</v>
      </c>
      <c r="U878" s="287"/>
      <c r="V878" s="140"/>
      <c r="W878" s="87"/>
      <c r="X878" s="96"/>
      <c r="Y878" s="89"/>
      <c r="Z878" s="89"/>
      <c r="AA878" s="89"/>
      <c r="AB878" s="89"/>
      <c r="AC878" s="89"/>
      <c r="AD878" s="89"/>
      <c r="AE878" s="89"/>
      <c r="AF878" s="89"/>
      <c r="AG878" s="89"/>
      <c r="AH878" s="89"/>
      <c r="AI878" s="89"/>
      <c r="AJ878" s="89"/>
      <c r="AK878" s="89"/>
      <c r="AL878" s="89"/>
      <c r="AM878" s="89"/>
      <c r="AN878" s="89"/>
      <c r="AO878" s="89"/>
      <c r="AP878" s="89"/>
      <c r="AQ878" s="89"/>
      <c r="AR878" s="89"/>
      <c r="AS878" s="89"/>
      <c r="AT878" s="89"/>
      <c r="AU878" s="89"/>
      <c r="AV878" s="89"/>
      <c r="AW878" s="89"/>
      <c r="AX878" s="89"/>
      <c r="AY878" s="89"/>
      <c r="AZ878" s="89"/>
      <c r="BA878" s="89"/>
      <c r="BB878" s="89"/>
      <c r="BC878" s="89"/>
      <c r="BD878" s="89"/>
      <c r="BE878" s="89"/>
      <c r="BF878" s="89"/>
      <c r="BG878" s="89"/>
      <c r="BH878" s="89"/>
      <c r="BI878" s="89"/>
      <c r="BJ878" s="89"/>
      <c r="BK878" s="89"/>
      <c r="BL878" s="89"/>
      <c r="BM878" s="89"/>
      <c r="BN878" s="89"/>
      <c r="BO878" s="89"/>
      <c r="BP878" s="89"/>
      <c r="BQ878" s="89"/>
      <c r="BR878" s="89"/>
      <c r="BS878" s="89"/>
      <c r="BT878" s="89"/>
      <c r="BU878" s="89"/>
      <c r="BV878" s="89"/>
      <c r="BW878" s="89"/>
      <c r="BX878" s="89"/>
      <c r="BY878" s="89"/>
      <c r="BZ878" s="89"/>
      <c r="CA878" s="89"/>
      <c r="CB878" s="89"/>
      <c r="CC878" s="89"/>
      <c r="CD878" s="89"/>
      <c r="CE878" s="89"/>
      <c r="CF878" s="89"/>
      <c r="CG878" s="89"/>
      <c r="CH878" s="89"/>
      <c r="CI878" s="89"/>
      <c r="CJ878" s="89"/>
      <c r="CK878" s="89"/>
      <c r="CL878" s="89"/>
      <c r="CM878" s="89"/>
      <c r="CN878" s="89"/>
      <c r="CO878" s="89"/>
      <c r="CP878" s="89"/>
      <c r="CQ878" s="89"/>
      <c r="CR878" s="89"/>
      <c r="CS878" s="89"/>
      <c r="CT878" s="89"/>
      <c r="CU878" s="89"/>
      <c r="CV878" s="89"/>
      <c r="CW878" s="89"/>
      <c r="CX878" s="89"/>
      <c r="CY878" s="89"/>
      <c r="CZ878" s="89"/>
      <c r="DA878" s="89"/>
      <c r="DB878" s="89"/>
      <c r="DC878" s="89"/>
      <c r="DD878" s="89"/>
      <c r="DE878" s="89"/>
      <c r="DF878" s="89"/>
      <c r="DG878" s="89"/>
      <c r="DH878" s="89"/>
      <c r="DI878" s="89"/>
      <c r="DJ878" s="89"/>
      <c r="DK878" s="89"/>
      <c r="DL878" s="89"/>
      <c r="DM878" s="89"/>
      <c r="DN878" s="89"/>
      <c r="DO878" s="89"/>
      <c r="DP878" s="89"/>
      <c r="DQ878" s="89"/>
      <c r="DR878" s="89"/>
      <c r="DS878" s="89"/>
      <c r="DT878" s="89"/>
      <c r="DU878" s="89"/>
      <c r="DV878" s="89"/>
      <c r="DW878" s="89"/>
      <c r="DX878" s="89"/>
      <c r="DY878" s="89"/>
      <c r="DZ878" s="89"/>
      <c r="EA878" s="89"/>
      <c r="EB878" s="89"/>
      <c r="EC878" s="89"/>
      <c r="ED878" s="89"/>
      <c r="EE878" s="89"/>
      <c r="EF878" s="89"/>
      <c r="EG878" s="89"/>
      <c r="EH878" s="89"/>
      <c r="EI878" s="89"/>
      <c r="EJ878" s="89"/>
      <c r="EK878" s="89"/>
      <c r="EL878" s="89"/>
      <c r="EM878" s="89"/>
      <c r="EN878" s="89"/>
      <c r="EO878" s="89"/>
      <c r="EP878" s="89"/>
      <c r="EQ878" s="89"/>
      <c r="ER878" s="89"/>
      <c r="ES878" s="89"/>
      <c r="ET878" s="89"/>
      <c r="EU878" s="89"/>
      <c r="EV878" s="89"/>
      <c r="EW878" s="89"/>
      <c r="EX878" s="89"/>
      <c r="EY878" s="89"/>
      <c r="EZ878" s="89"/>
      <c r="FA878" s="89"/>
      <c r="FB878" s="89"/>
      <c r="FC878" s="89"/>
      <c r="FD878" s="89"/>
      <c r="FE878" s="89"/>
      <c r="FF878" s="89"/>
      <c r="FG878" s="89"/>
      <c r="FH878" s="89"/>
      <c r="FI878" s="89"/>
      <c r="FJ878" s="89"/>
      <c r="FK878" s="89"/>
      <c r="FL878" s="89"/>
      <c r="FM878" s="89"/>
      <c r="FN878" s="89"/>
      <c r="FO878" s="89"/>
      <c r="FP878" s="89"/>
      <c r="FQ878" s="89"/>
      <c r="FR878" s="89"/>
      <c r="FS878" s="89"/>
      <c r="FT878" s="89"/>
      <c r="FU878" s="89"/>
      <c r="FV878" s="89"/>
      <c r="FW878" s="89"/>
      <c r="FX878" s="89"/>
      <c r="FY878" s="89"/>
      <c r="FZ878" s="89"/>
      <c r="GA878" s="89"/>
      <c r="GB878" s="89"/>
      <c r="GC878" s="89"/>
      <c r="GD878" s="89"/>
      <c r="GE878" s="89"/>
      <c r="GF878" s="89"/>
      <c r="GG878" s="89"/>
      <c r="GH878" s="89"/>
      <c r="GI878" s="89"/>
      <c r="GJ878" s="89"/>
      <c r="GK878" s="89"/>
      <c r="GL878" s="89"/>
      <c r="GM878" s="89"/>
      <c r="GN878" s="89"/>
      <c r="GO878" s="89"/>
      <c r="GP878" s="89"/>
      <c r="GQ878" s="89"/>
      <c r="GR878" s="89"/>
      <c r="GS878" s="89"/>
      <c r="GT878" s="89"/>
      <c r="GU878" s="89"/>
      <c r="GV878" s="89"/>
      <c r="GW878" s="89"/>
      <c r="GX878" s="89"/>
      <c r="GY878" s="89"/>
      <c r="GZ878" s="89"/>
      <c r="HA878" s="89"/>
      <c r="HB878" s="89"/>
      <c r="HC878" s="89"/>
      <c r="HD878" s="89"/>
      <c r="HE878" s="89"/>
      <c r="HF878" s="89"/>
      <c r="HG878" s="89"/>
      <c r="HH878" s="89"/>
      <c r="HI878" s="89"/>
      <c r="HJ878" s="89"/>
      <c r="HK878" s="89"/>
      <c r="HL878" s="89"/>
      <c r="HM878" s="89"/>
    </row>
    <row r="879" spans="1:221" s="191" customFormat="1" ht="30" customHeight="1" x14ac:dyDescent="0.25">
      <c r="A879" s="193">
        <v>41455</v>
      </c>
      <c r="B879" s="194">
        <v>41457</v>
      </c>
      <c r="C879" s="189" t="s">
        <v>283</v>
      </c>
      <c r="D879" s="140" t="s">
        <v>3719</v>
      </c>
      <c r="E879" s="140" t="s">
        <v>279</v>
      </c>
      <c r="F879" s="5" t="s">
        <v>99</v>
      </c>
      <c r="G879" s="5" t="s">
        <v>415</v>
      </c>
      <c r="H879" s="140" t="s">
        <v>3896</v>
      </c>
      <c r="I879" s="30" t="s">
        <v>4474</v>
      </c>
      <c r="J879" s="140" t="s">
        <v>4475</v>
      </c>
      <c r="K879" s="119">
        <v>40359</v>
      </c>
      <c r="L879" s="119">
        <v>40449</v>
      </c>
      <c r="M879" s="140" t="s">
        <v>4473</v>
      </c>
      <c r="N879" s="287">
        <v>73986</v>
      </c>
      <c r="O879" s="287">
        <v>68183</v>
      </c>
      <c r="P879" s="119">
        <v>40463</v>
      </c>
      <c r="Q879" s="119">
        <v>41691</v>
      </c>
      <c r="R879" s="119">
        <v>41203</v>
      </c>
      <c r="S879" s="119">
        <v>41691</v>
      </c>
      <c r="T879" s="190">
        <v>72.0622237037106</v>
      </c>
      <c r="U879" s="287"/>
      <c r="V879" s="140"/>
      <c r="W879" s="87"/>
      <c r="X879" s="96"/>
      <c r="Y879" s="89"/>
      <c r="Z879" s="89"/>
      <c r="AA879" s="89"/>
      <c r="AB879" s="89"/>
      <c r="AC879" s="89"/>
      <c r="AD879" s="89"/>
      <c r="AE879" s="89"/>
      <c r="AF879" s="89"/>
      <c r="AG879" s="89"/>
      <c r="AH879" s="89"/>
      <c r="AI879" s="89"/>
      <c r="AJ879" s="89"/>
      <c r="AK879" s="89"/>
      <c r="AL879" s="89"/>
      <c r="AM879" s="89"/>
      <c r="AN879" s="89"/>
      <c r="AO879" s="89"/>
      <c r="AP879" s="89"/>
      <c r="AQ879" s="89"/>
      <c r="AR879" s="89"/>
      <c r="AS879" s="89"/>
      <c r="AT879" s="89"/>
      <c r="AU879" s="89"/>
      <c r="AV879" s="89"/>
      <c r="AW879" s="89"/>
      <c r="AX879" s="89"/>
      <c r="AY879" s="89"/>
      <c r="AZ879" s="89"/>
      <c r="BA879" s="89"/>
      <c r="BB879" s="89"/>
      <c r="BC879" s="89"/>
      <c r="BD879" s="89"/>
      <c r="BE879" s="89"/>
      <c r="BF879" s="89"/>
      <c r="BG879" s="89"/>
      <c r="BH879" s="89"/>
      <c r="BI879" s="89"/>
      <c r="BJ879" s="89"/>
      <c r="BK879" s="89"/>
      <c r="BL879" s="89"/>
      <c r="BM879" s="89"/>
      <c r="BN879" s="89"/>
      <c r="BO879" s="89"/>
      <c r="BP879" s="89"/>
      <c r="BQ879" s="89"/>
      <c r="BR879" s="89"/>
      <c r="BS879" s="89"/>
      <c r="BT879" s="89"/>
      <c r="BU879" s="89"/>
      <c r="BV879" s="89"/>
      <c r="BW879" s="89"/>
      <c r="BX879" s="89"/>
      <c r="BY879" s="89"/>
      <c r="BZ879" s="89"/>
      <c r="CA879" s="89"/>
      <c r="CB879" s="89"/>
      <c r="CC879" s="89"/>
      <c r="CD879" s="89"/>
      <c r="CE879" s="89"/>
      <c r="CF879" s="89"/>
      <c r="CG879" s="89"/>
      <c r="CH879" s="89"/>
      <c r="CI879" s="89"/>
      <c r="CJ879" s="89"/>
      <c r="CK879" s="89"/>
      <c r="CL879" s="89"/>
      <c r="CM879" s="89"/>
      <c r="CN879" s="89"/>
      <c r="CO879" s="89"/>
      <c r="CP879" s="89"/>
      <c r="CQ879" s="89"/>
      <c r="CR879" s="89"/>
      <c r="CS879" s="89"/>
      <c r="CT879" s="89"/>
      <c r="CU879" s="89"/>
      <c r="CV879" s="89"/>
      <c r="CW879" s="89"/>
      <c r="CX879" s="89"/>
      <c r="CY879" s="89"/>
      <c r="CZ879" s="89"/>
      <c r="DA879" s="89"/>
      <c r="DB879" s="89"/>
      <c r="DC879" s="89"/>
      <c r="DD879" s="89"/>
      <c r="DE879" s="89"/>
      <c r="DF879" s="89"/>
      <c r="DG879" s="89"/>
      <c r="DH879" s="89"/>
      <c r="DI879" s="89"/>
      <c r="DJ879" s="89"/>
      <c r="DK879" s="89"/>
      <c r="DL879" s="89"/>
      <c r="DM879" s="89"/>
      <c r="DN879" s="89"/>
      <c r="DO879" s="89"/>
      <c r="DP879" s="89"/>
      <c r="DQ879" s="89"/>
      <c r="DR879" s="89"/>
      <c r="DS879" s="89"/>
      <c r="DT879" s="89"/>
      <c r="DU879" s="89"/>
      <c r="DV879" s="89"/>
      <c r="DW879" s="89"/>
      <c r="DX879" s="89"/>
      <c r="DY879" s="89"/>
      <c r="DZ879" s="89"/>
      <c r="EA879" s="89"/>
      <c r="EB879" s="89"/>
      <c r="EC879" s="89"/>
      <c r="ED879" s="89"/>
      <c r="EE879" s="89"/>
      <c r="EF879" s="89"/>
      <c r="EG879" s="89"/>
      <c r="EH879" s="89"/>
      <c r="EI879" s="89"/>
      <c r="EJ879" s="89"/>
      <c r="EK879" s="89"/>
      <c r="EL879" s="89"/>
      <c r="EM879" s="89"/>
      <c r="EN879" s="89"/>
      <c r="EO879" s="89"/>
      <c r="EP879" s="89"/>
      <c r="EQ879" s="89"/>
      <c r="ER879" s="89"/>
      <c r="ES879" s="89"/>
      <c r="ET879" s="89"/>
      <c r="EU879" s="89"/>
      <c r="EV879" s="89"/>
      <c r="EW879" s="89"/>
      <c r="EX879" s="89"/>
      <c r="EY879" s="89"/>
      <c r="EZ879" s="89"/>
      <c r="FA879" s="89"/>
      <c r="FB879" s="89"/>
      <c r="FC879" s="89"/>
      <c r="FD879" s="89"/>
      <c r="FE879" s="89"/>
      <c r="FF879" s="89"/>
      <c r="FG879" s="89"/>
      <c r="FH879" s="89"/>
      <c r="FI879" s="89"/>
      <c r="FJ879" s="89"/>
      <c r="FK879" s="89"/>
      <c r="FL879" s="89"/>
      <c r="FM879" s="89"/>
      <c r="FN879" s="89"/>
      <c r="FO879" s="89"/>
      <c r="FP879" s="89"/>
      <c r="FQ879" s="89"/>
      <c r="FR879" s="89"/>
      <c r="FS879" s="89"/>
      <c r="FT879" s="89"/>
      <c r="FU879" s="89"/>
      <c r="FV879" s="89"/>
      <c r="FW879" s="89"/>
      <c r="FX879" s="89"/>
      <c r="FY879" s="89"/>
      <c r="FZ879" s="89"/>
      <c r="GA879" s="89"/>
      <c r="GB879" s="89"/>
      <c r="GC879" s="89"/>
      <c r="GD879" s="89"/>
      <c r="GE879" s="89"/>
      <c r="GF879" s="89"/>
      <c r="GG879" s="89"/>
      <c r="GH879" s="89"/>
      <c r="GI879" s="89"/>
      <c r="GJ879" s="89"/>
      <c r="GK879" s="89"/>
      <c r="GL879" s="89"/>
      <c r="GM879" s="89"/>
      <c r="GN879" s="89"/>
      <c r="GO879" s="89"/>
      <c r="GP879" s="89"/>
      <c r="GQ879" s="89"/>
      <c r="GR879" s="89"/>
      <c r="GS879" s="89"/>
      <c r="GT879" s="89"/>
      <c r="GU879" s="89"/>
      <c r="GV879" s="89"/>
      <c r="GW879" s="89"/>
      <c r="GX879" s="89"/>
      <c r="GY879" s="89"/>
      <c r="GZ879" s="89"/>
      <c r="HA879" s="89"/>
      <c r="HB879" s="89"/>
      <c r="HC879" s="89"/>
      <c r="HD879" s="89"/>
      <c r="HE879" s="89"/>
      <c r="HF879" s="89"/>
      <c r="HG879" s="89"/>
      <c r="HH879" s="89"/>
      <c r="HI879" s="89"/>
      <c r="HJ879" s="89"/>
      <c r="HK879" s="89"/>
      <c r="HL879" s="89"/>
      <c r="HM879" s="89"/>
    </row>
    <row r="880" spans="1:221" s="191" customFormat="1" ht="30" customHeight="1" x14ac:dyDescent="0.25">
      <c r="A880" s="193">
        <v>41455</v>
      </c>
      <c r="B880" s="194">
        <v>41457</v>
      </c>
      <c r="C880" s="189" t="s">
        <v>283</v>
      </c>
      <c r="D880" s="140" t="s">
        <v>3719</v>
      </c>
      <c r="E880" s="140" t="s">
        <v>279</v>
      </c>
      <c r="F880" s="5" t="s">
        <v>99</v>
      </c>
      <c r="G880" s="5" t="s">
        <v>415</v>
      </c>
      <c r="H880" s="140" t="s">
        <v>3896</v>
      </c>
      <c r="I880" s="30" t="s">
        <v>4476</v>
      </c>
      <c r="J880" s="140" t="s">
        <v>4477</v>
      </c>
      <c r="K880" s="119">
        <v>40753</v>
      </c>
      <c r="L880" s="119">
        <v>40800</v>
      </c>
      <c r="M880" s="140" t="s">
        <v>3940</v>
      </c>
      <c r="N880" s="287">
        <v>13347</v>
      </c>
      <c r="O880" s="287">
        <v>11614</v>
      </c>
      <c r="P880" s="119">
        <v>40814</v>
      </c>
      <c r="Q880" s="119">
        <v>41554</v>
      </c>
      <c r="R880" s="119">
        <v>41554</v>
      </c>
      <c r="S880" s="119">
        <v>41554</v>
      </c>
      <c r="T880" s="190">
        <v>15.463275440122601</v>
      </c>
      <c r="U880" s="287"/>
      <c r="V880" s="140"/>
      <c r="W880" s="87"/>
      <c r="X880" s="96"/>
      <c r="Y880" s="89"/>
      <c r="Z880" s="89"/>
      <c r="AA880" s="89"/>
      <c r="AB880" s="89"/>
      <c r="AC880" s="89"/>
      <c r="AD880" s="89"/>
      <c r="AE880" s="89"/>
      <c r="AF880" s="89"/>
      <c r="AG880" s="89"/>
      <c r="AH880" s="89"/>
      <c r="AI880" s="89"/>
      <c r="AJ880" s="89"/>
      <c r="AK880" s="89"/>
      <c r="AL880" s="89"/>
      <c r="AM880" s="89"/>
      <c r="AN880" s="89"/>
      <c r="AO880" s="89"/>
      <c r="AP880" s="89"/>
      <c r="AQ880" s="89"/>
      <c r="AR880" s="89"/>
      <c r="AS880" s="89"/>
      <c r="AT880" s="89"/>
      <c r="AU880" s="89"/>
      <c r="AV880" s="89"/>
      <c r="AW880" s="89"/>
      <c r="AX880" s="89"/>
      <c r="AY880" s="89"/>
      <c r="AZ880" s="89"/>
      <c r="BA880" s="89"/>
      <c r="BB880" s="89"/>
      <c r="BC880" s="89"/>
      <c r="BD880" s="89"/>
      <c r="BE880" s="89"/>
      <c r="BF880" s="89"/>
      <c r="BG880" s="89"/>
      <c r="BH880" s="89"/>
      <c r="BI880" s="89"/>
      <c r="BJ880" s="89"/>
      <c r="BK880" s="89"/>
      <c r="BL880" s="89"/>
      <c r="BM880" s="89"/>
      <c r="BN880" s="89"/>
      <c r="BO880" s="89"/>
      <c r="BP880" s="89"/>
      <c r="BQ880" s="89"/>
      <c r="BR880" s="89"/>
      <c r="BS880" s="89"/>
      <c r="BT880" s="89"/>
      <c r="BU880" s="89"/>
      <c r="BV880" s="89"/>
      <c r="BW880" s="89"/>
      <c r="BX880" s="89"/>
      <c r="BY880" s="89"/>
      <c r="BZ880" s="89"/>
      <c r="CA880" s="89"/>
      <c r="CB880" s="89"/>
      <c r="CC880" s="89"/>
      <c r="CD880" s="89"/>
      <c r="CE880" s="89"/>
      <c r="CF880" s="89"/>
      <c r="CG880" s="89"/>
      <c r="CH880" s="89"/>
      <c r="CI880" s="89"/>
      <c r="CJ880" s="89"/>
      <c r="CK880" s="89"/>
      <c r="CL880" s="89"/>
      <c r="CM880" s="89"/>
      <c r="CN880" s="89"/>
      <c r="CO880" s="89"/>
      <c r="CP880" s="89"/>
      <c r="CQ880" s="89"/>
      <c r="CR880" s="89"/>
      <c r="CS880" s="89"/>
      <c r="CT880" s="89"/>
      <c r="CU880" s="89"/>
      <c r="CV880" s="89"/>
      <c r="CW880" s="89"/>
      <c r="CX880" s="89"/>
      <c r="CY880" s="89"/>
      <c r="CZ880" s="89"/>
      <c r="DA880" s="89"/>
      <c r="DB880" s="89"/>
      <c r="DC880" s="89"/>
      <c r="DD880" s="89"/>
      <c r="DE880" s="89"/>
      <c r="DF880" s="89"/>
      <c r="DG880" s="89"/>
      <c r="DH880" s="89"/>
      <c r="DI880" s="89"/>
      <c r="DJ880" s="89"/>
      <c r="DK880" s="89"/>
      <c r="DL880" s="89"/>
      <c r="DM880" s="89"/>
      <c r="DN880" s="89"/>
      <c r="DO880" s="89"/>
      <c r="DP880" s="89"/>
      <c r="DQ880" s="89"/>
      <c r="DR880" s="89"/>
      <c r="DS880" s="89"/>
      <c r="DT880" s="89"/>
      <c r="DU880" s="89"/>
      <c r="DV880" s="89"/>
      <c r="DW880" s="89"/>
      <c r="DX880" s="89"/>
      <c r="DY880" s="89"/>
      <c r="DZ880" s="89"/>
      <c r="EA880" s="89"/>
      <c r="EB880" s="89"/>
      <c r="EC880" s="89"/>
      <c r="ED880" s="89"/>
      <c r="EE880" s="89"/>
      <c r="EF880" s="89"/>
      <c r="EG880" s="89"/>
      <c r="EH880" s="89"/>
      <c r="EI880" s="89"/>
      <c r="EJ880" s="89"/>
      <c r="EK880" s="89"/>
      <c r="EL880" s="89"/>
      <c r="EM880" s="89"/>
      <c r="EN880" s="89"/>
      <c r="EO880" s="89"/>
      <c r="EP880" s="89"/>
      <c r="EQ880" s="89"/>
      <c r="ER880" s="89"/>
      <c r="ES880" s="89"/>
      <c r="ET880" s="89"/>
      <c r="EU880" s="89"/>
      <c r="EV880" s="89"/>
      <c r="EW880" s="89"/>
      <c r="EX880" s="89"/>
      <c r="EY880" s="89"/>
      <c r="EZ880" s="89"/>
      <c r="FA880" s="89"/>
      <c r="FB880" s="89"/>
      <c r="FC880" s="89"/>
      <c r="FD880" s="89"/>
      <c r="FE880" s="89"/>
      <c r="FF880" s="89"/>
      <c r="FG880" s="89"/>
      <c r="FH880" s="89"/>
      <c r="FI880" s="89"/>
      <c r="FJ880" s="89"/>
      <c r="FK880" s="89"/>
      <c r="FL880" s="89"/>
      <c r="FM880" s="89"/>
      <c r="FN880" s="89"/>
      <c r="FO880" s="89"/>
      <c r="FP880" s="89"/>
      <c r="FQ880" s="89"/>
      <c r="FR880" s="89"/>
      <c r="FS880" s="89"/>
      <c r="FT880" s="89"/>
      <c r="FU880" s="89"/>
      <c r="FV880" s="89"/>
      <c r="FW880" s="89"/>
      <c r="FX880" s="89"/>
      <c r="FY880" s="89"/>
      <c r="FZ880" s="89"/>
      <c r="GA880" s="89"/>
      <c r="GB880" s="89"/>
      <c r="GC880" s="89"/>
      <c r="GD880" s="89"/>
      <c r="GE880" s="89"/>
      <c r="GF880" s="89"/>
      <c r="GG880" s="89"/>
      <c r="GH880" s="89"/>
      <c r="GI880" s="89"/>
      <c r="GJ880" s="89"/>
      <c r="GK880" s="89"/>
      <c r="GL880" s="89"/>
      <c r="GM880" s="89"/>
      <c r="GN880" s="89"/>
      <c r="GO880" s="89"/>
      <c r="GP880" s="89"/>
      <c r="GQ880" s="89"/>
      <c r="GR880" s="89"/>
      <c r="GS880" s="89"/>
      <c r="GT880" s="89"/>
      <c r="GU880" s="89"/>
      <c r="GV880" s="89"/>
      <c r="GW880" s="89"/>
      <c r="GX880" s="89"/>
      <c r="GY880" s="89"/>
      <c r="GZ880" s="89"/>
      <c r="HA880" s="89"/>
      <c r="HB880" s="89"/>
      <c r="HC880" s="89"/>
      <c r="HD880" s="89"/>
      <c r="HE880" s="89"/>
      <c r="HF880" s="89"/>
      <c r="HG880" s="89"/>
      <c r="HH880" s="89"/>
      <c r="HI880" s="89"/>
      <c r="HJ880" s="89"/>
      <c r="HK880" s="89"/>
      <c r="HL880" s="89"/>
      <c r="HM880" s="89"/>
    </row>
    <row r="881" spans="1:221" s="191" customFormat="1" ht="30" customHeight="1" x14ac:dyDescent="0.25">
      <c r="A881" s="193">
        <v>41455</v>
      </c>
      <c r="B881" s="194">
        <v>41457</v>
      </c>
      <c r="C881" s="189" t="s">
        <v>283</v>
      </c>
      <c r="D881" s="140" t="s">
        <v>3719</v>
      </c>
      <c r="E881" s="140" t="s">
        <v>279</v>
      </c>
      <c r="F881" s="5" t="s">
        <v>157</v>
      </c>
      <c r="G881" s="5" t="s">
        <v>858</v>
      </c>
      <c r="H881" s="140" t="s">
        <v>3958</v>
      </c>
      <c r="I881" s="30" t="s">
        <v>4478</v>
      </c>
      <c r="J881" s="140" t="s">
        <v>4479</v>
      </c>
      <c r="K881" s="119">
        <v>40400</v>
      </c>
      <c r="L881" s="119">
        <v>40451</v>
      </c>
      <c r="M881" s="140" t="s">
        <v>4480</v>
      </c>
      <c r="N881" s="287">
        <v>7464</v>
      </c>
      <c r="O881" s="287">
        <v>6657</v>
      </c>
      <c r="P881" s="119">
        <v>40465</v>
      </c>
      <c r="Q881" s="119">
        <v>40961</v>
      </c>
      <c r="R881" s="119">
        <v>40781</v>
      </c>
      <c r="S881" s="119">
        <v>40949</v>
      </c>
      <c r="T881" s="190">
        <v>99.694021620891604</v>
      </c>
      <c r="U881" s="287"/>
      <c r="V881" s="140"/>
      <c r="W881" s="87"/>
      <c r="X881" s="96"/>
      <c r="Y881" s="89"/>
      <c r="Z881" s="89"/>
      <c r="AA881" s="89"/>
      <c r="AB881" s="89"/>
      <c r="AC881" s="89"/>
      <c r="AD881" s="89"/>
      <c r="AE881" s="89"/>
      <c r="AF881" s="89"/>
      <c r="AG881" s="89"/>
      <c r="AH881" s="89"/>
      <c r="AI881" s="89"/>
      <c r="AJ881" s="89"/>
      <c r="AK881" s="89"/>
      <c r="AL881" s="89"/>
      <c r="AM881" s="89"/>
      <c r="AN881" s="89"/>
      <c r="AO881" s="89"/>
      <c r="AP881" s="89"/>
      <c r="AQ881" s="89"/>
      <c r="AR881" s="89"/>
      <c r="AS881" s="89"/>
      <c r="AT881" s="89"/>
      <c r="AU881" s="89"/>
      <c r="AV881" s="89"/>
      <c r="AW881" s="89"/>
      <c r="AX881" s="89"/>
      <c r="AY881" s="89"/>
      <c r="AZ881" s="89"/>
      <c r="BA881" s="89"/>
      <c r="BB881" s="89"/>
      <c r="BC881" s="89"/>
      <c r="BD881" s="89"/>
      <c r="BE881" s="89"/>
      <c r="BF881" s="89"/>
      <c r="BG881" s="89"/>
      <c r="BH881" s="89"/>
      <c r="BI881" s="89"/>
      <c r="BJ881" s="89"/>
      <c r="BK881" s="89"/>
      <c r="BL881" s="89"/>
      <c r="BM881" s="89"/>
      <c r="BN881" s="89"/>
      <c r="BO881" s="89"/>
      <c r="BP881" s="89"/>
      <c r="BQ881" s="89"/>
      <c r="BR881" s="89"/>
      <c r="BS881" s="89"/>
      <c r="BT881" s="89"/>
      <c r="BU881" s="89"/>
      <c r="BV881" s="89"/>
      <c r="BW881" s="89"/>
      <c r="BX881" s="89"/>
      <c r="BY881" s="89"/>
      <c r="BZ881" s="89"/>
      <c r="CA881" s="89"/>
      <c r="CB881" s="89"/>
      <c r="CC881" s="89"/>
      <c r="CD881" s="89"/>
      <c r="CE881" s="89"/>
      <c r="CF881" s="89"/>
      <c r="CG881" s="89"/>
      <c r="CH881" s="89"/>
      <c r="CI881" s="89"/>
      <c r="CJ881" s="89"/>
      <c r="CK881" s="89"/>
      <c r="CL881" s="89"/>
      <c r="CM881" s="89"/>
      <c r="CN881" s="89"/>
      <c r="CO881" s="89"/>
      <c r="CP881" s="89"/>
      <c r="CQ881" s="89"/>
      <c r="CR881" s="89"/>
      <c r="CS881" s="89"/>
      <c r="CT881" s="89"/>
      <c r="CU881" s="89"/>
      <c r="CV881" s="89"/>
      <c r="CW881" s="89"/>
      <c r="CX881" s="89"/>
      <c r="CY881" s="89"/>
      <c r="CZ881" s="89"/>
      <c r="DA881" s="89"/>
      <c r="DB881" s="89"/>
      <c r="DC881" s="89"/>
      <c r="DD881" s="89"/>
      <c r="DE881" s="89"/>
      <c r="DF881" s="89"/>
      <c r="DG881" s="89"/>
      <c r="DH881" s="89"/>
      <c r="DI881" s="89"/>
      <c r="DJ881" s="89"/>
      <c r="DK881" s="89"/>
      <c r="DL881" s="89"/>
      <c r="DM881" s="89"/>
      <c r="DN881" s="89"/>
      <c r="DO881" s="89"/>
      <c r="DP881" s="89"/>
      <c r="DQ881" s="89"/>
      <c r="DR881" s="89"/>
      <c r="DS881" s="89"/>
      <c r="DT881" s="89"/>
      <c r="DU881" s="89"/>
      <c r="DV881" s="89"/>
      <c r="DW881" s="89"/>
      <c r="DX881" s="89"/>
      <c r="DY881" s="89"/>
      <c r="DZ881" s="89"/>
      <c r="EA881" s="89"/>
      <c r="EB881" s="89"/>
      <c r="EC881" s="89"/>
      <c r="ED881" s="89"/>
      <c r="EE881" s="89"/>
      <c r="EF881" s="89"/>
      <c r="EG881" s="89"/>
      <c r="EH881" s="89"/>
      <c r="EI881" s="89"/>
      <c r="EJ881" s="89"/>
      <c r="EK881" s="89"/>
      <c r="EL881" s="89"/>
      <c r="EM881" s="89"/>
      <c r="EN881" s="89"/>
      <c r="EO881" s="89"/>
      <c r="EP881" s="89"/>
      <c r="EQ881" s="89"/>
      <c r="ER881" s="89"/>
      <c r="ES881" s="89"/>
      <c r="ET881" s="89"/>
      <c r="EU881" s="89"/>
      <c r="EV881" s="89"/>
      <c r="EW881" s="89"/>
      <c r="EX881" s="89"/>
      <c r="EY881" s="89"/>
      <c r="EZ881" s="89"/>
      <c r="FA881" s="89"/>
      <c r="FB881" s="89"/>
      <c r="FC881" s="89"/>
      <c r="FD881" s="89"/>
      <c r="FE881" s="89"/>
      <c r="FF881" s="89"/>
      <c r="FG881" s="89"/>
      <c r="FH881" s="89"/>
      <c r="FI881" s="89"/>
      <c r="FJ881" s="89"/>
      <c r="FK881" s="89"/>
      <c r="FL881" s="89"/>
      <c r="FM881" s="89"/>
      <c r="FN881" s="89"/>
      <c r="FO881" s="89"/>
      <c r="FP881" s="89"/>
      <c r="FQ881" s="89"/>
      <c r="FR881" s="89"/>
      <c r="FS881" s="89"/>
      <c r="FT881" s="89"/>
      <c r="FU881" s="89"/>
      <c r="FV881" s="89"/>
      <c r="FW881" s="89"/>
      <c r="FX881" s="89"/>
      <c r="FY881" s="89"/>
      <c r="FZ881" s="89"/>
      <c r="GA881" s="89"/>
      <c r="GB881" s="89"/>
      <c r="GC881" s="89"/>
      <c r="GD881" s="89"/>
      <c r="GE881" s="89"/>
      <c r="GF881" s="89"/>
      <c r="GG881" s="89"/>
      <c r="GH881" s="89"/>
      <c r="GI881" s="89"/>
      <c r="GJ881" s="89"/>
      <c r="GK881" s="89"/>
      <c r="GL881" s="89"/>
      <c r="GM881" s="89"/>
      <c r="GN881" s="89"/>
      <c r="GO881" s="89"/>
      <c r="GP881" s="89"/>
      <c r="GQ881" s="89"/>
      <c r="GR881" s="89"/>
      <c r="GS881" s="89"/>
      <c r="GT881" s="89"/>
      <c r="GU881" s="89"/>
      <c r="GV881" s="89"/>
      <c r="GW881" s="89"/>
      <c r="GX881" s="89"/>
      <c r="GY881" s="89"/>
      <c r="GZ881" s="89"/>
      <c r="HA881" s="89"/>
      <c r="HB881" s="89"/>
      <c r="HC881" s="89"/>
      <c r="HD881" s="89"/>
      <c r="HE881" s="89"/>
      <c r="HF881" s="89"/>
      <c r="HG881" s="89"/>
      <c r="HH881" s="89"/>
      <c r="HI881" s="89"/>
      <c r="HJ881" s="89"/>
      <c r="HK881" s="89"/>
      <c r="HL881" s="89"/>
      <c r="HM881" s="89"/>
    </row>
    <row r="882" spans="1:221" s="191" customFormat="1" ht="30" customHeight="1" x14ac:dyDescent="0.25">
      <c r="A882" s="193">
        <v>41455</v>
      </c>
      <c r="B882" s="194">
        <v>41457</v>
      </c>
      <c r="C882" s="189" t="s">
        <v>283</v>
      </c>
      <c r="D882" s="140" t="s">
        <v>3719</v>
      </c>
      <c r="E882" s="140" t="s">
        <v>279</v>
      </c>
      <c r="F882" s="5" t="s">
        <v>113</v>
      </c>
      <c r="G882" s="5" t="s">
        <v>376</v>
      </c>
      <c r="H882" s="140" t="s">
        <v>3962</v>
      </c>
      <c r="I882" s="30" t="s">
        <v>4481</v>
      </c>
      <c r="J882" s="140" t="s">
        <v>4482</v>
      </c>
      <c r="K882" s="119">
        <v>40326</v>
      </c>
      <c r="L882" s="119">
        <v>40408</v>
      </c>
      <c r="M882" s="140" t="s">
        <v>4483</v>
      </c>
      <c r="N882" s="287">
        <v>3102</v>
      </c>
      <c r="O882" s="287">
        <v>3272</v>
      </c>
      <c r="P882" s="119">
        <v>40422</v>
      </c>
      <c r="Q882" s="119">
        <v>41351</v>
      </c>
      <c r="R882" s="119">
        <v>40773</v>
      </c>
      <c r="S882" s="119">
        <v>41352</v>
      </c>
      <c r="T882" s="190">
        <v>91.426916935374706</v>
      </c>
      <c r="U882" s="287"/>
      <c r="V882" s="140"/>
      <c r="W882" s="87"/>
      <c r="X882" s="96"/>
      <c r="Y882" s="89"/>
      <c r="Z882" s="89"/>
      <c r="AA882" s="89"/>
      <c r="AB882" s="89"/>
      <c r="AC882" s="89"/>
      <c r="AD882" s="89"/>
      <c r="AE882" s="89"/>
      <c r="AF882" s="89"/>
      <c r="AG882" s="89"/>
      <c r="AH882" s="89"/>
      <c r="AI882" s="89"/>
      <c r="AJ882" s="89"/>
      <c r="AK882" s="89"/>
      <c r="AL882" s="89"/>
      <c r="AM882" s="89"/>
      <c r="AN882" s="89"/>
      <c r="AO882" s="89"/>
      <c r="AP882" s="89"/>
      <c r="AQ882" s="89"/>
      <c r="AR882" s="89"/>
      <c r="AS882" s="89"/>
      <c r="AT882" s="89"/>
      <c r="AU882" s="89"/>
      <c r="AV882" s="89"/>
      <c r="AW882" s="89"/>
      <c r="AX882" s="89"/>
      <c r="AY882" s="89"/>
      <c r="AZ882" s="89"/>
      <c r="BA882" s="89"/>
      <c r="BB882" s="89"/>
      <c r="BC882" s="89"/>
      <c r="BD882" s="89"/>
      <c r="BE882" s="89"/>
      <c r="BF882" s="89"/>
      <c r="BG882" s="89"/>
      <c r="BH882" s="89"/>
      <c r="BI882" s="89"/>
      <c r="BJ882" s="89"/>
      <c r="BK882" s="89"/>
      <c r="BL882" s="89"/>
      <c r="BM882" s="89"/>
      <c r="BN882" s="89"/>
      <c r="BO882" s="89"/>
      <c r="BP882" s="89"/>
      <c r="BQ882" s="89"/>
      <c r="BR882" s="89"/>
      <c r="BS882" s="89"/>
      <c r="BT882" s="89"/>
      <c r="BU882" s="89"/>
      <c r="BV882" s="89"/>
      <c r="BW882" s="89"/>
      <c r="BX882" s="89"/>
      <c r="BY882" s="89"/>
      <c r="BZ882" s="89"/>
      <c r="CA882" s="89"/>
      <c r="CB882" s="89"/>
      <c r="CC882" s="89"/>
      <c r="CD882" s="89"/>
      <c r="CE882" s="89"/>
      <c r="CF882" s="89"/>
      <c r="CG882" s="89"/>
      <c r="CH882" s="89"/>
      <c r="CI882" s="89"/>
      <c r="CJ882" s="89"/>
      <c r="CK882" s="89"/>
      <c r="CL882" s="89"/>
      <c r="CM882" s="89"/>
      <c r="CN882" s="89"/>
      <c r="CO882" s="89"/>
      <c r="CP882" s="89"/>
      <c r="CQ882" s="89"/>
      <c r="CR882" s="89"/>
      <c r="CS882" s="89"/>
      <c r="CT882" s="89"/>
      <c r="CU882" s="89"/>
      <c r="CV882" s="89"/>
      <c r="CW882" s="89"/>
      <c r="CX882" s="89"/>
      <c r="CY882" s="89"/>
      <c r="CZ882" s="89"/>
      <c r="DA882" s="89"/>
      <c r="DB882" s="89"/>
      <c r="DC882" s="89"/>
      <c r="DD882" s="89"/>
      <c r="DE882" s="89"/>
      <c r="DF882" s="89"/>
      <c r="DG882" s="89"/>
      <c r="DH882" s="89"/>
      <c r="DI882" s="89"/>
      <c r="DJ882" s="89"/>
      <c r="DK882" s="89"/>
      <c r="DL882" s="89"/>
      <c r="DM882" s="89"/>
      <c r="DN882" s="89"/>
      <c r="DO882" s="89"/>
      <c r="DP882" s="89"/>
      <c r="DQ882" s="89"/>
      <c r="DR882" s="89"/>
      <c r="DS882" s="89"/>
      <c r="DT882" s="89"/>
      <c r="DU882" s="89"/>
      <c r="DV882" s="89"/>
      <c r="DW882" s="89"/>
      <c r="DX882" s="89"/>
      <c r="DY882" s="89"/>
      <c r="DZ882" s="89"/>
      <c r="EA882" s="89"/>
      <c r="EB882" s="89"/>
      <c r="EC882" s="89"/>
      <c r="ED882" s="89"/>
      <c r="EE882" s="89"/>
      <c r="EF882" s="89"/>
      <c r="EG882" s="89"/>
      <c r="EH882" s="89"/>
      <c r="EI882" s="89"/>
      <c r="EJ882" s="89"/>
      <c r="EK882" s="89"/>
      <c r="EL882" s="89"/>
      <c r="EM882" s="89"/>
      <c r="EN882" s="89"/>
      <c r="EO882" s="89"/>
      <c r="EP882" s="89"/>
      <c r="EQ882" s="89"/>
      <c r="ER882" s="89"/>
      <c r="ES882" s="89"/>
      <c r="ET882" s="89"/>
      <c r="EU882" s="89"/>
      <c r="EV882" s="89"/>
      <c r="EW882" s="89"/>
      <c r="EX882" s="89"/>
      <c r="EY882" s="89"/>
      <c r="EZ882" s="89"/>
      <c r="FA882" s="89"/>
      <c r="FB882" s="89"/>
      <c r="FC882" s="89"/>
      <c r="FD882" s="89"/>
      <c r="FE882" s="89"/>
      <c r="FF882" s="89"/>
      <c r="FG882" s="89"/>
      <c r="FH882" s="89"/>
      <c r="FI882" s="89"/>
      <c r="FJ882" s="89"/>
      <c r="FK882" s="89"/>
      <c r="FL882" s="89"/>
      <c r="FM882" s="89"/>
      <c r="FN882" s="89"/>
      <c r="FO882" s="89"/>
      <c r="FP882" s="89"/>
      <c r="FQ882" s="89"/>
      <c r="FR882" s="89"/>
      <c r="FS882" s="89"/>
      <c r="FT882" s="89"/>
      <c r="FU882" s="89"/>
      <c r="FV882" s="89"/>
      <c r="FW882" s="89"/>
      <c r="FX882" s="89"/>
      <c r="FY882" s="89"/>
      <c r="FZ882" s="89"/>
      <c r="GA882" s="89"/>
      <c r="GB882" s="89"/>
      <c r="GC882" s="89"/>
      <c r="GD882" s="89"/>
      <c r="GE882" s="89"/>
      <c r="GF882" s="89"/>
      <c r="GG882" s="89"/>
      <c r="GH882" s="89"/>
      <c r="GI882" s="89"/>
      <c r="GJ882" s="89"/>
      <c r="GK882" s="89"/>
      <c r="GL882" s="89"/>
      <c r="GM882" s="89"/>
      <c r="GN882" s="89"/>
      <c r="GO882" s="89"/>
      <c r="GP882" s="89"/>
      <c r="GQ882" s="89"/>
      <c r="GR882" s="89"/>
      <c r="GS882" s="89"/>
      <c r="GT882" s="89"/>
      <c r="GU882" s="89"/>
      <c r="GV882" s="89"/>
      <c r="GW882" s="89"/>
      <c r="GX882" s="89"/>
      <c r="GY882" s="89"/>
      <c r="GZ882" s="89"/>
      <c r="HA882" s="89"/>
      <c r="HB882" s="89"/>
      <c r="HC882" s="89"/>
      <c r="HD882" s="89"/>
      <c r="HE882" s="89"/>
      <c r="HF882" s="89"/>
      <c r="HG882" s="89"/>
      <c r="HH882" s="89"/>
      <c r="HI882" s="89"/>
      <c r="HJ882" s="89"/>
      <c r="HK882" s="89"/>
      <c r="HL882" s="89"/>
      <c r="HM882" s="89"/>
    </row>
    <row r="883" spans="1:221" s="191" customFormat="1" ht="30" customHeight="1" x14ac:dyDescent="0.25">
      <c r="A883" s="193">
        <v>41455</v>
      </c>
      <c r="B883" s="194">
        <v>41457</v>
      </c>
      <c r="C883" s="189" t="s">
        <v>283</v>
      </c>
      <c r="D883" s="140" t="s">
        <v>3719</v>
      </c>
      <c r="E883" s="140" t="s">
        <v>279</v>
      </c>
      <c r="F883" s="5" t="s">
        <v>99</v>
      </c>
      <c r="G883" s="5" t="s">
        <v>415</v>
      </c>
      <c r="H883" s="140" t="s">
        <v>3965</v>
      </c>
      <c r="I883" s="30" t="s">
        <v>4484</v>
      </c>
      <c r="J883" s="140" t="s">
        <v>4485</v>
      </c>
      <c r="K883" s="119">
        <v>40077</v>
      </c>
      <c r="L883" s="119">
        <v>40255</v>
      </c>
      <c r="M883" s="140" t="s">
        <v>4094</v>
      </c>
      <c r="N883" s="287">
        <v>6718</v>
      </c>
      <c r="O883" s="287">
        <v>6286</v>
      </c>
      <c r="P883" s="119">
        <v>40269</v>
      </c>
      <c r="Q883" s="119">
        <v>40527</v>
      </c>
      <c r="R883" s="119">
        <v>40539</v>
      </c>
      <c r="S883" s="119">
        <v>40539</v>
      </c>
      <c r="T883" s="190">
        <v>100</v>
      </c>
      <c r="U883" s="287"/>
      <c r="V883" s="140"/>
      <c r="W883" s="87"/>
      <c r="X883" s="96"/>
      <c r="Y883" s="89"/>
      <c r="Z883" s="89"/>
      <c r="AA883" s="89"/>
      <c r="AB883" s="89"/>
      <c r="AC883" s="89"/>
      <c r="AD883" s="89"/>
      <c r="AE883" s="89"/>
      <c r="AF883" s="89"/>
      <c r="AG883" s="89"/>
      <c r="AH883" s="89"/>
      <c r="AI883" s="89"/>
      <c r="AJ883" s="89"/>
      <c r="AK883" s="89"/>
      <c r="AL883" s="89"/>
      <c r="AM883" s="89"/>
      <c r="AN883" s="89"/>
      <c r="AO883" s="89"/>
      <c r="AP883" s="89"/>
      <c r="AQ883" s="89"/>
      <c r="AR883" s="89"/>
      <c r="AS883" s="89"/>
      <c r="AT883" s="89"/>
      <c r="AU883" s="89"/>
      <c r="AV883" s="89"/>
      <c r="AW883" s="89"/>
      <c r="AX883" s="89"/>
      <c r="AY883" s="89"/>
      <c r="AZ883" s="89"/>
      <c r="BA883" s="89"/>
      <c r="BB883" s="89"/>
      <c r="BC883" s="89"/>
      <c r="BD883" s="89"/>
      <c r="BE883" s="89"/>
      <c r="BF883" s="89"/>
      <c r="BG883" s="89"/>
      <c r="BH883" s="89"/>
      <c r="BI883" s="89"/>
      <c r="BJ883" s="89"/>
      <c r="BK883" s="89"/>
      <c r="BL883" s="89"/>
      <c r="BM883" s="89"/>
      <c r="BN883" s="89"/>
      <c r="BO883" s="89"/>
      <c r="BP883" s="89"/>
      <c r="BQ883" s="89"/>
      <c r="BR883" s="89"/>
      <c r="BS883" s="89"/>
      <c r="BT883" s="89"/>
      <c r="BU883" s="89"/>
      <c r="BV883" s="89"/>
      <c r="BW883" s="89"/>
      <c r="BX883" s="89"/>
      <c r="BY883" s="89"/>
      <c r="BZ883" s="89"/>
      <c r="CA883" s="89"/>
      <c r="CB883" s="89"/>
      <c r="CC883" s="89"/>
      <c r="CD883" s="89"/>
      <c r="CE883" s="89"/>
      <c r="CF883" s="89"/>
      <c r="CG883" s="89"/>
      <c r="CH883" s="89"/>
      <c r="CI883" s="89"/>
      <c r="CJ883" s="89"/>
      <c r="CK883" s="89"/>
      <c r="CL883" s="89"/>
      <c r="CM883" s="89"/>
      <c r="CN883" s="89"/>
      <c r="CO883" s="89"/>
      <c r="CP883" s="89"/>
      <c r="CQ883" s="89"/>
      <c r="CR883" s="89"/>
      <c r="CS883" s="89"/>
      <c r="CT883" s="89"/>
      <c r="CU883" s="89"/>
      <c r="CV883" s="89"/>
      <c r="CW883" s="89"/>
      <c r="CX883" s="89"/>
      <c r="CY883" s="89"/>
      <c r="CZ883" s="89"/>
      <c r="DA883" s="89"/>
      <c r="DB883" s="89"/>
      <c r="DC883" s="89"/>
      <c r="DD883" s="89"/>
      <c r="DE883" s="89"/>
      <c r="DF883" s="89"/>
      <c r="DG883" s="89"/>
      <c r="DH883" s="89"/>
      <c r="DI883" s="89"/>
      <c r="DJ883" s="89"/>
      <c r="DK883" s="89"/>
      <c r="DL883" s="89"/>
      <c r="DM883" s="89"/>
      <c r="DN883" s="89"/>
      <c r="DO883" s="89"/>
      <c r="DP883" s="89"/>
      <c r="DQ883" s="89"/>
      <c r="DR883" s="89"/>
      <c r="DS883" s="89"/>
      <c r="DT883" s="89"/>
      <c r="DU883" s="89"/>
      <c r="DV883" s="89"/>
      <c r="DW883" s="89"/>
      <c r="DX883" s="89"/>
      <c r="DY883" s="89"/>
      <c r="DZ883" s="89"/>
      <c r="EA883" s="89"/>
      <c r="EB883" s="89"/>
      <c r="EC883" s="89"/>
      <c r="ED883" s="89"/>
      <c r="EE883" s="89"/>
      <c r="EF883" s="89"/>
      <c r="EG883" s="89"/>
      <c r="EH883" s="89"/>
      <c r="EI883" s="89"/>
      <c r="EJ883" s="89"/>
      <c r="EK883" s="89"/>
      <c r="EL883" s="89"/>
      <c r="EM883" s="89"/>
      <c r="EN883" s="89"/>
      <c r="EO883" s="89"/>
      <c r="EP883" s="89"/>
      <c r="EQ883" s="89"/>
      <c r="ER883" s="89"/>
      <c r="ES883" s="89"/>
      <c r="ET883" s="89"/>
      <c r="EU883" s="89"/>
      <c r="EV883" s="89"/>
      <c r="EW883" s="89"/>
      <c r="EX883" s="89"/>
      <c r="EY883" s="89"/>
      <c r="EZ883" s="89"/>
      <c r="FA883" s="89"/>
      <c r="FB883" s="89"/>
      <c r="FC883" s="89"/>
      <c r="FD883" s="89"/>
      <c r="FE883" s="89"/>
      <c r="FF883" s="89"/>
      <c r="FG883" s="89"/>
      <c r="FH883" s="89"/>
      <c r="FI883" s="89"/>
      <c r="FJ883" s="89"/>
      <c r="FK883" s="89"/>
      <c r="FL883" s="89"/>
      <c r="FM883" s="89"/>
      <c r="FN883" s="89"/>
      <c r="FO883" s="89"/>
      <c r="FP883" s="89"/>
      <c r="FQ883" s="89"/>
      <c r="FR883" s="89"/>
      <c r="FS883" s="89"/>
      <c r="FT883" s="89"/>
      <c r="FU883" s="89"/>
      <c r="FV883" s="89"/>
      <c r="FW883" s="89"/>
      <c r="FX883" s="89"/>
      <c r="FY883" s="89"/>
      <c r="FZ883" s="89"/>
      <c r="GA883" s="89"/>
      <c r="GB883" s="89"/>
      <c r="GC883" s="89"/>
      <c r="GD883" s="89"/>
      <c r="GE883" s="89"/>
      <c r="GF883" s="89"/>
      <c r="GG883" s="89"/>
      <c r="GH883" s="89"/>
      <c r="GI883" s="89"/>
      <c r="GJ883" s="89"/>
      <c r="GK883" s="89"/>
      <c r="GL883" s="89"/>
      <c r="GM883" s="89"/>
      <c r="GN883" s="89"/>
      <c r="GO883" s="89"/>
      <c r="GP883" s="89"/>
      <c r="GQ883" s="89"/>
      <c r="GR883" s="89"/>
      <c r="GS883" s="89"/>
      <c r="GT883" s="89"/>
      <c r="GU883" s="89"/>
      <c r="GV883" s="89"/>
      <c r="GW883" s="89"/>
      <c r="GX883" s="89"/>
      <c r="GY883" s="89"/>
      <c r="GZ883" s="89"/>
      <c r="HA883" s="89"/>
      <c r="HB883" s="89"/>
      <c r="HC883" s="89"/>
      <c r="HD883" s="89"/>
      <c r="HE883" s="89"/>
      <c r="HF883" s="89"/>
      <c r="HG883" s="89"/>
      <c r="HH883" s="89"/>
      <c r="HI883" s="89"/>
      <c r="HJ883" s="89"/>
      <c r="HK883" s="89"/>
      <c r="HL883" s="89"/>
      <c r="HM883" s="89"/>
    </row>
    <row r="884" spans="1:221" s="191" customFormat="1" ht="30" customHeight="1" x14ac:dyDescent="0.25">
      <c r="A884" s="193">
        <v>41455</v>
      </c>
      <c r="B884" s="194">
        <v>41457</v>
      </c>
      <c r="C884" s="189" t="s">
        <v>283</v>
      </c>
      <c r="D884" s="140" t="s">
        <v>3719</v>
      </c>
      <c r="E884" s="140" t="s">
        <v>279</v>
      </c>
      <c r="F884" s="5" t="s">
        <v>758</v>
      </c>
      <c r="G884" s="5" t="s">
        <v>759</v>
      </c>
      <c r="H884" s="140" t="s">
        <v>3968</v>
      </c>
      <c r="I884" s="30" t="s">
        <v>4486</v>
      </c>
      <c r="J884" s="140" t="s">
        <v>4487</v>
      </c>
      <c r="K884" s="119">
        <v>40298</v>
      </c>
      <c r="L884" s="119">
        <v>40421</v>
      </c>
      <c r="M884" s="140" t="s">
        <v>3812</v>
      </c>
      <c r="N884" s="287">
        <v>6455</v>
      </c>
      <c r="O884" s="287">
        <v>5100</v>
      </c>
      <c r="P884" s="119">
        <v>40435</v>
      </c>
      <c r="Q884" s="119">
        <v>41608</v>
      </c>
      <c r="R884" s="119">
        <v>40976</v>
      </c>
      <c r="S884" s="119">
        <v>41626</v>
      </c>
      <c r="T884" s="190">
        <v>73.789032941532497</v>
      </c>
      <c r="U884" s="287"/>
      <c r="V884" s="140"/>
      <c r="W884" s="87"/>
      <c r="X884" s="96"/>
      <c r="Y884" s="89"/>
      <c r="Z884" s="89"/>
      <c r="AA884" s="89"/>
      <c r="AB884" s="89"/>
      <c r="AC884" s="89"/>
      <c r="AD884" s="89"/>
      <c r="AE884" s="89"/>
      <c r="AF884" s="89"/>
      <c r="AG884" s="89"/>
      <c r="AH884" s="89"/>
      <c r="AI884" s="89"/>
      <c r="AJ884" s="89"/>
      <c r="AK884" s="89"/>
      <c r="AL884" s="89"/>
      <c r="AM884" s="89"/>
      <c r="AN884" s="89"/>
      <c r="AO884" s="89"/>
      <c r="AP884" s="89"/>
      <c r="AQ884" s="89"/>
      <c r="AR884" s="89"/>
      <c r="AS884" s="89"/>
      <c r="AT884" s="89"/>
      <c r="AU884" s="89"/>
      <c r="AV884" s="89"/>
      <c r="AW884" s="89"/>
      <c r="AX884" s="89"/>
      <c r="AY884" s="89"/>
      <c r="AZ884" s="89"/>
      <c r="BA884" s="89"/>
      <c r="BB884" s="89"/>
      <c r="BC884" s="89"/>
      <c r="BD884" s="89"/>
      <c r="BE884" s="89"/>
      <c r="BF884" s="89"/>
      <c r="BG884" s="89"/>
      <c r="BH884" s="89"/>
      <c r="BI884" s="89"/>
      <c r="BJ884" s="89"/>
      <c r="BK884" s="89"/>
      <c r="BL884" s="89"/>
      <c r="BM884" s="89"/>
      <c r="BN884" s="89"/>
      <c r="BO884" s="89"/>
      <c r="BP884" s="89"/>
      <c r="BQ884" s="89"/>
      <c r="BR884" s="89"/>
      <c r="BS884" s="89"/>
      <c r="BT884" s="89"/>
      <c r="BU884" s="89"/>
      <c r="BV884" s="89"/>
      <c r="BW884" s="89"/>
      <c r="BX884" s="89"/>
      <c r="BY884" s="89"/>
      <c r="BZ884" s="89"/>
      <c r="CA884" s="89"/>
      <c r="CB884" s="89"/>
      <c r="CC884" s="89"/>
      <c r="CD884" s="89"/>
      <c r="CE884" s="89"/>
      <c r="CF884" s="89"/>
      <c r="CG884" s="89"/>
      <c r="CH884" s="89"/>
      <c r="CI884" s="89"/>
      <c r="CJ884" s="89"/>
      <c r="CK884" s="89"/>
      <c r="CL884" s="89"/>
      <c r="CM884" s="89"/>
      <c r="CN884" s="89"/>
      <c r="CO884" s="89"/>
      <c r="CP884" s="89"/>
      <c r="CQ884" s="89"/>
      <c r="CR884" s="89"/>
      <c r="CS884" s="89"/>
      <c r="CT884" s="89"/>
      <c r="CU884" s="89"/>
      <c r="CV884" s="89"/>
      <c r="CW884" s="89"/>
      <c r="CX884" s="89"/>
      <c r="CY884" s="89"/>
      <c r="CZ884" s="89"/>
      <c r="DA884" s="89"/>
      <c r="DB884" s="89"/>
      <c r="DC884" s="89"/>
      <c r="DD884" s="89"/>
      <c r="DE884" s="89"/>
      <c r="DF884" s="89"/>
      <c r="DG884" s="89"/>
      <c r="DH884" s="89"/>
      <c r="DI884" s="89"/>
      <c r="DJ884" s="89"/>
      <c r="DK884" s="89"/>
      <c r="DL884" s="89"/>
      <c r="DM884" s="89"/>
      <c r="DN884" s="89"/>
      <c r="DO884" s="89"/>
      <c r="DP884" s="89"/>
      <c r="DQ884" s="89"/>
      <c r="DR884" s="89"/>
      <c r="DS884" s="89"/>
      <c r="DT884" s="89"/>
      <c r="DU884" s="89"/>
      <c r="DV884" s="89"/>
      <c r="DW884" s="89"/>
      <c r="DX884" s="89"/>
      <c r="DY884" s="89"/>
      <c r="DZ884" s="89"/>
      <c r="EA884" s="89"/>
      <c r="EB884" s="89"/>
      <c r="EC884" s="89"/>
      <c r="ED884" s="89"/>
      <c r="EE884" s="89"/>
      <c r="EF884" s="89"/>
      <c r="EG884" s="89"/>
      <c r="EH884" s="89"/>
      <c r="EI884" s="89"/>
      <c r="EJ884" s="89"/>
      <c r="EK884" s="89"/>
      <c r="EL884" s="89"/>
      <c r="EM884" s="89"/>
      <c r="EN884" s="89"/>
      <c r="EO884" s="89"/>
      <c r="EP884" s="89"/>
      <c r="EQ884" s="89"/>
      <c r="ER884" s="89"/>
      <c r="ES884" s="89"/>
      <c r="ET884" s="89"/>
      <c r="EU884" s="89"/>
      <c r="EV884" s="89"/>
      <c r="EW884" s="89"/>
      <c r="EX884" s="89"/>
      <c r="EY884" s="89"/>
      <c r="EZ884" s="89"/>
      <c r="FA884" s="89"/>
      <c r="FB884" s="89"/>
      <c r="FC884" s="89"/>
      <c r="FD884" s="89"/>
      <c r="FE884" s="89"/>
      <c r="FF884" s="89"/>
      <c r="FG884" s="89"/>
      <c r="FH884" s="89"/>
      <c r="FI884" s="89"/>
      <c r="FJ884" s="89"/>
      <c r="FK884" s="89"/>
      <c r="FL884" s="89"/>
      <c r="FM884" s="89"/>
      <c r="FN884" s="89"/>
      <c r="FO884" s="89"/>
      <c r="FP884" s="89"/>
      <c r="FQ884" s="89"/>
      <c r="FR884" s="89"/>
      <c r="FS884" s="89"/>
      <c r="FT884" s="89"/>
      <c r="FU884" s="89"/>
      <c r="FV884" s="89"/>
      <c r="FW884" s="89"/>
      <c r="FX884" s="89"/>
      <c r="FY884" s="89"/>
      <c r="FZ884" s="89"/>
      <c r="GA884" s="89"/>
      <c r="GB884" s="89"/>
      <c r="GC884" s="89"/>
      <c r="GD884" s="89"/>
      <c r="GE884" s="89"/>
      <c r="GF884" s="89"/>
      <c r="GG884" s="89"/>
      <c r="GH884" s="89"/>
      <c r="GI884" s="89"/>
      <c r="GJ884" s="89"/>
      <c r="GK884" s="89"/>
      <c r="GL884" s="89"/>
      <c r="GM884" s="89"/>
      <c r="GN884" s="89"/>
      <c r="GO884" s="89"/>
      <c r="GP884" s="89"/>
      <c r="GQ884" s="89"/>
      <c r="GR884" s="89"/>
      <c r="GS884" s="89"/>
      <c r="GT884" s="89"/>
      <c r="GU884" s="89"/>
      <c r="GV884" s="89"/>
      <c r="GW884" s="89"/>
      <c r="GX884" s="89"/>
      <c r="GY884" s="89"/>
      <c r="GZ884" s="89"/>
      <c r="HA884" s="89"/>
      <c r="HB884" s="89"/>
      <c r="HC884" s="89"/>
      <c r="HD884" s="89"/>
      <c r="HE884" s="89"/>
      <c r="HF884" s="89"/>
      <c r="HG884" s="89"/>
      <c r="HH884" s="89"/>
      <c r="HI884" s="89"/>
      <c r="HJ884" s="89"/>
      <c r="HK884" s="89"/>
      <c r="HL884" s="89"/>
      <c r="HM884" s="89"/>
    </row>
    <row r="885" spans="1:221" s="191" customFormat="1" ht="30" customHeight="1" x14ac:dyDescent="0.25">
      <c r="A885" s="193">
        <v>41455</v>
      </c>
      <c r="B885" s="194">
        <v>41457</v>
      </c>
      <c r="C885" s="189" t="s">
        <v>283</v>
      </c>
      <c r="D885" s="140" t="s">
        <v>3719</v>
      </c>
      <c r="E885" s="140" t="s">
        <v>279</v>
      </c>
      <c r="F885" s="5" t="s">
        <v>50</v>
      </c>
      <c r="G885" s="5" t="s">
        <v>420</v>
      </c>
      <c r="H885" s="140" t="s">
        <v>4488</v>
      </c>
      <c r="I885" s="30" t="s">
        <v>4489</v>
      </c>
      <c r="J885" s="140" t="s">
        <v>4490</v>
      </c>
      <c r="K885" s="119">
        <v>40298</v>
      </c>
      <c r="L885" s="119">
        <v>40444</v>
      </c>
      <c r="M885" s="140" t="s">
        <v>4491</v>
      </c>
      <c r="N885" s="287">
        <v>3981</v>
      </c>
      <c r="O885" s="287">
        <v>3659</v>
      </c>
      <c r="P885" s="119">
        <v>40458</v>
      </c>
      <c r="Q885" s="119">
        <v>41282</v>
      </c>
      <c r="R885" s="119">
        <v>41141</v>
      </c>
      <c r="S885" s="119">
        <v>41282</v>
      </c>
      <c r="T885" s="190">
        <v>98.944793989901697</v>
      </c>
      <c r="U885" s="287"/>
      <c r="V885" s="140"/>
      <c r="W885" s="87"/>
      <c r="X885" s="96"/>
      <c r="Y885" s="89"/>
      <c r="Z885" s="89"/>
      <c r="AA885" s="89"/>
      <c r="AB885" s="89"/>
      <c r="AC885" s="89"/>
      <c r="AD885" s="89"/>
      <c r="AE885" s="89"/>
      <c r="AF885" s="89"/>
      <c r="AG885" s="89"/>
      <c r="AH885" s="89"/>
      <c r="AI885" s="89"/>
      <c r="AJ885" s="89"/>
      <c r="AK885" s="89"/>
      <c r="AL885" s="89"/>
      <c r="AM885" s="89"/>
      <c r="AN885" s="89"/>
      <c r="AO885" s="89"/>
      <c r="AP885" s="89"/>
      <c r="AQ885" s="89"/>
      <c r="AR885" s="89"/>
      <c r="AS885" s="89"/>
      <c r="AT885" s="89"/>
      <c r="AU885" s="89"/>
      <c r="AV885" s="89"/>
      <c r="AW885" s="89"/>
      <c r="AX885" s="89"/>
      <c r="AY885" s="89"/>
      <c r="AZ885" s="89"/>
      <c r="BA885" s="89"/>
      <c r="BB885" s="89"/>
      <c r="BC885" s="89"/>
      <c r="BD885" s="89"/>
      <c r="BE885" s="89"/>
      <c r="BF885" s="89"/>
      <c r="BG885" s="89"/>
      <c r="BH885" s="89"/>
      <c r="BI885" s="89"/>
      <c r="BJ885" s="89"/>
      <c r="BK885" s="89"/>
      <c r="BL885" s="89"/>
      <c r="BM885" s="89"/>
      <c r="BN885" s="89"/>
      <c r="BO885" s="89"/>
      <c r="BP885" s="89"/>
      <c r="BQ885" s="89"/>
      <c r="BR885" s="89"/>
      <c r="BS885" s="89"/>
      <c r="BT885" s="89"/>
      <c r="BU885" s="89"/>
      <c r="BV885" s="89"/>
      <c r="BW885" s="89"/>
      <c r="BX885" s="89"/>
      <c r="BY885" s="89"/>
      <c r="BZ885" s="89"/>
      <c r="CA885" s="89"/>
      <c r="CB885" s="89"/>
      <c r="CC885" s="89"/>
      <c r="CD885" s="89"/>
      <c r="CE885" s="89"/>
      <c r="CF885" s="89"/>
      <c r="CG885" s="89"/>
      <c r="CH885" s="89"/>
      <c r="CI885" s="89"/>
      <c r="CJ885" s="89"/>
      <c r="CK885" s="89"/>
      <c r="CL885" s="89"/>
      <c r="CM885" s="89"/>
      <c r="CN885" s="89"/>
      <c r="CO885" s="89"/>
      <c r="CP885" s="89"/>
      <c r="CQ885" s="89"/>
      <c r="CR885" s="89"/>
      <c r="CS885" s="89"/>
      <c r="CT885" s="89"/>
      <c r="CU885" s="89"/>
      <c r="CV885" s="89"/>
      <c r="CW885" s="89"/>
      <c r="CX885" s="89"/>
      <c r="CY885" s="89"/>
      <c r="CZ885" s="89"/>
      <c r="DA885" s="89"/>
      <c r="DB885" s="89"/>
      <c r="DC885" s="89"/>
      <c r="DD885" s="89"/>
      <c r="DE885" s="89"/>
      <c r="DF885" s="89"/>
      <c r="DG885" s="89"/>
      <c r="DH885" s="89"/>
      <c r="DI885" s="89"/>
      <c r="DJ885" s="89"/>
      <c r="DK885" s="89"/>
      <c r="DL885" s="89"/>
      <c r="DM885" s="89"/>
      <c r="DN885" s="89"/>
      <c r="DO885" s="89"/>
      <c r="DP885" s="89"/>
      <c r="DQ885" s="89"/>
      <c r="DR885" s="89"/>
      <c r="DS885" s="89"/>
      <c r="DT885" s="89"/>
      <c r="DU885" s="89"/>
      <c r="DV885" s="89"/>
      <c r="DW885" s="89"/>
      <c r="DX885" s="89"/>
      <c r="DY885" s="89"/>
      <c r="DZ885" s="89"/>
      <c r="EA885" s="89"/>
      <c r="EB885" s="89"/>
      <c r="EC885" s="89"/>
      <c r="ED885" s="89"/>
      <c r="EE885" s="89"/>
      <c r="EF885" s="89"/>
      <c r="EG885" s="89"/>
      <c r="EH885" s="89"/>
      <c r="EI885" s="89"/>
      <c r="EJ885" s="89"/>
      <c r="EK885" s="89"/>
      <c r="EL885" s="89"/>
      <c r="EM885" s="89"/>
      <c r="EN885" s="89"/>
      <c r="EO885" s="89"/>
      <c r="EP885" s="89"/>
      <c r="EQ885" s="89"/>
      <c r="ER885" s="89"/>
      <c r="ES885" s="89"/>
      <c r="ET885" s="89"/>
      <c r="EU885" s="89"/>
      <c r="EV885" s="89"/>
      <c r="EW885" s="89"/>
      <c r="EX885" s="89"/>
      <c r="EY885" s="89"/>
      <c r="EZ885" s="89"/>
      <c r="FA885" s="89"/>
      <c r="FB885" s="89"/>
      <c r="FC885" s="89"/>
      <c r="FD885" s="89"/>
      <c r="FE885" s="89"/>
      <c r="FF885" s="89"/>
      <c r="FG885" s="89"/>
      <c r="FH885" s="89"/>
      <c r="FI885" s="89"/>
      <c r="FJ885" s="89"/>
      <c r="FK885" s="89"/>
      <c r="FL885" s="89"/>
      <c r="FM885" s="89"/>
      <c r="FN885" s="89"/>
      <c r="FO885" s="89"/>
      <c r="FP885" s="89"/>
      <c r="FQ885" s="89"/>
      <c r="FR885" s="89"/>
      <c r="FS885" s="89"/>
      <c r="FT885" s="89"/>
      <c r="FU885" s="89"/>
      <c r="FV885" s="89"/>
      <c r="FW885" s="89"/>
      <c r="FX885" s="89"/>
      <c r="FY885" s="89"/>
      <c r="FZ885" s="89"/>
      <c r="GA885" s="89"/>
      <c r="GB885" s="89"/>
      <c r="GC885" s="89"/>
      <c r="GD885" s="89"/>
      <c r="GE885" s="89"/>
      <c r="GF885" s="89"/>
      <c r="GG885" s="89"/>
      <c r="GH885" s="89"/>
      <c r="GI885" s="89"/>
      <c r="GJ885" s="89"/>
      <c r="GK885" s="89"/>
      <c r="GL885" s="89"/>
      <c r="GM885" s="89"/>
      <c r="GN885" s="89"/>
      <c r="GO885" s="89"/>
      <c r="GP885" s="89"/>
      <c r="GQ885" s="89"/>
      <c r="GR885" s="89"/>
      <c r="GS885" s="89"/>
      <c r="GT885" s="89"/>
      <c r="GU885" s="89"/>
      <c r="GV885" s="89"/>
      <c r="GW885" s="89"/>
      <c r="GX885" s="89"/>
      <c r="GY885" s="89"/>
      <c r="GZ885" s="89"/>
      <c r="HA885" s="89"/>
      <c r="HB885" s="89"/>
      <c r="HC885" s="89"/>
      <c r="HD885" s="89"/>
      <c r="HE885" s="89"/>
      <c r="HF885" s="89"/>
      <c r="HG885" s="89"/>
      <c r="HH885" s="89"/>
      <c r="HI885" s="89"/>
      <c r="HJ885" s="89"/>
      <c r="HK885" s="89"/>
      <c r="HL885" s="89"/>
      <c r="HM885" s="89"/>
    </row>
    <row r="886" spans="1:221" s="191" customFormat="1" ht="30" customHeight="1" x14ac:dyDescent="0.25">
      <c r="A886" s="193">
        <v>41455</v>
      </c>
      <c r="B886" s="194">
        <v>41457</v>
      </c>
      <c r="C886" s="189" t="s">
        <v>283</v>
      </c>
      <c r="D886" s="140" t="s">
        <v>3756</v>
      </c>
      <c r="E886" s="140" t="s">
        <v>279</v>
      </c>
      <c r="F886" s="5" t="s">
        <v>99</v>
      </c>
      <c r="G886" s="5" t="s">
        <v>415</v>
      </c>
      <c r="H886" s="140" t="s">
        <v>3975</v>
      </c>
      <c r="I886" s="30" t="s">
        <v>4492</v>
      </c>
      <c r="J886" s="140" t="s">
        <v>4493</v>
      </c>
      <c r="K886" s="119">
        <v>40199</v>
      </c>
      <c r="L886" s="119">
        <v>40290</v>
      </c>
      <c r="M886" s="140" t="s">
        <v>4444</v>
      </c>
      <c r="N886" s="287">
        <v>11667</v>
      </c>
      <c r="O886" s="287">
        <v>10607</v>
      </c>
      <c r="P886" s="119">
        <v>40304</v>
      </c>
      <c r="Q886" s="119">
        <v>40893</v>
      </c>
      <c r="R886" s="119">
        <v>40805</v>
      </c>
      <c r="S886" s="119">
        <v>40868</v>
      </c>
      <c r="T886" s="190">
        <v>99.999434318110005</v>
      </c>
      <c r="U886" s="287"/>
      <c r="V886" s="140"/>
      <c r="W886" s="87"/>
      <c r="X886" s="96"/>
      <c r="Y886" s="89"/>
      <c r="Z886" s="89"/>
      <c r="AA886" s="89"/>
      <c r="AB886" s="89"/>
      <c r="AC886" s="89"/>
      <c r="AD886" s="89"/>
      <c r="AE886" s="89"/>
      <c r="AF886" s="89"/>
      <c r="AG886" s="89"/>
      <c r="AH886" s="89"/>
      <c r="AI886" s="89"/>
      <c r="AJ886" s="89"/>
      <c r="AK886" s="89"/>
      <c r="AL886" s="89"/>
      <c r="AM886" s="89"/>
      <c r="AN886" s="89"/>
      <c r="AO886" s="89"/>
      <c r="AP886" s="89"/>
      <c r="AQ886" s="89"/>
      <c r="AR886" s="89"/>
      <c r="AS886" s="89"/>
      <c r="AT886" s="89"/>
      <c r="AU886" s="89"/>
      <c r="AV886" s="89"/>
      <c r="AW886" s="89"/>
      <c r="AX886" s="89"/>
      <c r="AY886" s="89"/>
      <c r="AZ886" s="89"/>
      <c r="BA886" s="89"/>
      <c r="BB886" s="89"/>
      <c r="BC886" s="89"/>
      <c r="BD886" s="89"/>
      <c r="BE886" s="89"/>
      <c r="BF886" s="89"/>
      <c r="BG886" s="89"/>
      <c r="BH886" s="89"/>
      <c r="BI886" s="89"/>
      <c r="BJ886" s="89"/>
      <c r="BK886" s="89"/>
      <c r="BL886" s="89"/>
      <c r="BM886" s="89"/>
      <c r="BN886" s="89"/>
      <c r="BO886" s="89"/>
      <c r="BP886" s="89"/>
      <c r="BQ886" s="89"/>
      <c r="BR886" s="89"/>
      <c r="BS886" s="89"/>
      <c r="BT886" s="89"/>
      <c r="BU886" s="89"/>
      <c r="BV886" s="89"/>
      <c r="BW886" s="89"/>
      <c r="BX886" s="89"/>
      <c r="BY886" s="89"/>
      <c r="BZ886" s="89"/>
      <c r="CA886" s="89"/>
      <c r="CB886" s="89"/>
      <c r="CC886" s="89"/>
      <c r="CD886" s="89"/>
      <c r="CE886" s="89"/>
      <c r="CF886" s="89"/>
      <c r="CG886" s="89"/>
      <c r="CH886" s="89"/>
      <c r="CI886" s="89"/>
      <c r="CJ886" s="89"/>
      <c r="CK886" s="89"/>
      <c r="CL886" s="89"/>
      <c r="CM886" s="89"/>
      <c r="CN886" s="89"/>
      <c r="CO886" s="89"/>
      <c r="CP886" s="89"/>
      <c r="CQ886" s="89"/>
      <c r="CR886" s="89"/>
      <c r="CS886" s="89"/>
      <c r="CT886" s="89"/>
      <c r="CU886" s="89"/>
      <c r="CV886" s="89"/>
      <c r="CW886" s="89"/>
      <c r="CX886" s="89"/>
      <c r="CY886" s="89"/>
      <c r="CZ886" s="89"/>
      <c r="DA886" s="89"/>
      <c r="DB886" s="89"/>
      <c r="DC886" s="89"/>
      <c r="DD886" s="89"/>
      <c r="DE886" s="89"/>
      <c r="DF886" s="89"/>
      <c r="DG886" s="89"/>
      <c r="DH886" s="89"/>
      <c r="DI886" s="89"/>
      <c r="DJ886" s="89"/>
      <c r="DK886" s="89"/>
      <c r="DL886" s="89"/>
      <c r="DM886" s="89"/>
      <c r="DN886" s="89"/>
      <c r="DO886" s="89"/>
      <c r="DP886" s="89"/>
      <c r="DQ886" s="89"/>
      <c r="DR886" s="89"/>
      <c r="DS886" s="89"/>
      <c r="DT886" s="89"/>
      <c r="DU886" s="89"/>
      <c r="DV886" s="89"/>
      <c r="DW886" s="89"/>
      <c r="DX886" s="89"/>
      <c r="DY886" s="89"/>
      <c r="DZ886" s="89"/>
      <c r="EA886" s="89"/>
      <c r="EB886" s="89"/>
      <c r="EC886" s="89"/>
      <c r="ED886" s="89"/>
      <c r="EE886" s="89"/>
      <c r="EF886" s="89"/>
      <c r="EG886" s="89"/>
      <c r="EH886" s="89"/>
      <c r="EI886" s="89"/>
      <c r="EJ886" s="89"/>
      <c r="EK886" s="89"/>
      <c r="EL886" s="89"/>
      <c r="EM886" s="89"/>
      <c r="EN886" s="89"/>
      <c r="EO886" s="89"/>
      <c r="EP886" s="89"/>
      <c r="EQ886" s="89"/>
      <c r="ER886" s="89"/>
      <c r="ES886" s="89"/>
      <c r="ET886" s="89"/>
      <c r="EU886" s="89"/>
      <c r="EV886" s="89"/>
      <c r="EW886" s="89"/>
      <c r="EX886" s="89"/>
      <c r="EY886" s="89"/>
      <c r="EZ886" s="89"/>
      <c r="FA886" s="89"/>
      <c r="FB886" s="89"/>
      <c r="FC886" s="89"/>
      <c r="FD886" s="89"/>
      <c r="FE886" s="89"/>
      <c r="FF886" s="89"/>
      <c r="FG886" s="89"/>
      <c r="FH886" s="89"/>
      <c r="FI886" s="89"/>
      <c r="FJ886" s="89"/>
      <c r="FK886" s="89"/>
      <c r="FL886" s="89"/>
      <c r="FM886" s="89"/>
      <c r="FN886" s="89"/>
      <c r="FO886" s="89"/>
      <c r="FP886" s="89"/>
      <c r="FQ886" s="89"/>
      <c r="FR886" s="89"/>
      <c r="FS886" s="89"/>
      <c r="FT886" s="89"/>
      <c r="FU886" s="89"/>
      <c r="FV886" s="89"/>
      <c r="FW886" s="89"/>
      <c r="FX886" s="89"/>
      <c r="FY886" s="89"/>
      <c r="FZ886" s="89"/>
      <c r="GA886" s="89"/>
      <c r="GB886" s="89"/>
      <c r="GC886" s="89"/>
      <c r="GD886" s="89"/>
      <c r="GE886" s="89"/>
      <c r="GF886" s="89"/>
      <c r="GG886" s="89"/>
      <c r="GH886" s="89"/>
      <c r="GI886" s="89"/>
      <c r="GJ886" s="89"/>
      <c r="GK886" s="89"/>
      <c r="GL886" s="89"/>
      <c r="GM886" s="89"/>
      <c r="GN886" s="89"/>
      <c r="GO886" s="89"/>
      <c r="GP886" s="89"/>
      <c r="GQ886" s="89"/>
      <c r="GR886" s="89"/>
      <c r="GS886" s="89"/>
      <c r="GT886" s="89"/>
      <c r="GU886" s="89"/>
      <c r="GV886" s="89"/>
      <c r="GW886" s="89"/>
      <c r="GX886" s="89"/>
      <c r="GY886" s="89"/>
      <c r="GZ886" s="89"/>
      <c r="HA886" s="89"/>
      <c r="HB886" s="89"/>
      <c r="HC886" s="89"/>
      <c r="HD886" s="89"/>
      <c r="HE886" s="89"/>
      <c r="HF886" s="89"/>
      <c r="HG886" s="89"/>
      <c r="HH886" s="89"/>
      <c r="HI886" s="89"/>
      <c r="HJ886" s="89"/>
      <c r="HK886" s="89"/>
      <c r="HL886" s="89"/>
      <c r="HM886" s="89"/>
    </row>
    <row r="887" spans="1:221" s="191" customFormat="1" ht="30" customHeight="1" x14ac:dyDescent="0.25">
      <c r="A887" s="193">
        <v>41455</v>
      </c>
      <c r="B887" s="194">
        <v>41457</v>
      </c>
      <c r="C887" s="189" t="s">
        <v>283</v>
      </c>
      <c r="D887" s="140" t="s">
        <v>3756</v>
      </c>
      <c r="E887" s="140" t="s">
        <v>279</v>
      </c>
      <c r="F887" s="5" t="s">
        <v>1086</v>
      </c>
      <c r="G887" s="5" t="s">
        <v>1087</v>
      </c>
      <c r="H887" s="140" t="s">
        <v>4494</v>
      </c>
      <c r="I887" s="30" t="s">
        <v>4495</v>
      </c>
      <c r="J887" s="140" t="s">
        <v>3979</v>
      </c>
      <c r="K887" s="119">
        <v>40224</v>
      </c>
      <c r="L887" s="119">
        <v>40382</v>
      </c>
      <c r="M887" s="140" t="s">
        <v>4496</v>
      </c>
      <c r="N887" s="287">
        <v>9314</v>
      </c>
      <c r="O887" s="287">
        <v>9684</v>
      </c>
      <c r="P887" s="119">
        <v>40396</v>
      </c>
      <c r="Q887" s="119">
        <v>40830</v>
      </c>
      <c r="R887" s="119">
        <v>40752</v>
      </c>
      <c r="S887" s="119">
        <v>40870</v>
      </c>
      <c r="T887" s="190">
        <v>99.045450499896106</v>
      </c>
      <c r="U887" s="287"/>
      <c r="V887" s="140"/>
      <c r="W887" s="87"/>
      <c r="X887" s="96"/>
      <c r="Y887" s="89"/>
      <c r="Z887" s="89"/>
      <c r="AA887" s="89"/>
      <c r="AB887" s="89"/>
      <c r="AC887" s="89"/>
      <c r="AD887" s="89"/>
      <c r="AE887" s="89"/>
      <c r="AF887" s="89"/>
      <c r="AG887" s="89"/>
      <c r="AH887" s="89"/>
      <c r="AI887" s="89"/>
      <c r="AJ887" s="89"/>
      <c r="AK887" s="89"/>
      <c r="AL887" s="89"/>
      <c r="AM887" s="89"/>
      <c r="AN887" s="89"/>
      <c r="AO887" s="89"/>
      <c r="AP887" s="89"/>
      <c r="AQ887" s="89"/>
      <c r="AR887" s="89"/>
      <c r="AS887" s="89"/>
      <c r="AT887" s="89"/>
      <c r="AU887" s="89"/>
      <c r="AV887" s="89"/>
      <c r="AW887" s="89"/>
      <c r="AX887" s="89"/>
      <c r="AY887" s="89"/>
      <c r="AZ887" s="89"/>
      <c r="BA887" s="89"/>
      <c r="BB887" s="89"/>
      <c r="BC887" s="89"/>
      <c r="BD887" s="89"/>
      <c r="BE887" s="89"/>
      <c r="BF887" s="89"/>
      <c r="BG887" s="89"/>
      <c r="BH887" s="89"/>
      <c r="BI887" s="89"/>
      <c r="BJ887" s="89"/>
      <c r="BK887" s="89"/>
      <c r="BL887" s="89"/>
      <c r="BM887" s="89"/>
      <c r="BN887" s="89"/>
      <c r="BO887" s="89"/>
      <c r="BP887" s="89"/>
      <c r="BQ887" s="89"/>
      <c r="BR887" s="89"/>
      <c r="BS887" s="89"/>
      <c r="BT887" s="89"/>
      <c r="BU887" s="89"/>
      <c r="BV887" s="89"/>
      <c r="BW887" s="89"/>
      <c r="BX887" s="89"/>
      <c r="BY887" s="89"/>
      <c r="BZ887" s="89"/>
      <c r="CA887" s="89"/>
      <c r="CB887" s="89"/>
      <c r="CC887" s="89"/>
      <c r="CD887" s="89"/>
      <c r="CE887" s="89"/>
      <c r="CF887" s="89"/>
      <c r="CG887" s="89"/>
      <c r="CH887" s="89"/>
      <c r="CI887" s="89"/>
      <c r="CJ887" s="89"/>
      <c r="CK887" s="89"/>
      <c r="CL887" s="89"/>
      <c r="CM887" s="89"/>
      <c r="CN887" s="89"/>
      <c r="CO887" s="89"/>
      <c r="CP887" s="89"/>
      <c r="CQ887" s="89"/>
      <c r="CR887" s="89"/>
      <c r="CS887" s="89"/>
      <c r="CT887" s="89"/>
      <c r="CU887" s="89"/>
      <c r="CV887" s="89"/>
      <c r="CW887" s="89"/>
      <c r="CX887" s="89"/>
      <c r="CY887" s="89"/>
      <c r="CZ887" s="89"/>
      <c r="DA887" s="89"/>
      <c r="DB887" s="89"/>
      <c r="DC887" s="89"/>
      <c r="DD887" s="89"/>
      <c r="DE887" s="89"/>
      <c r="DF887" s="89"/>
      <c r="DG887" s="89"/>
      <c r="DH887" s="89"/>
      <c r="DI887" s="89"/>
      <c r="DJ887" s="89"/>
      <c r="DK887" s="89"/>
      <c r="DL887" s="89"/>
      <c r="DM887" s="89"/>
      <c r="DN887" s="89"/>
      <c r="DO887" s="89"/>
      <c r="DP887" s="89"/>
      <c r="DQ887" s="89"/>
      <c r="DR887" s="89"/>
      <c r="DS887" s="89"/>
      <c r="DT887" s="89"/>
      <c r="DU887" s="89"/>
      <c r="DV887" s="89"/>
      <c r="DW887" s="89"/>
      <c r="DX887" s="89"/>
      <c r="DY887" s="89"/>
      <c r="DZ887" s="89"/>
      <c r="EA887" s="89"/>
      <c r="EB887" s="89"/>
      <c r="EC887" s="89"/>
      <c r="ED887" s="89"/>
      <c r="EE887" s="89"/>
      <c r="EF887" s="89"/>
      <c r="EG887" s="89"/>
      <c r="EH887" s="89"/>
      <c r="EI887" s="89"/>
      <c r="EJ887" s="89"/>
      <c r="EK887" s="89"/>
      <c r="EL887" s="89"/>
      <c r="EM887" s="89"/>
      <c r="EN887" s="89"/>
      <c r="EO887" s="89"/>
      <c r="EP887" s="89"/>
      <c r="EQ887" s="89"/>
      <c r="ER887" s="89"/>
      <c r="ES887" s="89"/>
      <c r="ET887" s="89"/>
      <c r="EU887" s="89"/>
      <c r="EV887" s="89"/>
      <c r="EW887" s="89"/>
      <c r="EX887" s="89"/>
      <c r="EY887" s="89"/>
      <c r="EZ887" s="89"/>
      <c r="FA887" s="89"/>
      <c r="FB887" s="89"/>
      <c r="FC887" s="89"/>
      <c r="FD887" s="89"/>
      <c r="FE887" s="89"/>
      <c r="FF887" s="89"/>
      <c r="FG887" s="89"/>
      <c r="FH887" s="89"/>
      <c r="FI887" s="89"/>
      <c r="FJ887" s="89"/>
      <c r="FK887" s="89"/>
      <c r="FL887" s="89"/>
      <c r="FM887" s="89"/>
      <c r="FN887" s="89"/>
      <c r="FO887" s="89"/>
      <c r="FP887" s="89"/>
      <c r="FQ887" s="89"/>
      <c r="FR887" s="89"/>
      <c r="FS887" s="89"/>
      <c r="FT887" s="89"/>
      <c r="FU887" s="89"/>
      <c r="FV887" s="89"/>
      <c r="FW887" s="89"/>
      <c r="FX887" s="89"/>
      <c r="FY887" s="89"/>
      <c r="FZ887" s="89"/>
      <c r="GA887" s="89"/>
      <c r="GB887" s="89"/>
      <c r="GC887" s="89"/>
      <c r="GD887" s="89"/>
      <c r="GE887" s="89"/>
      <c r="GF887" s="89"/>
      <c r="GG887" s="89"/>
      <c r="GH887" s="89"/>
      <c r="GI887" s="89"/>
      <c r="GJ887" s="89"/>
      <c r="GK887" s="89"/>
      <c r="GL887" s="89"/>
      <c r="GM887" s="89"/>
      <c r="GN887" s="89"/>
      <c r="GO887" s="89"/>
      <c r="GP887" s="89"/>
      <c r="GQ887" s="89"/>
      <c r="GR887" s="89"/>
      <c r="GS887" s="89"/>
      <c r="GT887" s="89"/>
      <c r="GU887" s="89"/>
      <c r="GV887" s="89"/>
      <c r="GW887" s="89"/>
      <c r="GX887" s="89"/>
      <c r="GY887" s="89"/>
      <c r="GZ887" s="89"/>
      <c r="HA887" s="89"/>
      <c r="HB887" s="89"/>
      <c r="HC887" s="89"/>
      <c r="HD887" s="89"/>
      <c r="HE887" s="89"/>
      <c r="HF887" s="89"/>
      <c r="HG887" s="89"/>
      <c r="HH887" s="89"/>
      <c r="HI887" s="89"/>
      <c r="HJ887" s="89"/>
      <c r="HK887" s="89"/>
      <c r="HL887" s="89"/>
      <c r="HM887" s="89"/>
    </row>
    <row r="888" spans="1:221" s="191" customFormat="1" ht="30" customHeight="1" x14ac:dyDescent="0.25">
      <c r="A888" s="193">
        <v>41455</v>
      </c>
      <c r="B888" s="194">
        <v>41457</v>
      </c>
      <c r="C888" s="189" t="s">
        <v>283</v>
      </c>
      <c r="D888" s="140" t="s">
        <v>3756</v>
      </c>
      <c r="E888" s="140" t="s">
        <v>279</v>
      </c>
      <c r="F888" s="5" t="s">
        <v>451</v>
      </c>
      <c r="G888" s="5" t="s">
        <v>452</v>
      </c>
      <c r="H888" s="140" t="s">
        <v>3981</v>
      </c>
      <c r="I888" s="30" t="s">
        <v>4280</v>
      </c>
      <c r="J888" s="140" t="s">
        <v>4497</v>
      </c>
      <c r="K888" s="119">
        <v>40283</v>
      </c>
      <c r="L888" s="119">
        <v>40359</v>
      </c>
      <c r="M888" s="140" t="s">
        <v>4498</v>
      </c>
      <c r="N888" s="287">
        <v>2666</v>
      </c>
      <c r="O888" s="287">
        <v>2598</v>
      </c>
      <c r="P888" s="119">
        <v>40373</v>
      </c>
      <c r="Q888" s="119">
        <v>40809</v>
      </c>
      <c r="R888" s="119">
        <v>40737</v>
      </c>
      <c r="S888" s="119">
        <v>40788</v>
      </c>
      <c r="T888" s="190">
        <v>95.774606862788801</v>
      </c>
      <c r="U888" s="287"/>
      <c r="V888" s="140"/>
      <c r="W888" s="87"/>
      <c r="X888" s="96"/>
      <c r="Y888" s="89"/>
      <c r="Z888" s="89"/>
      <c r="AA888" s="89"/>
      <c r="AB888" s="89"/>
      <c r="AC888" s="89"/>
      <c r="AD888" s="89"/>
      <c r="AE888" s="89"/>
      <c r="AF888" s="89"/>
      <c r="AG888" s="89"/>
      <c r="AH888" s="89"/>
      <c r="AI888" s="89"/>
      <c r="AJ888" s="89"/>
      <c r="AK888" s="89"/>
      <c r="AL888" s="89"/>
      <c r="AM888" s="89"/>
      <c r="AN888" s="89"/>
      <c r="AO888" s="89"/>
      <c r="AP888" s="89"/>
      <c r="AQ888" s="89"/>
      <c r="AR888" s="89"/>
      <c r="AS888" s="89"/>
      <c r="AT888" s="89"/>
      <c r="AU888" s="89"/>
      <c r="AV888" s="89"/>
      <c r="AW888" s="89"/>
      <c r="AX888" s="89"/>
      <c r="AY888" s="89"/>
      <c r="AZ888" s="89"/>
      <c r="BA888" s="89"/>
      <c r="BB888" s="89"/>
      <c r="BC888" s="89"/>
      <c r="BD888" s="89"/>
      <c r="BE888" s="89"/>
      <c r="BF888" s="89"/>
      <c r="BG888" s="89"/>
      <c r="BH888" s="89"/>
      <c r="BI888" s="89"/>
      <c r="BJ888" s="89"/>
      <c r="BK888" s="89"/>
      <c r="BL888" s="89"/>
      <c r="BM888" s="89"/>
      <c r="BN888" s="89"/>
      <c r="BO888" s="89"/>
      <c r="BP888" s="89"/>
      <c r="BQ888" s="89"/>
      <c r="BR888" s="89"/>
      <c r="BS888" s="89"/>
      <c r="BT888" s="89"/>
      <c r="BU888" s="89"/>
      <c r="BV888" s="89"/>
      <c r="BW888" s="89"/>
      <c r="BX888" s="89"/>
      <c r="BY888" s="89"/>
      <c r="BZ888" s="89"/>
      <c r="CA888" s="89"/>
      <c r="CB888" s="89"/>
      <c r="CC888" s="89"/>
      <c r="CD888" s="89"/>
      <c r="CE888" s="89"/>
      <c r="CF888" s="89"/>
      <c r="CG888" s="89"/>
      <c r="CH888" s="89"/>
      <c r="CI888" s="89"/>
      <c r="CJ888" s="89"/>
      <c r="CK888" s="89"/>
      <c r="CL888" s="89"/>
      <c r="CM888" s="89"/>
      <c r="CN888" s="89"/>
      <c r="CO888" s="89"/>
      <c r="CP888" s="89"/>
      <c r="CQ888" s="89"/>
      <c r="CR888" s="89"/>
      <c r="CS888" s="89"/>
      <c r="CT888" s="89"/>
      <c r="CU888" s="89"/>
      <c r="CV888" s="89"/>
      <c r="CW888" s="89"/>
      <c r="CX888" s="89"/>
      <c r="CY888" s="89"/>
      <c r="CZ888" s="89"/>
      <c r="DA888" s="89"/>
      <c r="DB888" s="89"/>
      <c r="DC888" s="89"/>
      <c r="DD888" s="89"/>
      <c r="DE888" s="89"/>
      <c r="DF888" s="89"/>
      <c r="DG888" s="89"/>
      <c r="DH888" s="89"/>
      <c r="DI888" s="89"/>
      <c r="DJ888" s="89"/>
      <c r="DK888" s="89"/>
      <c r="DL888" s="89"/>
      <c r="DM888" s="89"/>
      <c r="DN888" s="89"/>
      <c r="DO888" s="89"/>
      <c r="DP888" s="89"/>
      <c r="DQ888" s="89"/>
      <c r="DR888" s="89"/>
      <c r="DS888" s="89"/>
      <c r="DT888" s="89"/>
      <c r="DU888" s="89"/>
      <c r="DV888" s="89"/>
      <c r="DW888" s="89"/>
      <c r="DX888" s="89"/>
      <c r="DY888" s="89"/>
      <c r="DZ888" s="89"/>
      <c r="EA888" s="89"/>
      <c r="EB888" s="89"/>
      <c r="EC888" s="89"/>
      <c r="ED888" s="89"/>
      <c r="EE888" s="89"/>
      <c r="EF888" s="89"/>
      <c r="EG888" s="89"/>
      <c r="EH888" s="89"/>
      <c r="EI888" s="89"/>
      <c r="EJ888" s="89"/>
      <c r="EK888" s="89"/>
      <c r="EL888" s="89"/>
      <c r="EM888" s="89"/>
      <c r="EN888" s="89"/>
      <c r="EO888" s="89"/>
      <c r="EP888" s="89"/>
      <c r="EQ888" s="89"/>
      <c r="ER888" s="89"/>
      <c r="ES888" s="89"/>
      <c r="ET888" s="89"/>
      <c r="EU888" s="89"/>
      <c r="EV888" s="89"/>
      <c r="EW888" s="89"/>
      <c r="EX888" s="89"/>
      <c r="EY888" s="89"/>
      <c r="EZ888" s="89"/>
      <c r="FA888" s="89"/>
      <c r="FB888" s="89"/>
      <c r="FC888" s="89"/>
      <c r="FD888" s="89"/>
      <c r="FE888" s="89"/>
      <c r="FF888" s="89"/>
      <c r="FG888" s="89"/>
      <c r="FH888" s="89"/>
      <c r="FI888" s="89"/>
      <c r="FJ888" s="89"/>
      <c r="FK888" s="89"/>
      <c r="FL888" s="89"/>
      <c r="FM888" s="89"/>
      <c r="FN888" s="89"/>
      <c r="FO888" s="89"/>
      <c r="FP888" s="89"/>
      <c r="FQ888" s="89"/>
      <c r="FR888" s="89"/>
      <c r="FS888" s="89"/>
      <c r="FT888" s="89"/>
      <c r="FU888" s="89"/>
      <c r="FV888" s="89"/>
      <c r="FW888" s="89"/>
      <c r="FX888" s="89"/>
      <c r="FY888" s="89"/>
      <c r="FZ888" s="89"/>
      <c r="GA888" s="89"/>
      <c r="GB888" s="89"/>
      <c r="GC888" s="89"/>
      <c r="GD888" s="89"/>
      <c r="GE888" s="89"/>
      <c r="GF888" s="89"/>
      <c r="GG888" s="89"/>
      <c r="GH888" s="89"/>
      <c r="GI888" s="89"/>
      <c r="GJ888" s="89"/>
      <c r="GK888" s="89"/>
      <c r="GL888" s="89"/>
      <c r="GM888" s="89"/>
      <c r="GN888" s="89"/>
      <c r="GO888" s="89"/>
      <c r="GP888" s="89"/>
      <c r="GQ888" s="89"/>
      <c r="GR888" s="89"/>
      <c r="GS888" s="89"/>
      <c r="GT888" s="89"/>
      <c r="GU888" s="89"/>
      <c r="GV888" s="89"/>
      <c r="GW888" s="89"/>
      <c r="GX888" s="89"/>
      <c r="GY888" s="89"/>
      <c r="GZ888" s="89"/>
      <c r="HA888" s="89"/>
      <c r="HB888" s="89"/>
      <c r="HC888" s="89"/>
      <c r="HD888" s="89"/>
      <c r="HE888" s="89"/>
      <c r="HF888" s="89"/>
      <c r="HG888" s="89"/>
      <c r="HH888" s="89"/>
      <c r="HI888" s="89"/>
      <c r="HJ888" s="89"/>
      <c r="HK888" s="89"/>
      <c r="HL888" s="89"/>
      <c r="HM888" s="89"/>
    </row>
    <row r="889" spans="1:221" s="191" customFormat="1" ht="30" customHeight="1" x14ac:dyDescent="0.25">
      <c r="A889" s="193">
        <v>41455</v>
      </c>
      <c r="B889" s="194">
        <v>41457</v>
      </c>
      <c r="C889" s="189" t="s">
        <v>283</v>
      </c>
      <c r="D889" s="140" t="s">
        <v>3719</v>
      </c>
      <c r="E889" s="140" t="s">
        <v>279</v>
      </c>
      <c r="F889" s="5" t="s">
        <v>451</v>
      </c>
      <c r="G889" s="5" t="s">
        <v>452</v>
      </c>
      <c r="H889" s="140" t="s">
        <v>3981</v>
      </c>
      <c r="I889" s="30" t="s">
        <v>4499</v>
      </c>
      <c r="J889" s="140" t="s">
        <v>4500</v>
      </c>
      <c r="K889" s="119">
        <v>40554</v>
      </c>
      <c r="L889" s="119">
        <v>40760</v>
      </c>
      <c r="M889" s="140" t="s">
        <v>3992</v>
      </c>
      <c r="N889" s="287">
        <v>21037</v>
      </c>
      <c r="O889" s="287">
        <v>19439</v>
      </c>
      <c r="P889" s="119">
        <v>40774</v>
      </c>
      <c r="Q889" s="119">
        <v>41178</v>
      </c>
      <c r="R889" s="119">
        <v>41055</v>
      </c>
      <c r="S889" s="119">
        <v>41178</v>
      </c>
      <c r="T889" s="190">
        <v>97.674611795089803</v>
      </c>
      <c r="U889" s="287"/>
      <c r="V889" s="140"/>
      <c r="W889" s="87"/>
      <c r="X889" s="96"/>
      <c r="Y889" s="89"/>
      <c r="Z889" s="89"/>
      <c r="AA889" s="89"/>
      <c r="AB889" s="89"/>
      <c r="AC889" s="89"/>
      <c r="AD889" s="89"/>
      <c r="AE889" s="89"/>
      <c r="AF889" s="89"/>
      <c r="AG889" s="89"/>
      <c r="AH889" s="89"/>
      <c r="AI889" s="89"/>
      <c r="AJ889" s="89"/>
      <c r="AK889" s="89"/>
      <c r="AL889" s="89"/>
      <c r="AM889" s="89"/>
      <c r="AN889" s="89"/>
      <c r="AO889" s="89"/>
      <c r="AP889" s="89"/>
      <c r="AQ889" s="89"/>
      <c r="AR889" s="89"/>
      <c r="AS889" s="89"/>
      <c r="AT889" s="89"/>
      <c r="AU889" s="89"/>
      <c r="AV889" s="89"/>
      <c r="AW889" s="89"/>
      <c r="AX889" s="89"/>
      <c r="AY889" s="89"/>
      <c r="AZ889" s="89"/>
      <c r="BA889" s="89"/>
      <c r="BB889" s="89"/>
      <c r="BC889" s="89"/>
      <c r="BD889" s="89"/>
      <c r="BE889" s="89"/>
      <c r="BF889" s="89"/>
      <c r="BG889" s="89"/>
      <c r="BH889" s="89"/>
      <c r="BI889" s="89"/>
      <c r="BJ889" s="89"/>
      <c r="BK889" s="89"/>
      <c r="BL889" s="89"/>
      <c r="BM889" s="89"/>
      <c r="BN889" s="89"/>
      <c r="BO889" s="89"/>
      <c r="BP889" s="89"/>
      <c r="BQ889" s="89"/>
      <c r="BR889" s="89"/>
      <c r="BS889" s="89"/>
      <c r="BT889" s="89"/>
      <c r="BU889" s="89"/>
      <c r="BV889" s="89"/>
      <c r="BW889" s="89"/>
      <c r="BX889" s="89"/>
      <c r="BY889" s="89"/>
      <c r="BZ889" s="89"/>
      <c r="CA889" s="89"/>
      <c r="CB889" s="89"/>
      <c r="CC889" s="89"/>
      <c r="CD889" s="89"/>
      <c r="CE889" s="89"/>
      <c r="CF889" s="89"/>
      <c r="CG889" s="89"/>
      <c r="CH889" s="89"/>
      <c r="CI889" s="89"/>
      <c r="CJ889" s="89"/>
      <c r="CK889" s="89"/>
      <c r="CL889" s="89"/>
      <c r="CM889" s="89"/>
      <c r="CN889" s="89"/>
      <c r="CO889" s="89"/>
      <c r="CP889" s="89"/>
      <c r="CQ889" s="89"/>
      <c r="CR889" s="89"/>
      <c r="CS889" s="89"/>
      <c r="CT889" s="89"/>
      <c r="CU889" s="89"/>
      <c r="CV889" s="89"/>
      <c r="CW889" s="89"/>
      <c r="CX889" s="89"/>
      <c r="CY889" s="89"/>
      <c r="CZ889" s="89"/>
      <c r="DA889" s="89"/>
      <c r="DB889" s="89"/>
      <c r="DC889" s="89"/>
      <c r="DD889" s="89"/>
      <c r="DE889" s="89"/>
      <c r="DF889" s="89"/>
      <c r="DG889" s="89"/>
      <c r="DH889" s="89"/>
      <c r="DI889" s="89"/>
      <c r="DJ889" s="89"/>
      <c r="DK889" s="89"/>
      <c r="DL889" s="89"/>
      <c r="DM889" s="89"/>
      <c r="DN889" s="89"/>
      <c r="DO889" s="89"/>
      <c r="DP889" s="89"/>
      <c r="DQ889" s="89"/>
      <c r="DR889" s="89"/>
      <c r="DS889" s="89"/>
      <c r="DT889" s="89"/>
      <c r="DU889" s="89"/>
      <c r="DV889" s="89"/>
      <c r="DW889" s="89"/>
      <c r="DX889" s="89"/>
      <c r="DY889" s="89"/>
      <c r="DZ889" s="89"/>
      <c r="EA889" s="89"/>
      <c r="EB889" s="89"/>
      <c r="EC889" s="89"/>
      <c r="ED889" s="89"/>
      <c r="EE889" s="89"/>
      <c r="EF889" s="89"/>
      <c r="EG889" s="89"/>
      <c r="EH889" s="89"/>
      <c r="EI889" s="89"/>
      <c r="EJ889" s="89"/>
      <c r="EK889" s="89"/>
      <c r="EL889" s="89"/>
      <c r="EM889" s="89"/>
      <c r="EN889" s="89"/>
      <c r="EO889" s="89"/>
      <c r="EP889" s="89"/>
      <c r="EQ889" s="89"/>
      <c r="ER889" s="89"/>
      <c r="ES889" s="89"/>
      <c r="ET889" s="89"/>
      <c r="EU889" s="89"/>
      <c r="EV889" s="89"/>
      <c r="EW889" s="89"/>
      <c r="EX889" s="89"/>
      <c r="EY889" s="89"/>
      <c r="EZ889" s="89"/>
      <c r="FA889" s="89"/>
      <c r="FB889" s="89"/>
      <c r="FC889" s="89"/>
      <c r="FD889" s="89"/>
      <c r="FE889" s="89"/>
      <c r="FF889" s="89"/>
      <c r="FG889" s="89"/>
      <c r="FH889" s="89"/>
      <c r="FI889" s="89"/>
      <c r="FJ889" s="89"/>
      <c r="FK889" s="89"/>
      <c r="FL889" s="89"/>
      <c r="FM889" s="89"/>
      <c r="FN889" s="89"/>
      <c r="FO889" s="89"/>
      <c r="FP889" s="89"/>
      <c r="FQ889" s="89"/>
      <c r="FR889" s="89"/>
      <c r="FS889" s="89"/>
      <c r="FT889" s="89"/>
      <c r="FU889" s="89"/>
      <c r="FV889" s="89"/>
      <c r="FW889" s="89"/>
      <c r="FX889" s="89"/>
      <c r="FY889" s="89"/>
      <c r="FZ889" s="89"/>
      <c r="GA889" s="89"/>
      <c r="GB889" s="89"/>
      <c r="GC889" s="89"/>
      <c r="GD889" s="89"/>
      <c r="GE889" s="89"/>
      <c r="GF889" s="89"/>
      <c r="GG889" s="89"/>
      <c r="GH889" s="89"/>
      <c r="GI889" s="89"/>
      <c r="GJ889" s="89"/>
      <c r="GK889" s="89"/>
      <c r="GL889" s="89"/>
      <c r="GM889" s="89"/>
      <c r="GN889" s="89"/>
      <c r="GO889" s="89"/>
      <c r="GP889" s="89"/>
      <c r="GQ889" s="89"/>
      <c r="GR889" s="89"/>
      <c r="GS889" s="89"/>
      <c r="GT889" s="89"/>
      <c r="GU889" s="89"/>
      <c r="GV889" s="89"/>
      <c r="GW889" s="89"/>
      <c r="GX889" s="89"/>
      <c r="GY889" s="89"/>
      <c r="GZ889" s="89"/>
      <c r="HA889" s="89"/>
      <c r="HB889" s="89"/>
      <c r="HC889" s="89"/>
      <c r="HD889" s="89"/>
      <c r="HE889" s="89"/>
      <c r="HF889" s="89"/>
      <c r="HG889" s="89"/>
      <c r="HH889" s="89"/>
      <c r="HI889" s="89"/>
      <c r="HJ889" s="89"/>
      <c r="HK889" s="89"/>
      <c r="HL889" s="89"/>
      <c r="HM889" s="89"/>
    </row>
    <row r="890" spans="1:221" s="191" customFormat="1" ht="30" customHeight="1" x14ac:dyDescent="0.25">
      <c r="A890" s="193">
        <v>41455</v>
      </c>
      <c r="B890" s="194">
        <v>41457</v>
      </c>
      <c r="C890" s="189" t="s">
        <v>283</v>
      </c>
      <c r="D890" s="140" t="s">
        <v>3719</v>
      </c>
      <c r="E890" s="140" t="s">
        <v>279</v>
      </c>
      <c r="F890" s="5" t="s">
        <v>547</v>
      </c>
      <c r="G890" s="5" t="s">
        <v>548</v>
      </c>
      <c r="H890" s="140" t="s">
        <v>4501</v>
      </c>
      <c r="I890" s="30" t="s">
        <v>4502</v>
      </c>
      <c r="J890" s="140" t="s">
        <v>4503</v>
      </c>
      <c r="K890" s="119">
        <v>40380</v>
      </c>
      <c r="L890" s="119">
        <v>40449</v>
      </c>
      <c r="M890" s="140" t="s">
        <v>3835</v>
      </c>
      <c r="N890" s="287">
        <v>11177</v>
      </c>
      <c r="O890" s="287">
        <v>9940</v>
      </c>
      <c r="P890" s="119">
        <v>40463</v>
      </c>
      <c r="Q890" s="119">
        <v>41067</v>
      </c>
      <c r="R890" s="119">
        <v>41004</v>
      </c>
      <c r="S890" s="119">
        <v>41041</v>
      </c>
      <c r="T890" s="190">
        <v>94.668337559745297</v>
      </c>
      <c r="U890" s="287"/>
      <c r="V890" s="140"/>
      <c r="W890" s="87"/>
      <c r="X890" s="96"/>
      <c r="Y890" s="89"/>
      <c r="Z890" s="89"/>
      <c r="AA890" s="89"/>
      <c r="AB890" s="89"/>
      <c r="AC890" s="89"/>
      <c r="AD890" s="89"/>
      <c r="AE890" s="89"/>
      <c r="AF890" s="89"/>
      <c r="AG890" s="89"/>
      <c r="AH890" s="89"/>
      <c r="AI890" s="89"/>
      <c r="AJ890" s="89"/>
      <c r="AK890" s="89"/>
      <c r="AL890" s="89"/>
      <c r="AM890" s="89"/>
      <c r="AN890" s="89"/>
      <c r="AO890" s="89"/>
      <c r="AP890" s="89"/>
      <c r="AQ890" s="89"/>
      <c r="AR890" s="89"/>
      <c r="AS890" s="89"/>
      <c r="AT890" s="89"/>
      <c r="AU890" s="89"/>
      <c r="AV890" s="89"/>
      <c r="AW890" s="89"/>
      <c r="AX890" s="89"/>
      <c r="AY890" s="89"/>
      <c r="AZ890" s="89"/>
      <c r="BA890" s="89"/>
      <c r="BB890" s="89"/>
      <c r="BC890" s="89"/>
      <c r="BD890" s="89"/>
      <c r="BE890" s="89"/>
      <c r="BF890" s="89"/>
      <c r="BG890" s="89"/>
      <c r="BH890" s="89"/>
      <c r="BI890" s="89"/>
      <c r="BJ890" s="89"/>
      <c r="BK890" s="89"/>
      <c r="BL890" s="89"/>
      <c r="BM890" s="89"/>
      <c r="BN890" s="89"/>
      <c r="BO890" s="89"/>
      <c r="BP890" s="89"/>
      <c r="BQ890" s="89"/>
      <c r="BR890" s="89"/>
      <c r="BS890" s="89"/>
      <c r="BT890" s="89"/>
      <c r="BU890" s="89"/>
      <c r="BV890" s="89"/>
      <c r="BW890" s="89"/>
      <c r="BX890" s="89"/>
      <c r="BY890" s="89"/>
      <c r="BZ890" s="89"/>
      <c r="CA890" s="89"/>
      <c r="CB890" s="89"/>
      <c r="CC890" s="89"/>
      <c r="CD890" s="89"/>
      <c r="CE890" s="89"/>
      <c r="CF890" s="89"/>
      <c r="CG890" s="89"/>
      <c r="CH890" s="89"/>
      <c r="CI890" s="89"/>
      <c r="CJ890" s="89"/>
      <c r="CK890" s="89"/>
      <c r="CL890" s="89"/>
      <c r="CM890" s="89"/>
      <c r="CN890" s="89"/>
      <c r="CO890" s="89"/>
      <c r="CP890" s="89"/>
      <c r="CQ890" s="89"/>
      <c r="CR890" s="89"/>
      <c r="CS890" s="89"/>
      <c r="CT890" s="89"/>
      <c r="CU890" s="89"/>
      <c r="CV890" s="89"/>
      <c r="CW890" s="89"/>
      <c r="CX890" s="89"/>
      <c r="CY890" s="89"/>
      <c r="CZ890" s="89"/>
      <c r="DA890" s="89"/>
      <c r="DB890" s="89"/>
      <c r="DC890" s="89"/>
      <c r="DD890" s="89"/>
      <c r="DE890" s="89"/>
      <c r="DF890" s="89"/>
      <c r="DG890" s="89"/>
      <c r="DH890" s="89"/>
      <c r="DI890" s="89"/>
      <c r="DJ890" s="89"/>
      <c r="DK890" s="89"/>
      <c r="DL890" s="89"/>
      <c r="DM890" s="89"/>
      <c r="DN890" s="89"/>
      <c r="DO890" s="89"/>
      <c r="DP890" s="89"/>
      <c r="DQ890" s="89"/>
      <c r="DR890" s="89"/>
      <c r="DS890" s="89"/>
      <c r="DT890" s="89"/>
      <c r="DU890" s="89"/>
      <c r="DV890" s="89"/>
      <c r="DW890" s="89"/>
      <c r="DX890" s="89"/>
      <c r="DY890" s="89"/>
      <c r="DZ890" s="89"/>
      <c r="EA890" s="89"/>
      <c r="EB890" s="89"/>
      <c r="EC890" s="89"/>
      <c r="ED890" s="89"/>
      <c r="EE890" s="89"/>
      <c r="EF890" s="89"/>
      <c r="EG890" s="89"/>
      <c r="EH890" s="89"/>
      <c r="EI890" s="89"/>
      <c r="EJ890" s="89"/>
      <c r="EK890" s="89"/>
      <c r="EL890" s="89"/>
      <c r="EM890" s="89"/>
      <c r="EN890" s="89"/>
      <c r="EO890" s="89"/>
      <c r="EP890" s="89"/>
      <c r="EQ890" s="89"/>
      <c r="ER890" s="89"/>
      <c r="ES890" s="89"/>
      <c r="ET890" s="89"/>
      <c r="EU890" s="89"/>
      <c r="EV890" s="89"/>
      <c r="EW890" s="89"/>
      <c r="EX890" s="89"/>
      <c r="EY890" s="89"/>
      <c r="EZ890" s="89"/>
      <c r="FA890" s="89"/>
      <c r="FB890" s="89"/>
      <c r="FC890" s="89"/>
      <c r="FD890" s="89"/>
      <c r="FE890" s="89"/>
      <c r="FF890" s="89"/>
      <c r="FG890" s="89"/>
      <c r="FH890" s="89"/>
      <c r="FI890" s="89"/>
      <c r="FJ890" s="89"/>
      <c r="FK890" s="89"/>
      <c r="FL890" s="89"/>
      <c r="FM890" s="89"/>
      <c r="FN890" s="89"/>
      <c r="FO890" s="89"/>
      <c r="FP890" s="89"/>
      <c r="FQ890" s="89"/>
      <c r="FR890" s="89"/>
      <c r="FS890" s="89"/>
      <c r="FT890" s="89"/>
      <c r="FU890" s="89"/>
      <c r="FV890" s="89"/>
      <c r="FW890" s="89"/>
      <c r="FX890" s="89"/>
      <c r="FY890" s="89"/>
      <c r="FZ890" s="89"/>
      <c r="GA890" s="89"/>
      <c r="GB890" s="89"/>
      <c r="GC890" s="89"/>
      <c r="GD890" s="89"/>
      <c r="GE890" s="89"/>
      <c r="GF890" s="89"/>
      <c r="GG890" s="89"/>
      <c r="GH890" s="89"/>
      <c r="GI890" s="89"/>
      <c r="GJ890" s="89"/>
      <c r="GK890" s="89"/>
      <c r="GL890" s="89"/>
      <c r="GM890" s="89"/>
      <c r="GN890" s="89"/>
      <c r="GO890" s="89"/>
      <c r="GP890" s="89"/>
      <c r="GQ890" s="89"/>
      <c r="GR890" s="89"/>
      <c r="GS890" s="89"/>
      <c r="GT890" s="89"/>
      <c r="GU890" s="89"/>
      <c r="GV890" s="89"/>
      <c r="GW890" s="89"/>
      <c r="GX890" s="89"/>
      <c r="GY890" s="89"/>
      <c r="GZ890" s="89"/>
      <c r="HA890" s="89"/>
      <c r="HB890" s="89"/>
      <c r="HC890" s="89"/>
      <c r="HD890" s="89"/>
      <c r="HE890" s="89"/>
      <c r="HF890" s="89"/>
      <c r="HG890" s="89"/>
      <c r="HH890" s="89"/>
      <c r="HI890" s="89"/>
      <c r="HJ890" s="89"/>
      <c r="HK890" s="89"/>
      <c r="HL890" s="89"/>
      <c r="HM890" s="89"/>
    </row>
    <row r="891" spans="1:221" s="191" customFormat="1" ht="30" customHeight="1" x14ac:dyDescent="0.25">
      <c r="A891" s="193">
        <v>41455</v>
      </c>
      <c r="B891" s="194">
        <v>41457</v>
      </c>
      <c r="C891" s="189" t="s">
        <v>283</v>
      </c>
      <c r="D891" s="140" t="s">
        <v>3756</v>
      </c>
      <c r="E891" s="140" t="s">
        <v>279</v>
      </c>
      <c r="F891" s="5" t="s">
        <v>50</v>
      </c>
      <c r="G891" s="5" t="s">
        <v>420</v>
      </c>
      <c r="H891" s="140" t="s">
        <v>3985</v>
      </c>
      <c r="I891" s="30" t="s">
        <v>4504</v>
      </c>
      <c r="J891" s="140" t="s">
        <v>4168</v>
      </c>
      <c r="K891" s="119">
        <v>40410</v>
      </c>
      <c r="L891" s="119">
        <v>40451</v>
      </c>
      <c r="M891" s="140" t="s">
        <v>4063</v>
      </c>
      <c r="N891" s="287">
        <v>7568</v>
      </c>
      <c r="O891" s="287">
        <v>8020</v>
      </c>
      <c r="P891" s="119">
        <v>40465</v>
      </c>
      <c r="Q891" s="119">
        <v>41375</v>
      </c>
      <c r="R891" s="119">
        <v>41375</v>
      </c>
      <c r="S891" s="119">
        <v>41375</v>
      </c>
      <c r="T891" s="190">
        <v>25.447748587154102</v>
      </c>
      <c r="U891" s="287"/>
      <c r="V891" s="140"/>
      <c r="W891" s="87"/>
      <c r="X891" s="96"/>
      <c r="Y891" s="89"/>
      <c r="Z891" s="89"/>
      <c r="AA891" s="89"/>
      <c r="AB891" s="89"/>
      <c r="AC891" s="89"/>
      <c r="AD891" s="89"/>
      <c r="AE891" s="89"/>
      <c r="AF891" s="89"/>
      <c r="AG891" s="89"/>
      <c r="AH891" s="89"/>
      <c r="AI891" s="89"/>
      <c r="AJ891" s="89"/>
      <c r="AK891" s="89"/>
      <c r="AL891" s="89"/>
      <c r="AM891" s="89"/>
      <c r="AN891" s="89"/>
      <c r="AO891" s="89"/>
      <c r="AP891" s="89"/>
      <c r="AQ891" s="89"/>
      <c r="AR891" s="89"/>
      <c r="AS891" s="89"/>
      <c r="AT891" s="89"/>
      <c r="AU891" s="89"/>
      <c r="AV891" s="89"/>
      <c r="AW891" s="89"/>
      <c r="AX891" s="89"/>
      <c r="AY891" s="89"/>
      <c r="AZ891" s="89"/>
      <c r="BA891" s="89"/>
      <c r="BB891" s="89"/>
      <c r="BC891" s="89"/>
      <c r="BD891" s="89"/>
      <c r="BE891" s="89"/>
      <c r="BF891" s="89"/>
      <c r="BG891" s="89"/>
      <c r="BH891" s="89"/>
      <c r="BI891" s="89"/>
      <c r="BJ891" s="89"/>
      <c r="BK891" s="89"/>
      <c r="BL891" s="89"/>
      <c r="BM891" s="89"/>
      <c r="BN891" s="89"/>
      <c r="BO891" s="89"/>
      <c r="BP891" s="89"/>
      <c r="BQ891" s="89"/>
      <c r="BR891" s="89"/>
      <c r="BS891" s="89"/>
      <c r="BT891" s="89"/>
      <c r="BU891" s="89"/>
      <c r="BV891" s="89"/>
      <c r="BW891" s="89"/>
      <c r="BX891" s="89"/>
      <c r="BY891" s="89"/>
      <c r="BZ891" s="89"/>
      <c r="CA891" s="89"/>
      <c r="CB891" s="89"/>
      <c r="CC891" s="89"/>
      <c r="CD891" s="89"/>
      <c r="CE891" s="89"/>
      <c r="CF891" s="89"/>
      <c r="CG891" s="89"/>
      <c r="CH891" s="89"/>
      <c r="CI891" s="89"/>
      <c r="CJ891" s="89"/>
      <c r="CK891" s="89"/>
      <c r="CL891" s="89"/>
      <c r="CM891" s="89"/>
      <c r="CN891" s="89"/>
      <c r="CO891" s="89"/>
      <c r="CP891" s="89"/>
      <c r="CQ891" s="89"/>
      <c r="CR891" s="89"/>
      <c r="CS891" s="89"/>
      <c r="CT891" s="89"/>
      <c r="CU891" s="89"/>
      <c r="CV891" s="89"/>
      <c r="CW891" s="89"/>
      <c r="CX891" s="89"/>
      <c r="CY891" s="89"/>
      <c r="CZ891" s="89"/>
      <c r="DA891" s="89"/>
      <c r="DB891" s="89"/>
      <c r="DC891" s="89"/>
      <c r="DD891" s="89"/>
      <c r="DE891" s="89"/>
      <c r="DF891" s="89"/>
      <c r="DG891" s="89"/>
      <c r="DH891" s="89"/>
      <c r="DI891" s="89"/>
      <c r="DJ891" s="89"/>
      <c r="DK891" s="89"/>
      <c r="DL891" s="89"/>
      <c r="DM891" s="89"/>
      <c r="DN891" s="89"/>
      <c r="DO891" s="89"/>
      <c r="DP891" s="89"/>
      <c r="DQ891" s="89"/>
      <c r="DR891" s="89"/>
      <c r="DS891" s="89"/>
      <c r="DT891" s="89"/>
      <c r="DU891" s="89"/>
      <c r="DV891" s="89"/>
      <c r="DW891" s="89"/>
      <c r="DX891" s="89"/>
      <c r="DY891" s="89"/>
      <c r="DZ891" s="89"/>
      <c r="EA891" s="89"/>
      <c r="EB891" s="89"/>
      <c r="EC891" s="89"/>
      <c r="ED891" s="89"/>
      <c r="EE891" s="89"/>
      <c r="EF891" s="89"/>
      <c r="EG891" s="89"/>
      <c r="EH891" s="89"/>
      <c r="EI891" s="89"/>
      <c r="EJ891" s="89"/>
      <c r="EK891" s="89"/>
      <c r="EL891" s="89"/>
      <c r="EM891" s="89"/>
      <c r="EN891" s="89"/>
      <c r="EO891" s="89"/>
      <c r="EP891" s="89"/>
      <c r="EQ891" s="89"/>
      <c r="ER891" s="89"/>
      <c r="ES891" s="89"/>
      <c r="ET891" s="89"/>
      <c r="EU891" s="89"/>
      <c r="EV891" s="89"/>
      <c r="EW891" s="89"/>
      <c r="EX891" s="89"/>
      <c r="EY891" s="89"/>
      <c r="EZ891" s="89"/>
      <c r="FA891" s="89"/>
      <c r="FB891" s="89"/>
      <c r="FC891" s="89"/>
      <c r="FD891" s="89"/>
      <c r="FE891" s="89"/>
      <c r="FF891" s="89"/>
      <c r="FG891" s="89"/>
      <c r="FH891" s="89"/>
      <c r="FI891" s="89"/>
      <c r="FJ891" s="89"/>
      <c r="FK891" s="89"/>
      <c r="FL891" s="89"/>
      <c r="FM891" s="89"/>
      <c r="FN891" s="89"/>
      <c r="FO891" s="89"/>
      <c r="FP891" s="89"/>
      <c r="FQ891" s="89"/>
      <c r="FR891" s="89"/>
      <c r="FS891" s="89"/>
      <c r="FT891" s="89"/>
      <c r="FU891" s="89"/>
      <c r="FV891" s="89"/>
      <c r="FW891" s="89"/>
      <c r="FX891" s="89"/>
      <c r="FY891" s="89"/>
      <c r="FZ891" s="89"/>
      <c r="GA891" s="89"/>
      <c r="GB891" s="89"/>
      <c r="GC891" s="89"/>
      <c r="GD891" s="89"/>
      <c r="GE891" s="89"/>
      <c r="GF891" s="89"/>
      <c r="GG891" s="89"/>
      <c r="GH891" s="89"/>
      <c r="GI891" s="89"/>
      <c r="GJ891" s="89"/>
      <c r="GK891" s="89"/>
      <c r="GL891" s="89"/>
      <c r="GM891" s="89"/>
      <c r="GN891" s="89"/>
      <c r="GO891" s="89"/>
      <c r="GP891" s="89"/>
      <c r="GQ891" s="89"/>
      <c r="GR891" s="89"/>
      <c r="GS891" s="89"/>
      <c r="GT891" s="89"/>
      <c r="GU891" s="89"/>
      <c r="GV891" s="89"/>
      <c r="GW891" s="89"/>
      <c r="GX891" s="89"/>
      <c r="GY891" s="89"/>
      <c r="GZ891" s="89"/>
      <c r="HA891" s="89"/>
      <c r="HB891" s="89"/>
      <c r="HC891" s="89"/>
      <c r="HD891" s="89"/>
      <c r="HE891" s="89"/>
      <c r="HF891" s="89"/>
      <c r="HG891" s="89"/>
      <c r="HH891" s="89"/>
      <c r="HI891" s="89"/>
      <c r="HJ891" s="89"/>
      <c r="HK891" s="89"/>
      <c r="HL891" s="89"/>
      <c r="HM891" s="89"/>
    </row>
    <row r="892" spans="1:221" s="191" customFormat="1" ht="30" customHeight="1" x14ac:dyDescent="0.25">
      <c r="A892" s="193">
        <v>41455</v>
      </c>
      <c r="B892" s="194">
        <v>41457</v>
      </c>
      <c r="C892" s="189" t="s">
        <v>283</v>
      </c>
      <c r="D892" s="140" t="s">
        <v>3719</v>
      </c>
      <c r="E892" s="140" t="s">
        <v>279</v>
      </c>
      <c r="F892" s="5" t="s">
        <v>50</v>
      </c>
      <c r="G892" s="5" t="s">
        <v>420</v>
      </c>
      <c r="H892" s="140" t="s">
        <v>3985</v>
      </c>
      <c r="I892" s="30" t="s">
        <v>4505</v>
      </c>
      <c r="J892" s="140" t="s">
        <v>4506</v>
      </c>
      <c r="K892" s="119">
        <v>40297</v>
      </c>
      <c r="L892" s="119">
        <v>40359</v>
      </c>
      <c r="M892" s="140" t="s">
        <v>3774</v>
      </c>
      <c r="N892" s="287">
        <v>3916</v>
      </c>
      <c r="O892" s="287">
        <v>7376</v>
      </c>
      <c r="P892" s="119">
        <v>40373</v>
      </c>
      <c r="Q892" s="119">
        <v>40855</v>
      </c>
      <c r="R892" s="119">
        <v>40759</v>
      </c>
      <c r="S892" s="119">
        <v>40846</v>
      </c>
      <c r="T892" s="190">
        <v>93.150736585542603</v>
      </c>
      <c r="U892" s="287"/>
      <c r="V892" s="140"/>
      <c r="W892" s="87"/>
      <c r="X892" s="96"/>
      <c r="Y892" s="89"/>
      <c r="Z892" s="89"/>
      <c r="AA892" s="89"/>
      <c r="AB892" s="89"/>
      <c r="AC892" s="89"/>
      <c r="AD892" s="89"/>
      <c r="AE892" s="89"/>
      <c r="AF892" s="89"/>
      <c r="AG892" s="89"/>
      <c r="AH892" s="89"/>
      <c r="AI892" s="89"/>
      <c r="AJ892" s="89"/>
      <c r="AK892" s="89"/>
      <c r="AL892" s="89"/>
      <c r="AM892" s="89"/>
      <c r="AN892" s="89"/>
      <c r="AO892" s="89"/>
      <c r="AP892" s="89"/>
      <c r="AQ892" s="89"/>
      <c r="AR892" s="89"/>
      <c r="AS892" s="89"/>
      <c r="AT892" s="89"/>
      <c r="AU892" s="89"/>
      <c r="AV892" s="89"/>
      <c r="AW892" s="89"/>
      <c r="AX892" s="89"/>
      <c r="AY892" s="89"/>
      <c r="AZ892" s="89"/>
      <c r="BA892" s="89"/>
      <c r="BB892" s="89"/>
      <c r="BC892" s="89"/>
      <c r="BD892" s="89"/>
      <c r="BE892" s="89"/>
      <c r="BF892" s="89"/>
      <c r="BG892" s="89"/>
      <c r="BH892" s="89"/>
      <c r="BI892" s="89"/>
      <c r="BJ892" s="89"/>
      <c r="BK892" s="89"/>
      <c r="BL892" s="89"/>
      <c r="BM892" s="89"/>
      <c r="BN892" s="89"/>
      <c r="BO892" s="89"/>
      <c r="BP892" s="89"/>
      <c r="BQ892" s="89"/>
      <c r="BR892" s="89"/>
      <c r="BS892" s="89"/>
      <c r="BT892" s="89"/>
      <c r="BU892" s="89"/>
      <c r="BV892" s="89"/>
      <c r="BW892" s="89"/>
      <c r="BX892" s="89"/>
      <c r="BY892" s="89"/>
      <c r="BZ892" s="89"/>
      <c r="CA892" s="89"/>
      <c r="CB892" s="89"/>
      <c r="CC892" s="89"/>
      <c r="CD892" s="89"/>
      <c r="CE892" s="89"/>
      <c r="CF892" s="89"/>
      <c r="CG892" s="89"/>
      <c r="CH892" s="89"/>
      <c r="CI892" s="89"/>
      <c r="CJ892" s="89"/>
      <c r="CK892" s="89"/>
      <c r="CL892" s="89"/>
      <c r="CM892" s="89"/>
      <c r="CN892" s="89"/>
      <c r="CO892" s="89"/>
      <c r="CP892" s="89"/>
      <c r="CQ892" s="89"/>
      <c r="CR892" s="89"/>
      <c r="CS892" s="89"/>
      <c r="CT892" s="89"/>
      <c r="CU892" s="89"/>
      <c r="CV892" s="89"/>
      <c r="CW892" s="89"/>
      <c r="CX892" s="89"/>
      <c r="CY892" s="89"/>
      <c r="CZ892" s="89"/>
      <c r="DA892" s="89"/>
      <c r="DB892" s="89"/>
      <c r="DC892" s="89"/>
      <c r="DD892" s="89"/>
      <c r="DE892" s="89"/>
      <c r="DF892" s="89"/>
      <c r="DG892" s="89"/>
      <c r="DH892" s="89"/>
      <c r="DI892" s="89"/>
      <c r="DJ892" s="89"/>
      <c r="DK892" s="89"/>
      <c r="DL892" s="89"/>
      <c r="DM892" s="89"/>
      <c r="DN892" s="89"/>
      <c r="DO892" s="89"/>
      <c r="DP892" s="89"/>
      <c r="DQ892" s="89"/>
      <c r="DR892" s="89"/>
      <c r="DS892" s="89"/>
      <c r="DT892" s="89"/>
      <c r="DU892" s="89"/>
      <c r="DV892" s="89"/>
      <c r="DW892" s="89"/>
      <c r="DX892" s="89"/>
      <c r="DY892" s="89"/>
      <c r="DZ892" s="89"/>
      <c r="EA892" s="89"/>
      <c r="EB892" s="89"/>
      <c r="EC892" s="89"/>
      <c r="ED892" s="89"/>
      <c r="EE892" s="89"/>
      <c r="EF892" s="89"/>
      <c r="EG892" s="89"/>
      <c r="EH892" s="89"/>
      <c r="EI892" s="89"/>
      <c r="EJ892" s="89"/>
      <c r="EK892" s="89"/>
      <c r="EL892" s="89"/>
      <c r="EM892" s="89"/>
      <c r="EN892" s="89"/>
      <c r="EO892" s="89"/>
      <c r="EP892" s="89"/>
      <c r="EQ892" s="89"/>
      <c r="ER892" s="89"/>
      <c r="ES892" s="89"/>
      <c r="ET892" s="89"/>
      <c r="EU892" s="89"/>
      <c r="EV892" s="89"/>
      <c r="EW892" s="89"/>
      <c r="EX892" s="89"/>
      <c r="EY892" s="89"/>
      <c r="EZ892" s="89"/>
      <c r="FA892" s="89"/>
      <c r="FB892" s="89"/>
      <c r="FC892" s="89"/>
      <c r="FD892" s="89"/>
      <c r="FE892" s="89"/>
      <c r="FF892" s="89"/>
      <c r="FG892" s="89"/>
      <c r="FH892" s="89"/>
      <c r="FI892" s="89"/>
      <c r="FJ892" s="89"/>
      <c r="FK892" s="89"/>
      <c r="FL892" s="89"/>
      <c r="FM892" s="89"/>
      <c r="FN892" s="89"/>
      <c r="FO892" s="89"/>
      <c r="FP892" s="89"/>
      <c r="FQ892" s="89"/>
      <c r="FR892" s="89"/>
      <c r="FS892" s="89"/>
      <c r="FT892" s="89"/>
      <c r="FU892" s="89"/>
      <c r="FV892" s="89"/>
      <c r="FW892" s="89"/>
      <c r="FX892" s="89"/>
      <c r="FY892" s="89"/>
      <c r="FZ892" s="89"/>
      <c r="GA892" s="89"/>
      <c r="GB892" s="89"/>
      <c r="GC892" s="89"/>
      <c r="GD892" s="89"/>
      <c r="GE892" s="89"/>
      <c r="GF892" s="89"/>
      <c r="GG892" s="89"/>
      <c r="GH892" s="89"/>
      <c r="GI892" s="89"/>
      <c r="GJ892" s="89"/>
      <c r="GK892" s="89"/>
      <c r="GL892" s="89"/>
      <c r="GM892" s="89"/>
      <c r="GN892" s="89"/>
      <c r="GO892" s="89"/>
      <c r="GP892" s="89"/>
      <c r="GQ892" s="89"/>
      <c r="GR892" s="89"/>
      <c r="GS892" s="89"/>
      <c r="GT892" s="89"/>
      <c r="GU892" s="89"/>
      <c r="GV892" s="89"/>
      <c r="GW892" s="89"/>
      <c r="GX892" s="89"/>
      <c r="GY892" s="89"/>
      <c r="GZ892" s="89"/>
      <c r="HA892" s="89"/>
      <c r="HB892" s="89"/>
      <c r="HC892" s="89"/>
      <c r="HD892" s="89"/>
      <c r="HE892" s="89"/>
      <c r="HF892" s="89"/>
      <c r="HG892" s="89"/>
      <c r="HH892" s="89"/>
      <c r="HI892" s="89"/>
      <c r="HJ892" s="89"/>
      <c r="HK892" s="89"/>
      <c r="HL892" s="89"/>
      <c r="HM892" s="89"/>
    </row>
    <row r="893" spans="1:221" s="191" customFormat="1" ht="30" customHeight="1" x14ac:dyDescent="0.25">
      <c r="A893" s="193">
        <v>41455</v>
      </c>
      <c r="B893" s="194">
        <v>41457</v>
      </c>
      <c r="C893" s="189" t="s">
        <v>283</v>
      </c>
      <c r="D893" s="140" t="s">
        <v>3756</v>
      </c>
      <c r="E893" s="140" t="s">
        <v>279</v>
      </c>
      <c r="F893" s="5" t="s">
        <v>451</v>
      </c>
      <c r="G893" s="5" t="s">
        <v>452</v>
      </c>
      <c r="H893" s="140" t="s">
        <v>4507</v>
      </c>
      <c r="I893" s="30" t="s">
        <v>4508</v>
      </c>
      <c r="J893" s="140" t="s">
        <v>4509</v>
      </c>
      <c r="K893" s="119">
        <v>40319</v>
      </c>
      <c r="L893" s="119">
        <v>40396</v>
      </c>
      <c r="M893" s="140" t="s">
        <v>4001</v>
      </c>
      <c r="N893" s="287">
        <v>5061</v>
      </c>
      <c r="O893" s="287">
        <v>4624</v>
      </c>
      <c r="P893" s="119">
        <v>40410</v>
      </c>
      <c r="Q893" s="119">
        <v>41019</v>
      </c>
      <c r="R893" s="119">
        <v>40866</v>
      </c>
      <c r="S893" s="119">
        <v>41019</v>
      </c>
      <c r="T893" s="190">
        <v>99.972969869621693</v>
      </c>
      <c r="U893" s="287"/>
      <c r="V893" s="140"/>
      <c r="W893" s="87"/>
      <c r="X893" s="96"/>
      <c r="Y893" s="89"/>
      <c r="Z893" s="89"/>
      <c r="AA893" s="89"/>
      <c r="AB893" s="89"/>
      <c r="AC893" s="89"/>
      <c r="AD893" s="89"/>
      <c r="AE893" s="89"/>
      <c r="AF893" s="89"/>
      <c r="AG893" s="89"/>
      <c r="AH893" s="89"/>
      <c r="AI893" s="89"/>
      <c r="AJ893" s="89"/>
      <c r="AK893" s="89"/>
      <c r="AL893" s="89"/>
      <c r="AM893" s="89"/>
      <c r="AN893" s="89"/>
      <c r="AO893" s="89"/>
      <c r="AP893" s="89"/>
      <c r="AQ893" s="89"/>
      <c r="AR893" s="89"/>
      <c r="AS893" s="89"/>
      <c r="AT893" s="89"/>
      <c r="AU893" s="89"/>
      <c r="AV893" s="89"/>
      <c r="AW893" s="89"/>
      <c r="AX893" s="89"/>
      <c r="AY893" s="89"/>
      <c r="AZ893" s="89"/>
      <c r="BA893" s="89"/>
      <c r="BB893" s="89"/>
      <c r="BC893" s="89"/>
      <c r="BD893" s="89"/>
      <c r="BE893" s="89"/>
      <c r="BF893" s="89"/>
      <c r="BG893" s="89"/>
      <c r="BH893" s="89"/>
      <c r="BI893" s="89"/>
      <c r="BJ893" s="89"/>
      <c r="BK893" s="89"/>
      <c r="BL893" s="89"/>
      <c r="BM893" s="89"/>
      <c r="BN893" s="89"/>
      <c r="BO893" s="89"/>
      <c r="BP893" s="89"/>
      <c r="BQ893" s="89"/>
      <c r="BR893" s="89"/>
      <c r="BS893" s="89"/>
      <c r="BT893" s="89"/>
      <c r="BU893" s="89"/>
      <c r="BV893" s="89"/>
      <c r="BW893" s="89"/>
      <c r="BX893" s="89"/>
      <c r="BY893" s="89"/>
      <c r="BZ893" s="89"/>
      <c r="CA893" s="89"/>
      <c r="CB893" s="89"/>
      <c r="CC893" s="89"/>
      <c r="CD893" s="89"/>
      <c r="CE893" s="89"/>
      <c r="CF893" s="89"/>
      <c r="CG893" s="89"/>
      <c r="CH893" s="89"/>
      <c r="CI893" s="89"/>
      <c r="CJ893" s="89"/>
      <c r="CK893" s="89"/>
      <c r="CL893" s="89"/>
      <c r="CM893" s="89"/>
      <c r="CN893" s="89"/>
      <c r="CO893" s="89"/>
      <c r="CP893" s="89"/>
      <c r="CQ893" s="89"/>
      <c r="CR893" s="89"/>
      <c r="CS893" s="89"/>
      <c r="CT893" s="89"/>
      <c r="CU893" s="89"/>
      <c r="CV893" s="89"/>
      <c r="CW893" s="89"/>
      <c r="CX893" s="89"/>
      <c r="CY893" s="89"/>
      <c r="CZ893" s="89"/>
      <c r="DA893" s="89"/>
      <c r="DB893" s="89"/>
      <c r="DC893" s="89"/>
      <c r="DD893" s="89"/>
      <c r="DE893" s="89"/>
      <c r="DF893" s="89"/>
      <c r="DG893" s="89"/>
      <c r="DH893" s="89"/>
      <c r="DI893" s="89"/>
      <c r="DJ893" s="89"/>
      <c r="DK893" s="89"/>
      <c r="DL893" s="89"/>
      <c r="DM893" s="89"/>
      <c r="DN893" s="89"/>
      <c r="DO893" s="89"/>
      <c r="DP893" s="89"/>
      <c r="DQ893" s="89"/>
      <c r="DR893" s="89"/>
      <c r="DS893" s="89"/>
      <c r="DT893" s="89"/>
      <c r="DU893" s="89"/>
      <c r="DV893" s="89"/>
      <c r="DW893" s="89"/>
      <c r="DX893" s="89"/>
      <c r="DY893" s="89"/>
      <c r="DZ893" s="89"/>
      <c r="EA893" s="89"/>
      <c r="EB893" s="89"/>
      <c r="EC893" s="89"/>
      <c r="ED893" s="89"/>
      <c r="EE893" s="89"/>
      <c r="EF893" s="89"/>
      <c r="EG893" s="89"/>
      <c r="EH893" s="89"/>
      <c r="EI893" s="89"/>
      <c r="EJ893" s="89"/>
      <c r="EK893" s="89"/>
      <c r="EL893" s="89"/>
      <c r="EM893" s="89"/>
      <c r="EN893" s="89"/>
      <c r="EO893" s="89"/>
      <c r="EP893" s="89"/>
      <c r="EQ893" s="89"/>
      <c r="ER893" s="89"/>
      <c r="ES893" s="89"/>
      <c r="ET893" s="89"/>
      <c r="EU893" s="89"/>
      <c r="EV893" s="89"/>
      <c r="EW893" s="89"/>
      <c r="EX893" s="89"/>
      <c r="EY893" s="89"/>
      <c r="EZ893" s="89"/>
      <c r="FA893" s="89"/>
      <c r="FB893" s="89"/>
      <c r="FC893" s="89"/>
      <c r="FD893" s="89"/>
      <c r="FE893" s="89"/>
      <c r="FF893" s="89"/>
      <c r="FG893" s="89"/>
      <c r="FH893" s="89"/>
      <c r="FI893" s="89"/>
      <c r="FJ893" s="89"/>
      <c r="FK893" s="89"/>
      <c r="FL893" s="89"/>
      <c r="FM893" s="89"/>
      <c r="FN893" s="89"/>
      <c r="FO893" s="89"/>
      <c r="FP893" s="89"/>
      <c r="FQ893" s="89"/>
      <c r="FR893" s="89"/>
      <c r="FS893" s="89"/>
      <c r="FT893" s="89"/>
      <c r="FU893" s="89"/>
      <c r="FV893" s="89"/>
      <c r="FW893" s="89"/>
      <c r="FX893" s="89"/>
      <c r="FY893" s="89"/>
      <c r="FZ893" s="89"/>
      <c r="GA893" s="89"/>
      <c r="GB893" s="89"/>
      <c r="GC893" s="89"/>
      <c r="GD893" s="89"/>
      <c r="GE893" s="89"/>
      <c r="GF893" s="89"/>
      <c r="GG893" s="89"/>
      <c r="GH893" s="89"/>
      <c r="GI893" s="89"/>
      <c r="GJ893" s="89"/>
      <c r="GK893" s="89"/>
      <c r="GL893" s="89"/>
      <c r="GM893" s="89"/>
      <c r="GN893" s="89"/>
      <c r="GO893" s="89"/>
      <c r="GP893" s="89"/>
      <c r="GQ893" s="89"/>
      <c r="GR893" s="89"/>
      <c r="GS893" s="89"/>
      <c r="GT893" s="89"/>
      <c r="GU893" s="89"/>
      <c r="GV893" s="89"/>
      <c r="GW893" s="89"/>
      <c r="GX893" s="89"/>
      <c r="GY893" s="89"/>
      <c r="GZ893" s="89"/>
      <c r="HA893" s="89"/>
      <c r="HB893" s="89"/>
      <c r="HC893" s="89"/>
      <c r="HD893" s="89"/>
      <c r="HE893" s="89"/>
      <c r="HF893" s="89"/>
      <c r="HG893" s="89"/>
      <c r="HH893" s="89"/>
      <c r="HI893" s="89"/>
      <c r="HJ893" s="89"/>
      <c r="HK893" s="89"/>
      <c r="HL893" s="89"/>
      <c r="HM893" s="89"/>
    </row>
    <row r="894" spans="1:221" s="191" customFormat="1" ht="30" customHeight="1" x14ac:dyDescent="0.25">
      <c r="A894" s="193">
        <v>41455</v>
      </c>
      <c r="B894" s="194">
        <v>41457</v>
      </c>
      <c r="C894" s="189" t="s">
        <v>283</v>
      </c>
      <c r="D894" s="140" t="s">
        <v>3756</v>
      </c>
      <c r="E894" s="140" t="s">
        <v>279</v>
      </c>
      <c r="F894" s="5" t="s">
        <v>451</v>
      </c>
      <c r="G894" s="5" t="s">
        <v>452</v>
      </c>
      <c r="H894" s="140" t="s">
        <v>4507</v>
      </c>
      <c r="I894" s="30" t="s">
        <v>4510</v>
      </c>
      <c r="J894" s="140" t="s">
        <v>4511</v>
      </c>
      <c r="K894" s="119">
        <v>40347</v>
      </c>
      <c r="L894" s="119">
        <v>40515</v>
      </c>
      <c r="M894" s="140" t="s">
        <v>4063</v>
      </c>
      <c r="N894" s="287">
        <v>6024</v>
      </c>
      <c r="O894" s="287">
        <v>5367</v>
      </c>
      <c r="P894" s="119">
        <v>40529</v>
      </c>
      <c r="Q894" s="119">
        <v>41121</v>
      </c>
      <c r="R894" s="119">
        <v>41121</v>
      </c>
      <c r="S894" s="119">
        <v>41121</v>
      </c>
      <c r="T894" s="190">
        <v>74.707529783632793</v>
      </c>
      <c r="U894" s="287"/>
      <c r="V894" s="140"/>
      <c r="W894" s="87"/>
      <c r="X894" s="96"/>
      <c r="Y894" s="89"/>
      <c r="Z894" s="89"/>
      <c r="AA894" s="89"/>
      <c r="AB894" s="89"/>
      <c r="AC894" s="89"/>
      <c r="AD894" s="89"/>
      <c r="AE894" s="89"/>
      <c r="AF894" s="89"/>
      <c r="AG894" s="89"/>
      <c r="AH894" s="89"/>
      <c r="AI894" s="89"/>
      <c r="AJ894" s="89"/>
      <c r="AK894" s="89"/>
      <c r="AL894" s="89"/>
      <c r="AM894" s="89"/>
      <c r="AN894" s="89"/>
      <c r="AO894" s="89"/>
      <c r="AP894" s="89"/>
      <c r="AQ894" s="89"/>
      <c r="AR894" s="89"/>
      <c r="AS894" s="89"/>
      <c r="AT894" s="89"/>
      <c r="AU894" s="89"/>
      <c r="AV894" s="89"/>
      <c r="AW894" s="89"/>
      <c r="AX894" s="89"/>
      <c r="AY894" s="89"/>
      <c r="AZ894" s="89"/>
      <c r="BA894" s="89"/>
      <c r="BB894" s="89"/>
      <c r="BC894" s="89"/>
      <c r="BD894" s="89"/>
      <c r="BE894" s="89"/>
      <c r="BF894" s="89"/>
      <c r="BG894" s="89"/>
      <c r="BH894" s="89"/>
      <c r="BI894" s="89"/>
      <c r="BJ894" s="89"/>
      <c r="BK894" s="89"/>
      <c r="BL894" s="89"/>
      <c r="BM894" s="89"/>
      <c r="BN894" s="89"/>
      <c r="BO894" s="89"/>
      <c r="BP894" s="89"/>
      <c r="BQ894" s="89"/>
      <c r="BR894" s="89"/>
      <c r="BS894" s="89"/>
      <c r="BT894" s="89"/>
      <c r="BU894" s="89"/>
      <c r="BV894" s="89"/>
      <c r="BW894" s="89"/>
      <c r="BX894" s="89"/>
      <c r="BY894" s="89"/>
      <c r="BZ894" s="89"/>
      <c r="CA894" s="89"/>
      <c r="CB894" s="89"/>
      <c r="CC894" s="89"/>
      <c r="CD894" s="89"/>
      <c r="CE894" s="89"/>
      <c r="CF894" s="89"/>
      <c r="CG894" s="89"/>
      <c r="CH894" s="89"/>
      <c r="CI894" s="89"/>
      <c r="CJ894" s="89"/>
      <c r="CK894" s="89"/>
      <c r="CL894" s="89"/>
      <c r="CM894" s="89"/>
      <c r="CN894" s="89"/>
      <c r="CO894" s="89"/>
      <c r="CP894" s="89"/>
      <c r="CQ894" s="89"/>
      <c r="CR894" s="89"/>
      <c r="CS894" s="89"/>
      <c r="CT894" s="89"/>
      <c r="CU894" s="89"/>
      <c r="CV894" s="89"/>
      <c r="CW894" s="89"/>
      <c r="CX894" s="89"/>
      <c r="CY894" s="89"/>
      <c r="CZ894" s="89"/>
      <c r="DA894" s="89"/>
      <c r="DB894" s="89"/>
      <c r="DC894" s="89"/>
      <c r="DD894" s="89"/>
      <c r="DE894" s="89"/>
      <c r="DF894" s="89"/>
      <c r="DG894" s="89"/>
      <c r="DH894" s="89"/>
      <c r="DI894" s="89"/>
      <c r="DJ894" s="89"/>
      <c r="DK894" s="89"/>
      <c r="DL894" s="89"/>
      <c r="DM894" s="89"/>
      <c r="DN894" s="89"/>
      <c r="DO894" s="89"/>
      <c r="DP894" s="89"/>
      <c r="DQ894" s="89"/>
      <c r="DR894" s="89"/>
      <c r="DS894" s="89"/>
      <c r="DT894" s="89"/>
      <c r="DU894" s="89"/>
      <c r="DV894" s="89"/>
      <c r="DW894" s="89"/>
      <c r="DX894" s="89"/>
      <c r="DY894" s="89"/>
      <c r="DZ894" s="89"/>
      <c r="EA894" s="89"/>
      <c r="EB894" s="89"/>
      <c r="EC894" s="89"/>
      <c r="ED894" s="89"/>
      <c r="EE894" s="89"/>
      <c r="EF894" s="89"/>
      <c r="EG894" s="89"/>
      <c r="EH894" s="89"/>
      <c r="EI894" s="89"/>
      <c r="EJ894" s="89"/>
      <c r="EK894" s="89"/>
      <c r="EL894" s="89"/>
      <c r="EM894" s="89"/>
      <c r="EN894" s="89"/>
      <c r="EO894" s="89"/>
      <c r="EP894" s="89"/>
      <c r="EQ894" s="89"/>
      <c r="ER894" s="89"/>
      <c r="ES894" s="89"/>
      <c r="ET894" s="89"/>
      <c r="EU894" s="89"/>
      <c r="EV894" s="89"/>
      <c r="EW894" s="89"/>
      <c r="EX894" s="89"/>
      <c r="EY894" s="89"/>
      <c r="EZ894" s="89"/>
      <c r="FA894" s="89"/>
      <c r="FB894" s="89"/>
      <c r="FC894" s="89"/>
      <c r="FD894" s="89"/>
      <c r="FE894" s="89"/>
      <c r="FF894" s="89"/>
      <c r="FG894" s="89"/>
      <c r="FH894" s="89"/>
      <c r="FI894" s="89"/>
      <c r="FJ894" s="89"/>
      <c r="FK894" s="89"/>
      <c r="FL894" s="89"/>
      <c r="FM894" s="89"/>
      <c r="FN894" s="89"/>
      <c r="FO894" s="89"/>
      <c r="FP894" s="89"/>
      <c r="FQ894" s="89"/>
      <c r="FR894" s="89"/>
      <c r="FS894" s="89"/>
      <c r="FT894" s="89"/>
      <c r="FU894" s="89"/>
      <c r="FV894" s="89"/>
      <c r="FW894" s="89"/>
      <c r="FX894" s="89"/>
      <c r="FY894" s="89"/>
      <c r="FZ894" s="89"/>
      <c r="GA894" s="89"/>
      <c r="GB894" s="89"/>
      <c r="GC894" s="89"/>
      <c r="GD894" s="89"/>
      <c r="GE894" s="89"/>
      <c r="GF894" s="89"/>
      <c r="GG894" s="89"/>
      <c r="GH894" s="89"/>
      <c r="GI894" s="89"/>
      <c r="GJ894" s="89"/>
      <c r="GK894" s="89"/>
      <c r="GL894" s="89"/>
      <c r="GM894" s="89"/>
      <c r="GN894" s="89"/>
      <c r="GO894" s="89"/>
      <c r="GP894" s="89"/>
      <c r="GQ894" s="89"/>
      <c r="GR894" s="89"/>
      <c r="GS894" s="89"/>
      <c r="GT894" s="89"/>
      <c r="GU894" s="89"/>
      <c r="GV894" s="89"/>
      <c r="GW894" s="89"/>
      <c r="GX894" s="89"/>
      <c r="GY894" s="89"/>
      <c r="GZ894" s="89"/>
      <c r="HA894" s="89"/>
      <c r="HB894" s="89"/>
      <c r="HC894" s="89"/>
      <c r="HD894" s="89"/>
      <c r="HE894" s="89"/>
      <c r="HF894" s="89"/>
      <c r="HG894" s="89"/>
      <c r="HH894" s="89"/>
      <c r="HI894" s="89"/>
      <c r="HJ894" s="89"/>
      <c r="HK894" s="89"/>
      <c r="HL894" s="89"/>
      <c r="HM894" s="89"/>
    </row>
    <row r="895" spans="1:221" s="191" customFormat="1" ht="30" customHeight="1" x14ac:dyDescent="0.25">
      <c r="A895" s="193">
        <v>41455</v>
      </c>
      <c r="B895" s="194">
        <v>41457</v>
      </c>
      <c r="C895" s="189" t="s">
        <v>283</v>
      </c>
      <c r="D895" s="140" t="s">
        <v>3719</v>
      </c>
      <c r="E895" s="140" t="s">
        <v>279</v>
      </c>
      <c r="F895" s="5" t="s">
        <v>451</v>
      </c>
      <c r="G895" s="5" t="s">
        <v>452</v>
      </c>
      <c r="H895" s="140" t="s">
        <v>3989</v>
      </c>
      <c r="I895" s="30" t="s">
        <v>4512</v>
      </c>
      <c r="J895" s="140" t="s">
        <v>4513</v>
      </c>
      <c r="K895" s="119">
        <v>40375</v>
      </c>
      <c r="L895" s="119">
        <v>40431</v>
      </c>
      <c r="M895" s="140" t="s">
        <v>4514</v>
      </c>
      <c r="N895" s="287">
        <v>3694</v>
      </c>
      <c r="O895" s="287">
        <v>3420</v>
      </c>
      <c r="P895" s="119">
        <v>40445</v>
      </c>
      <c r="Q895" s="119">
        <v>40885</v>
      </c>
      <c r="R895" s="119">
        <v>40791</v>
      </c>
      <c r="S895" s="119">
        <v>40791</v>
      </c>
      <c r="T895" s="190">
        <v>98.683677596345902</v>
      </c>
      <c r="U895" s="287"/>
      <c r="V895" s="140"/>
      <c r="W895" s="87"/>
      <c r="X895" s="96"/>
      <c r="Y895" s="89"/>
      <c r="Z895" s="89"/>
      <c r="AA895" s="89"/>
      <c r="AB895" s="89"/>
      <c r="AC895" s="89"/>
      <c r="AD895" s="89"/>
      <c r="AE895" s="89"/>
      <c r="AF895" s="89"/>
      <c r="AG895" s="89"/>
      <c r="AH895" s="89"/>
      <c r="AI895" s="89"/>
      <c r="AJ895" s="89"/>
      <c r="AK895" s="89"/>
      <c r="AL895" s="89"/>
      <c r="AM895" s="89"/>
      <c r="AN895" s="89"/>
      <c r="AO895" s="89"/>
      <c r="AP895" s="89"/>
      <c r="AQ895" s="89"/>
      <c r="AR895" s="89"/>
      <c r="AS895" s="89"/>
      <c r="AT895" s="89"/>
      <c r="AU895" s="89"/>
      <c r="AV895" s="89"/>
      <c r="AW895" s="89"/>
      <c r="AX895" s="89"/>
      <c r="AY895" s="89"/>
      <c r="AZ895" s="89"/>
      <c r="BA895" s="89"/>
      <c r="BB895" s="89"/>
      <c r="BC895" s="89"/>
      <c r="BD895" s="89"/>
      <c r="BE895" s="89"/>
      <c r="BF895" s="89"/>
      <c r="BG895" s="89"/>
      <c r="BH895" s="89"/>
      <c r="BI895" s="89"/>
      <c r="BJ895" s="89"/>
      <c r="BK895" s="89"/>
      <c r="BL895" s="89"/>
      <c r="BM895" s="89"/>
      <c r="BN895" s="89"/>
      <c r="BO895" s="89"/>
      <c r="BP895" s="89"/>
      <c r="BQ895" s="89"/>
      <c r="BR895" s="89"/>
      <c r="BS895" s="89"/>
      <c r="BT895" s="89"/>
      <c r="BU895" s="89"/>
      <c r="BV895" s="89"/>
      <c r="BW895" s="89"/>
      <c r="BX895" s="89"/>
      <c r="BY895" s="89"/>
      <c r="BZ895" s="89"/>
      <c r="CA895" s="89"/>
      <c r="CB895" s="89"/>
      <c r="CC895" s="89"/>
      <c r="CD895" s="89"/>
      <c r="CE895" s="89"/>
      <c r="CF895" s="89"/>
      <c r="CG895" s="89"/>
      <c r="CH895" s="89"/>
      <c r="CI895" s="89"/>
      <c r="CJ895" s="89"/>
      <c r="CK895" s="89"/>
      <c r="CL895" s="89"/>
      <c r="CM895" s="89"/>
      <c r="CN895" s="89"/>
      <c r="CO895" s="89"/>
      <c r="CP895" s="89"/>
      <c r="CQ895" s="89"/>
      <c r="CR895" s="89"/>
      <c r="CS895" s="89"/>
      <c r="CT895" s="89"/>
      <c r="CU895" s="89"/>
      <c r="CV895" s="89"/>
      <c r="CW895" s="89"/>
      <c r="CX895" s="89"/>
      <c r="CY895" s="89"/>
      <c r="CZ895" s="89"/>
      <c r="DA895" s="89"/>
      <c r="DB895" s="89"/>
      <c r="DC895" s="89"/>
      <c r="DD895" s="89"/>
      <c r="DE895" s="89"/>
      <c r="DF895" s="89"/>
      <c r="DG895" s="89"/>
      <c r="DH895" s="89"/>
      <c r="DI895" s="89"/>
      <c r="DJ895" s="89"/>
      <c r="DK895" s="89"/>
      <c r="DL895" s="89"/>
      <c r="DM895" s="89"/>
      <c r="DN895" s="89"/>
      <c r="DO895" s="89"/>
      <c r="DP895" s="89"/>
      <c r="DQ895" s="89"/>
      <c r="DR895" s="89"/>
      <c r="DS895" s="89"/>
      <c r="DT895" s="89"/>
      <c r="DU895" s="89"/>
      <c r="DV895" s="89"/>
      <c r="DW895" s="89"/>
      <c r="DX895" s="89"/>
      <c r="DY895" s="89"/>
      <c r="DZ895" s="89"/>
      <c r="EA895" s="89"/>
      <c r="EB895" s="89"/>
      <c r="EC895" s="89"/>
      <c r="ED895" s="89"/>
      <c r="EE895" s="89"/>
      <c r="EF895" s="89"/>
      <c r="EG895" s="89"/>
      <c r="EH895" s="89"/>
      <c r="EI895" s="89"/>
      <c r="EJ895" s="89"/>
      <c r="EK895" s="89"/>
      <c r="EL895" s="89"/>
      <c r="EM895" s="89"/>
      <c r="EN895" s="89"/>
      <c r="EO895" s="89"/>
      <c r="EP895" s="89"/>
      <c r="EQ895" s="89"/>
      <c r="ER895" s="89"/>
      <c r="ES895" s="89"/>
      <c r="ET895" s="89"/>
      <c r="EU895" s="89"/>
      <c r="EV895" s="89"/>
      <c r="EW895" s="89"/>
      <c r="EX895" s="89"/>
      <c r="EY895" s="89"/>
      <c r="EZ895" s="89"/>
      <c r="FA895" s="89"/>
      <c r="FB895" s="89"/>
      <c r="FC895" s="89"/>
      <c r="FD895" s="89"/>
      <c r="FE895" s="89"/>
      <c r="FF895" s="89"/>
      <c r="FG895" s="89"/>
      <c r="FH895" s="89"/>
      <c r="FI895" s="89"/>
      <c r="FJ895" s="89"/>
      <c r="FK895" s="89"/>
      <c r="FL895" s="89"/>
      <c r="FM895" s="89"/>
      <c r="FN895" s="89"/>
      <c r="FO895" s="89"/>
      <c r="FP895" s="89"/>
      <c r="FQ895" s="89"/>
      <c r="FR895" s="89"/>
      <c r="FS895" s="89"/>
      <c r="FT895" s="89"/>
      <c r="FU895" s="89"/>
      <c r="FV895" s="89"/>
      <c r="FW895" s="89"/>
      <c r="FX895" s="89"/>
      <c r="FY895" s="89"/>
      <c r="FZ895" s="89"/>
      <c r="GA895" s="89"/>
      <c r="GB895" s="89"/>
      <c r="GC895" s="89"/>
      <c r="GD895" s="89"/>
      <c r="GE895" s="89"/>
      <c r="GF895" s="89"/>
      <c r="GG895" s="89"/>
      <c r="GH895" s="89"/>
      <c r="GI895" s="89"/>
      <c r="GJ895" s="89"/>
      <c r="GK895" s="89"/>
      <c r="GL895" s="89"/>
      <c r="GM895" s="89"/>
      <c r="GN895" s="89"/>
      <c r="GO895" s="89"/>
      <c r="GP895" s="89"/>
      <c r="GQ895" s="89"/>
      <c r="GR895" s="89"/>
      <c r="GS895" s="89"/>
      <c r="GT895" s="89"/>
      <c r="GU895" s="89"/>
      <c r="GV895" s="89"/>
      <c r="GW895" s="89"/>
      <c r="GX895" s="89"/>
      <c r="GY895" s="89"/>
      <c r="GZ895" s="89"/>
      <c r="HA895" s="89"/>
      <c r="HB895" s="89"/>
      <c r="HC895" s="89"/>
      <c r="HD895" s="89"/>
      <c r="HE895" s="89"/>
      <c r="HF895" s="89"/>
      <c r="HG895" s="89"/>
      <c r="HH895" s="89"/>
      <c r="HI895" s="89"/>
      <c r="HJ895" s="89"/>
      <c r="HK895" s="89"/>
      <c r="HL895" s="89"/>
      <c r="HM895" s="89"/>
    </row>
    <row r="896" spans="1:221" s="191" customFormat="1" ht="30" customHeight="1" x14ac:dyDescent="0.25">
      <c r="A896" s="193">
        <v>41455</v>
      </c>
      <c r="B896" s="194">
        <v>41457</v>
      </c>
      <c r="C896" s="189" t="s">
        <v>283</v>
      </c>
      <c r="D896" s="140" t="s">
        <v>3756</v>
      </c>
      <c r="E896" s="140" t="s">
        <v>279</v>
      </c>
      <c r="F896" s="5" t="s">
        <v>99</v>
      </c>
      <c r="G896" s="5" t="s">
        <v>415</v>
      </c>
      <c r="H896" s="140" t="s">
        <v>3993</v>
      </c>
      <c r="I896" s="30" t="s">
        <v>4515</v>
      </c>
      <c r="J896" s="140" t="s">
        <v>4516</v>
      </c>
      <c r="K896" s="119">
        <v>40380</v>
      </c>
      <c r="L896" s="119">
        <v>40445</v>
      </c>
      <c r="M896" s="140" t="s">
        <v>4379</v>
      </c>
      <c r="N896" s="287">
        <v>6236</v>
      </c>
      <c r="O896" s="287">
        <v>7297</v>
      </c>
      <c r="P896" s="119">
        <v>40459</v>
      </c>
      <c r="Q896" s="119">
        <v>41122</v>
      </c>
      <c r="R896" s="119">
        <v>41000</v>
      </c>
      <c r="S896" s="119">
        <v>41122</v>
      </c>
      <c r="T896" s="190">
        <v>94.461045891141907</v>
      </c>
      <c r="U896" s="287"/>
      <c r="V896" s="140"/>
      <c r="W896" s="87"/>
      <c r="X896" s="96"/>
      <c r="Y896" s="89"/>
      <c r="Z896" s="89"/>
      <c r="AA896" s="89"/>
      <c r="AB896" s="89"/>
      <c r="AC896" s="89"/>
      <c r="AD896" s="89"/>
      <c r="AE896" s="89"/>
      <c r="AF896" s="89"/>
      <c r="AG896" s="89"/>
      <c r="AH896" s="89"/>
      <c r="AI896" s="89"/>
      <c r="AJ896" s="89"/>
      <c r="AK896" s="89"/>
      <c r="AL896" s="89"/>
      <c r="AM896" s="89"/>
      <c r="AN896" s="89"/>
      <c r="AO896" s="89"/>
      <c r="AP896" s="89"/>
      <c r="AQ896" s="89"/>
      <c r="AR896" s="89"/>
      <c r="AS896" s="89"/>
      <c r="AT896" s="89"/>
      <c r="AU896" s="89"/>
      <c r="AV896" s="89"/>
      <c r="AW896" s="89"/>
      <c r="AX896" s="89"/>
      <c r="AY896" s="89"/>
      <c r="AZ896" s="89"/>
      <c r="BA896" s="89"/>
      <c r="BB896" s="89"/>
      <c r="BC896" s="89"/>
      <c r="BD896" s="89"/>
      <c r="BE896" s="89"/>
      <c r="BF896" s="89"/>
      <c r="BG896" s="89"/>
      <c r="BH896" s="89"/>
      <c r="BI896" s="89"/>
      <c r="BJ896" s="89"/>
      <c r="BK896" s="89"/>
      <c r="BL896" s="89"/>
      <c r="BM896" s="89"/>
      <c r="BN896" s="89"/>
      <c r="BO896" s="89"/>
      <c r="BP896" s="89"/>
      <c r="BQ896" s="89"/>
      <c r="BR896" s="89"/>
      <c r="BS896" s="89"/>
      <c r="BT896" s="89"/>
      <c r="BU896" s="89"/>
      <c r="BV896" s="89"/>
      <c r="BW896" s="89"/>
      <c r="BX896" s="89"/>
      <c r="BY896" s="89"/>
      <c r="BZ896" s="89"/>
      <c r="CA896" s="89"/>
      <c r="CB896" s="89"/>
      <c r="CC896" s="89"/>
      <c r="CD896" s="89"/>
      <c r="CE896" s="89"/>
      <c r="CF896" s="89"/>
      <c r="CG896" s="89"/>
      <c r="CH896" s="89"/>
      <c r="CI896" s="89"/>
      <c r="CJ896" s="89"/>
      <c r="CK896" s="89"/>
      <c r="CL896" s="89"/>
      <c r="CM896" s="89"/>
      <c r="CN896" s="89"/>
      <c r="CO896" s="89"/>
      <c r="CP896" s="89"/>
      <c r="CQ896" s="89"/>
      <c r="CR896" s="89"/>
      <c r="CS896" s="89"/>
      <c r="CT896" s="89"/>
      <c r="CU896" s="89"/>
      <c r="CV896" s="89"/>
      <c r="CW896" s="89"/>
      <c r="CX896" s="89"/>
      <c r="CY896" s="89"/>
      <c r="CZ896" s="89"/>
      <c r="DA896" s="89"/>
      <c r="DB896" s="89"/>
      <c r="DC896" s="89"/>
      <c r="DD896" s="89"/>
      <c r="DE896" s="89"/>
      <c r="DF896" s="89"/>
      <c r="DG896" s="89"/>
      <c r="DH896" s="89"/>
      <c r="DI896" s="89"/>
      <c r="DJ896" s="89"/>
      <c r="DK896" s="89"/>
      <c r="DL896" s="89"/>
      <c r="DM896" s="89"/>
      <c r="DN896" s="89"/>
      <c r="DO896" s="89"/>
      <c r="DP896" s="89"/>
      <c r="DQ896" s="89"/>
      <c r="DR896" s="89"/>
      <c r="DS896" s="89"/>
      <c r="DT896" s="89"/>
      <c r="DU896" s="89"/>
      <c r="DV896" s="89"/>
      <c r="DW896" s="89"/>
      <c r="DX896" s="89"/>
      <c r="DY896" s="89"/>
      <c r="DZ896" s="89"/>
      <c r="EA896" s="89"/>
      <c r="EB896" s="89"/>
      <c r="EC896" s="89"/>
      <c r="ED896" s="89"/>
      <c r="EE896" s="89"/>
      <c r="EF896" s="89"/>
      <c r="EG896" s="89"/>
      <c r="EH896" s="89"/>
      <c r="EI896" s="89"/>
      <c r="EJ896" s="89"/>
      <c r="EK896" s="89"/>
      <c r="EL896" s="89"/>
      <c r="EM896" s="89"/>
      <c r="EN896" s="89"/>
      <c r="EO896" s="89"/>
      <c r="EP896" s="89"/>
      <c r="EQ896" s="89"/>
      <c r="ER896" s="89"/>
      <c r="ES896" s="89"/>
      <c r="ET896" s="89"/>
      <c r="EU896" s="89"/>
      <c r="EV896" s="89"/>
      <c r="EW896" s="89"/>
      <c r="EX896" s="89"/>
      <c r="EY896" s="89"/>
      <c r="EZ896" s="89"/>
      <c r="FA896" s="89"/>
      <c r="FB896" s="89"/>
      <c r="FC896" s="89"/>
      <c r="FD896" s="89"/>
      <c r="FE896" s="89"/>
      <c r="FF896" s="89"/>
      <c r="FG896" s="89"/>
      <c r="FH896" s="89"/>
      <c r="FI896" s="89"/>
      <c r="FJ896" s="89"/>
      <c r="FK896" s="89"/>
      <c r="FL896" s="89"/>
      <c r="FM896" s="89"/>
      <c r="FN896" s="89"/>
      <c r="FO896" s="89"/>
      <c r="FP896" s="89"/>
      <c r="FQ896" s="89"/>
      <c r="FR896" s="89"/>
      <c r="FS896" s="89"/>
      <c r="FT896" s="89"/>
      <c r="FU896" s="89"/>
      <c r="FV896" s="89"/>
      <c r="FW896" s="89"/>
      <c r="FX896" s="89"/>
      <c r="FY896" s="89"/>
      <c r="FZ896" s="89"/>
      <c r="GA896" s="89"/>
      <c r="GB896" s="89"/>
      <c r="GC896" s="89"/>
      <c r="GD896" s="89"/>
      <c r="GE896" s="89"/>
      <c r="GF896" s="89"/>
      <c r="GG896" s="89"/>
      <c r="GH896" s="89"/>
      <c r="GI896" s="89"/>
      <c r="GJ896" s="89"/>
      <c r="GK896" s="89"/>
      <c r="GL896" s="89"/>
      <c r="GM896" s="89"/>
      <c r="GN896" s="89"/>
      <c r="GO896" s="89"/>
      <c r="GP896" s="89"/>
      <c r="GQ896" s="89"/>
      <c r="GR896" s="89"/>
      <c r="GS896" s="89"/>
      <c r="GT896" s="89"/>
      <c r="GU896" s="89"/>
      <c r="GV896" s="89"/>
      <c r="GW896" s="89"/>
      <c r="GX896" s="89"/>
      <c r="GY896" s="89"/>
      <c r="GZ896" s="89"/>
      <c r="HA896" s="89"/>
      <c r="HB896" s="89"/>
      <c r="HC896" s="89"/>
      <c r="HD896" s="89"/>
      <c r="HE896" s="89"/>
      <c r="HF896" s="89"/>
      <c r="HG896" s="89"/>
      <c r="HH896" s="89"/>
      <c r="HI896" s="89"/>
      <c r="HJ896" s="89"/>
      <c r="HK896" s="89"/>
      <c r="HL896" s="89"/>
      <c r="HM896" s="89"/>
    </row>
    <row r="897" spans="1:221" s="191" customFormat="1" ht="30" customHeight="1" x14ac:dyDescent="0.25">
      <c r="A897" s="193">
        <v>41455</v>
      </c>
      <c r="B897" s="194">
        <v>41457</v>
      </c>
      <c r="C897" s="189" t="s">
        <v>283</v>
      </c>
      <c r="D897" s="140" t="s">
        <v>3719</v>
      </c>
      <c r="E897" s="140" t="s">
        <v>279</v>
      </c>
      <c r="F897" s="5" t="s">
        <v>36</v>
      </c>
      <c r="G897" s="5" t="s">
        <v>1000</v>
      </c>
      <c r="H897" s="140" t="s">
        <v>4517</v>
      </c>
      <c r="I897" s="30" t="s">
        <v>4361</v>
      </c>
      <c r="J897" s="140" t="s">
        <v>4518</v>
      </c>
      <c r="K897" s="119">
        <v>40673</v>
      </c>
      <c r="L897" s="119">
        <v>40785</v>
      </c>
      <c r="M897" s="140" t="s">
        <v>3774</v>
      </c>
      <c r="N897" s="287">
        <v>11346</v>
      </c>
      <c r="O897" s="287">
        <v>10369</v>
      </c>
      <c r="P897" s="119">
        <v>40799</v>
      </c>
      <c r="Q897" s="119">
        <v>41436</v>
      </c>
      <c r="R897" s="119">
        <v>41328</v>
      </c>
      <c r="S897" s="119">
        <v>41325</v>
      </c>
      <c r="T897" s="190">
        <v>82.774453139279004</v>
      </c>
      <c r="U897" s="287"/>
      <c r="V897" s="140"/>
      <c r="W897" s="87"/>
      <c r="X897" s="96"/>
      <c r="Y897" s="89"/>
      <c r="Z897" s="89"/>
      <c r="AA897" s="89"/>
      <c r="AB897" s="89"/>
      <c r="AC897" s="89"/>
      <c r="AD897" s="89"/>
      <c r="AE897" s="89"/>
      <c r="AF897" s="89"/>
      <c r="AG897" s="89"/>
      <c r="AH897" s="89"/>
      <c r="AI897" s="89"/>
      <c r="AJ897" s="89"/>
      <c r="AK897" s="89"/>
      <c r="AL897" s="89"/>
      <c r="AM897" s="89"/>
      <c r="AN897" s="89"/>
      <c r="AO897" s="89"/>
      <c r="AP897" s="89"/>
      <c r="AQ897" s="89"/>
      <c r="AR897" s="89"/>
      <c r="AS897" s="89"/>
      <c r="AT897" s="89"/>
      <c r="AU897" s="89"/>
      <c r="AV897" s="89"/>
      <c r="AW897" s="89"/>
      <c r="AX897" s="89"/>
      <c r="AY897" s="89"/>
      <c r="AZ897" s="89"/>
      <c r="BA897" s="89"/>
      <c r="BB897" s="89"/>
      <c r="BC897" s="89"/>
      <c r="BD897" s="89"/>
      <c r="BE897" s="89"/>
      <c r="BF897" s="89"/>
      <c r="BG897" s="89"/>
      <c r="BH897" s="89"/>
      <c r="BI897" s="89"/>
      <c r="BJ897" s="89"/>
      <c r="BK897" s="89"/>
      <c r="BL897" s="89"/>
      <c r="BM897" s="89"/>
      <c r="BN897" s="89"/>
      <c r="BO897" s="89"/>
      <c r="BP897" s="89"/>
      <c r="BQ897" s="89"/>
      <c r="BR897" s="89"/>
      <c r="BS897" s="89"/>
      <c r="BT897" s="89"/>
      <c r="BU897" s="89"/>
      <c r="BV897" s="89"/>
      <c r="BW897" s="89"/>
      <c r="BX897" s="89"/>
      <c r="BY897" s="89"/>
      <c r="BZ897" s="89"/>
      <c r="CA897" s="89"/>
      <c r="CB897" s="89"/>
      <c r="CC897" s="89"/>
      <c r="CD897" s="89"/>
      <c r="CE897" s="89"/>
      <c r="CF897" s="89"/>
      <c r="CG897" s="89"/>
      <c r="CH897" s="89"/>
      <c r="CI897" s="89"/>
      <c r="CJ897" s="89"/>
      <c r="CK897" s="89"/>
      <c r="CL897" s="89"/>
      <c r="CM897" s="89"/>
      <c r="CN897" s="89"/>
      <c r="CO897" s="89"/>
      <c r="CP897" s="89"/>
      <c r="CQ897" s="89"/>
      <c r="CR897" s="89"/>
      <c r="CS897" s="89"/>
      <c r="CT897" s="89"/>
      <c r="CU897" s="89"/>
      <c r="CV897" s="89"/>
      <c r="CW897" s="89"/>
      <c r="CX897" s="89"/>
      <c r="CY897" s="89"/>
      <c r="CZ897" s="89"/>
      <c r="DA897" s="89"/>
      <c r="DB897" s="89"/>
      <c r="DC897" s="89"/>
      <c r="DD897" s="89"/>
      <c r="DE897" s="89"/>
      <c r="DF897" s="89"/>
      <c r="DG897" s="89"/>
      <c r="DH897" s="89"/>
      <c r="DI897" s="89"/>
      <c r="DJ897" s="89"/>
      <c r="DK897" s="89"/>
      <c r="DL897" s="89"/>
      <c r="DM897" s="89"/>
      <c r="DN897" s="89"/>
      <c r="DO897" s="89"/>
      <c r="DP897" s="89"/>
      <c r="DQ897" s="89"/>
      <c r="DR897" s="89"/>
      <c r="DS897" s="89"/>
      <c r="DT897" s="89"/>
      <c r="DU897" s="89"/>
      <c r="DV897" s="89"/>
      <c r="DW897" s="89"/>
      <c r="DX897" s="89"/>
      <c r="DY897" s="89"/>
      <c r="DZ897" s="89"/>
      <c r="EA897" s="89"/>
      <c r="EB897" s="89"/>
      <c r="EC897" s="89"/>
      <c r="ED897" s="89"/>
      <c r="EE897" s="89"/>
      <c r="EF897" s="89"/>
      <c r="EG897" s="89"/>
      <c r="EH897" s="89"/>
      <c r="EI897" s="89"/>
      <c r="EJ897" s="89"/>
      <c r="EK897" s="89"/>
      <c r="EL897" s="89"/>
      <c r="EM897" s="89"/>
      <c r="EN897" s="89"/>
      <c r="EO897" s="89"/>
      <c r="EP897" s="89"/>
      <c r="EQ897" s="89"/>
      <c r="ER897" s="89"/>
      <c r="ES897" s="89"/>
      <c r="ET897" s="89"/>
      <c r="EU897" s="89"/>
      <c r="EV897" s="89"/>
      <c r="EW897" s="89"/>
      <c r="EX897" s="89"/>
      <c r="EY897" s="89"/>
      <c r="EZ897" s="89"/>
      <c r="FA897" s="89"/>
      <c r="FB897" s="89"/>
      <c r="FC897" s="89"/>
      <c r="FD897" s="89"/>
      <c r="FE897" s="89"/>
      <c r="FF897" s="89"/>
      <c r="FG897" s="89"/>
      <c r="FH897" s="89"/>
      <c r="FI897" s="89"/>
      <c r="FJ897" s="89"/>
      <c r="FK897" s="89"/>
      <c r="FL897" s="89"/>
      <c r="FM897" s="89"/>
      <c r="FN897" s="89"/>
      <c r="FO897" s="89"/>
      <c r="FP897" s="89"/>
      <c r="FQ897" s="89"/>
      <c r="FR897" s="89"/>
      <c r="FS897" s="89"/>
      <c r="FT897" s="89"/>
      <c r="FU897" s="89"/>
      <c r="FV897" s="89"/>
      <c r="FW897" s="89"/>
      <c r="FX897" s="89"/>
      <c r="FY897" s="89"/>
      <c r="FZ897" s="89"/>
      <c r="GA897" s="89"/>
      <c r="GB897" s="89"/>
      <c r="GC897" s="89"/>
      <c r="GD897" s="89"/>
      <c r="GE897" s="89"/>
      <c r="GF897" s="89"/>
      <c r="GG897" s="89"/>
      <c r="GH897" s="89"/>
      <c r="GI897" s="89"/>
      <c r="GJ897" s="89"/>
      <c r="GK897" s="89"/>
      <c r="GL897" s="89"/>
      <c r="GM897" s="89"/>
      <c r="GN897" s="89"/>
      <c r="GO897" s="89"/>
      <c r="GP897" s="89"/>
      <c r="GQ897" s="89"/>
      <c r="GR897" s="89"/>
      <c r="GS897" s="89"/>
      <c r="GT897" s="89"/>
      <c r="GU897" s="89"/>
      <c r="GV897" s="89"/>
      <c r="GW897" s="89"/>
      <c r="GX897" s="89"/>
      <c r="GY897" s="89"/>
      <c r="GZ897" s="89"/>
      <c r="HA897" s="89"/>
      <c r="HB897" s="89"/>
      <c r="HC897" s="89"/>
      <c r="HD897" s="89"/>
      <c r="HE897" s="89"/>
      <c r="HF897" s="89"/>
      <c r="HG897" s="89"/>
      <c r="HH897" s="89"/>
      <c r="HI897" s="89"/>
      <c r="HJ897" s="89"/>
      <c r="HK897" s="89"/>
      <c r="HL897" s="89"/>
      <c r="HM897" s="89"/>
    </row>
    <row r="898" spans="1:221" s="191" customFormat="1" ht="30" customHeight="1" x14ac:dyDescent="0.25">
      <c r="A898" s="193">
        <v>41455</v>
      </c>
      <c r="B898" s="194">
        <v>41457</v>
      </c>
      <c r="C898" s="189" t="s">
        <v>283</v>
      </c>
      <c r="D898" s="140" t="s">
        <v>3756</v>
      </c>
      <c r="E898" s="140" t="s">
        <v>279</v>
      </c>
      <c r="F898" s="5" t="s">
        <v>36</v>
      </c>
      <c r="G898" s="5" t="s">
        <v>1000</v>
      </c>
      <c r="H898" s="140" t="s">
        <v>4517</v>
      </c>
      <c r="I898" s="30" t="s">
        <v>4519</v>
      </c>
      <c r="J898" s="140" t="s">
        <v>4520</v>
      </c>
      <c r="K898" s="119">
        <v>40141</v>
      </c>
      <c r="L898" s="119">
        <v>40268</v>
      </c>
      <c r="M898" s="140" t="s">
        <v>4521</v>
      </c>
      <c r="N898" s="287">
        <v>18008</v>
      </c>
      <c r="O898" s="287">
        <v>18563</v>
      </c>
      <c r="P898" s="119">
        <v>40282</v>
      </c>
      <c r="Q898" s="119">
        <v>41032</v>
      </c>
      <c r="R898" s="119">
        <v>40998</v>
      </c>
      <c r="S898" s="119">
        <v>41213</v>
      </c>
      <c r="T898" s="190">
        <v>99.750043689539808</v>
      </c>
      <c r="U898" s="287"/>
      <c r="V898" s="140"/>
      <c r="W898" s="87"/>
      <c r="X898" s="96"/>
      <c r="Y898" s="89"/>
      <c r="Z898" s="89"/>
      <c r="AA898" s="89"/>
      <c r="AB898" s="89"/>
      <c r="AC898" s="89"/>
      <c r="AD898" s="89"/>
      <c r="AE898" s="89"/>
      <c r="AF898" s="89"/>
      <c r="AG898" s="89"/>
      <c r="AH898" s="89"/>
      <c r="AI898" s="89"/>
      <c r="AJ898" s="89"/>
      <c r="AK898" s="89"/>
      <c r="AL898" s="89"/>
      <c r="AM898" s="89"/>
      <c r="AN898" s="89"/>
      <c r="AO898" s="89"/>
      <c r="AP898" s="89"/>
      <c r="AQ898" s="89"/>
      <c r="AR898" s="89"/>
      <c r="AS898" s="89"/>
      <c r="AT898" s="89"/>
      <c r="AU898" s="89"/>
      <c r="AV898" s="89"/>
      <c r="AW898" s="89"/>
      <c r="AX898" s="89"/>
      <c r="AY898" s="89"/>
      <c r="AZ898" s="89"/>
      <c r="BA898" s="89"/>
      <c r="BB898" s="89"/>
      <c r="BC898" s="89"/>
      <c r="BD898" s="89"/>
      <c r="BE898" s="89"/>
      <c r="BF898" s="89"/>
      <c r="BG898" s="89"/>
      <c r="BH898" s="89"/>
      <c r="BI898" s="89"/>
      <c r="BJ898" s="89"/>
      <c r="BK898" s="89"/>
      <c r="BL898" s="89"/>
      <c r="BM898" s="89"/>
      <c r="BN898" s="89"/>
      <c r="BO898" s="89"/>
      <c r="BP898" s="89"/>
      <c r="BQ898" s="89"/>
      <c r="BR898" s="89"/>
      <c r="BS898" s="89"/>
      <c r="BT898" s="89"/>
      <c r="BU898" s="89"/>
      <c r="BV898" s="89"/>
      <c r="BW898" s="89"/>
      <c r="BX898" s="89"/>
      <c r="BY898" s="89"/>
      <c r="BZ898" s="89"/>
      <c r="CA898" s="89"/>
      <c r="CB898" s="89"/>
      <c r="CC898" s="89"/>
      <c r="CD898" s="89"/>
      <c r="CE898" s="89"/>
      <c r="CF898" s="89"/>
      <c r="CG898" s="89"/>
      <c r="CH898" s="89"/>
      <c r="CI898" s="89"/>
      <c r="CJ898" s="89"/>
      <c r="CK898" s="89"/>
      <c r="CL898" s="89"/>
      <c r="CM898" s="89"/>
      <c r="CN898" s="89"/>
      <c r="CO898" s="89"/>
      <c r="CP898" s="89"/>
      <c r="CQ898" s="89"/>
      <c r="CR898" s="89"/>
      <c r="CS898" s="89"/>
      <c r="CT898" s="89"/>
      <c r="CU898" s="89"/>
      <c r="CV898" s="89"/>
      <c r="CW898" s="89"/>
      <c r="CX898" s="89"/>
      <c r="CY898" s="89"/>
      <c r="CZ898" s="89"/>
      <c r="DA898" s="89"/>
      <c r="DB898" s="89"/>
      <c r="DC898" s="89"/>
      <c r="DD898" s="89"/>
      <c r="DE898" s="89"/>
      <c r="DF898" s="89"/>
      <c r="DG898" s="89"/>
      <c r="DH898" s="89"/>
      <c r="DI898" s="89"/>
      <c r="DJ898" s="89"/>
      <c r="DK898" s="89"/>
      <c r="DL898" s="89"/>
      <c r="DM898" s="89"/>
      <c r="DN898" s="89"/>
      <c r="DO898" s="89"/>
      <c r="DP898" s="89"/>
      <c r="DQ898" s="89"/>
      <c r="DR898" s="89"/>
      <c r="DS898" s="89"/>
      <c r="DT898" s="89"/>
      <c r="DU898" s="89"/>
      <c r="DV898" s="89"/>
      <c r="DW898" s="89"/>
      <c r="DX898" s="89"/>
      <c r="DY898" s="89"/>
      <c r="DZ898" s="89"/>
      <c r="EA898" s="89"/>
      <c r="EB898" s="89"/>
      <c r="EC898" s="89"/>
      <c r="ED898" s="89"/>
      <c r="EE898" s="89"/>
      <c r="EF898" s="89"/>
      <c r="EG898" s="89"/>
      <c r="EH898" s="89"/>
      <c r="EI898" s="89"/>
      <c r="EJ898" s="89"/>
      <c r="EK898" s="89"/>
      <c r="EL898" s="89"/>
      <c r="EM898" s="89"/>
      <c r="EN898" s="89"/>
      <c r="EO898" s="89"/>
      <c r="EP898" s="89"/>
      <c r="EQ898" s="89"/>
      <c r="ER898" s="89"/>
      <c r="ES898" s="89"/>
      <c r="ET898" s="89"/>
      <c r="EU898" s="89"/>
      <c r="EV898" s="89"/>
      <c r="EW898" s="89"/>
      <c r="EX898" s="89"/>
      <c r="EY898" s="89"/>
      <c r="EZ898" s="89"/>
      <c r="FA898" s="89"/>
      <c r="FB898" s="89"/>
      <c r="FC898" s="89"/>
      <c r="FD898" s="89"/>
      <c r="FE898" s="89"/>
      <c r="FF898" s="89"/>
      <c r="FG898" s="89"/>
      <c r="FH898" s="89"/>
      <c r="FI898" s="89"/>
      <c r="FJ898" s="89"/>
      <c r="FK898" s="89"/>
      <c r="FL898" s="89"/>
      <c r="FM898" s="89"/>
      <c r="FN898" s="89"/>
      <c r="FO898" s="89"/>
      <c r="FP898" s="89"/>
      <c r="FQ898" s="89"/>
      <c r="FR898" s="89"/>
      <c r="FS898" s="89"/>
      <c r="FT898" s="89"/>
      <c r="FU898" s="89"/>
      <c r="FV898" s="89"/>
      <c r="FW898" s="89"/>
      <c r="FX898" s="89"/>
      <c r="FY898" s="89"/>
      <c r="FZ898" s="89"/>
      <c r="GA898" s="89"/>
      <c r="GB898" s="89"/>
      <c r="GC898" s="89"/>
      <c r="GD898" s="89"/>
      <c r="GE898" s="89"/>
      <c r="GF898" s="89"/>
      <c r="GG898" s="89"/>
      <c r="GH898" s="89"/>
      <c r="GI898" s="89"/>
      <c r="GJ898" s="89"/>
      <c r="GK898" s="89"/>
      <c r="GL898" s="89"/>
      <c r="GM898" s="89"/>
      <c r="GN898" s="89"/>
      <c r="GO898" s="89"/>
      <c r="GP898" s="89"/>
      <c r="GQ898" s="89"/>
      <c r="GR898" s="89"/>
      <c r="GS898" s="89"/>
      <c r="GT898" s="89"/>
      <c r="GU898" s="89"/>
      <c r="GV898" s="89"/>
      <c r="GW898" s="89"/>
      <c r="GX898" s="89"/>
      <c r="GY898" s="89"/>
      <c r="GZ898" s="89"/>
      <c r="HA898" s="89"/>
      <c r="HB898" s="89"/>
      <c r="HC898" s="89"/>
      <c r="HD898" s="89"/>
      <c r="HE898" s="89"/>
      <c r="HF898" s="89"/>
      <c r="HG898" s="89"/>
      <c r="HH898" s="89"/>
      <c r="HI898" s="89"/>
      <c r="HJ898" s="89"/>
      <c r="HK898" s="89"/>
      <c r="HL898" s="89"/>
      <c r="HM898" s="89"/>
    </row>
    <row r="899" spans="1:221" s="191" customFormat="1" ht="30" customHeight="1" x14ac:dyDescent="0.25">
      <c r="A899" s="193">
        <v>41455</v>
      </c>
      <c r="B899" s="194">
        <v>41457</v>
      </c>
      <c r="C899" s="189" t="s">
        <v>283</v>
      </c>
      <c r="D899" s="140" t="s">
        <v>3719</v>
      </c>
      <c r="E899" s="140" t="s">
        <v>279</v>
      </c>
      <c r="F899" s="5" t="s">
        <v>50</v>
      </c>
      <c r="G899" s="5" t="s">
        <v>420</v>
      </c>
      <c r="H899" s="140" t="s">
        <v>4007</v>
      </c>
      <c r="I899" s="30" t="s">
        <v>4522</v>
      </c>
      <c r="J899" s="140" t="s">
        <v>4523</v>
      </c>
      <c r="K899" s="119">
        <v>40291</v>
      </c>
      <c r="L899" s="119">
        <v>40385</v>
      </c>
      <c r="M899" s="140" t="s">
        <v>4524</v>
      </c>
      <c r="N899" s="287">
        <v>16929</v>
      </c>
      <c r="O899" s="287">
        <v>19764</v>
      </c>
      <c r="P899" s="119">
        <v>40399</v>
      </c>
      <c r="Q899" s="119">
        <v>41453</v>
      </c>
      <c r="R899" s="119">
        <v>41139</v>
      </c>
      <c r="S899" s="119">
        <v>41485</v>
      </c>
      <c r="T899" s="190">
        <v>89.876153943950698</v>
      </c>
      <c r="U899" s="287"/>
      <c r="V899" s="140"/>
      <c r="W899" s="87"/>
      <c r="X899" s="96"/>
      <c r="Y899" s="89"/>
      <c r="Z899" s="89"/>
      <c r="AA899" s="89"/>
      <c r="AB899" s="89"/>
      <c r="AC899" s="89"/>
      <c r="AD899" s="89"/>
      <c r="AE899" s="89"/>
      <c r="AF899" s="89"/>
      <c r="AG899" s="89"/>
      <c r="AH899" s="89"/>
      <c r="AI899" s="89"/>
      <c r="AJ899" s="89"/>
      <c r="AK899" s="89"/>
      <c r="AL899" s="89"/>
      <c r="AM899" s="89"/>
      <c r="AN899" s="89"/>
      <c r="AO899" s="89"/>
      <c r="AP899" s="89"/>
      <c r="AQ899" s="89"/>
      <c r="AR899" s="89"/>
      <c r="AS899" s="89"/>
      <c r="AT899" s="89"/>
      <c r="AU899" s="89"/>
      <c r="AV899" s="89"/>
      <c r="AW899" s="89"/>
      <c r="AX899" s="89"/>
      <c r="AY899" s="89"/>
      <c r="AZ899" s="89"/>
      <c r="BA899" s="89"/>
      <c r="BB899" s="89"/>
      <c r="BC899" s="89"/>
      <c r="BD899" s="89"/>
      <c r="BE899" s="89"/>
      <c r="BF899" s="89"/>
      <c r="BG899" s="89"/>
      <c r="BH899" s="89"/>
      <c r="BI899" s="89"/>
      <c r="BJ899" s="89"/>
      <c r="BK899" s="89"/>
      <c r="BL899" s="89"/>
      <c r="BM899" s="89"/>
      <c r="BN899" s="89"/>
      <c r="BO899" s="89"/>
      <c r="BP899" s="89"/>
      <c r="BQ899" s="89"/>
      <c r="BR899" s="89"/>
      <c r="BS899" s="89"/>
      <c r="BT899" s="89"/>
      <c r="BU899" s="89"/>
      <c r="BV899" s="89"/>
      <c r="BW899" s="89"/>
      <c r="BX899" s="89"/>
      <c r="BY899" s="89"/>
      <c r="BZ899" s="89"/>
      <c r="CA899" s="89"/>
      <c r="CB899" s="89"/>
      <c r="CC899" s="89"/>
      <c r="CD899" s="89"/>
      <c r="CE899" s="89"/>
      <c r="CF899" s="89"/>
      <c r="CG899" s="89"/>
      <c r="CH899" s="89"/>
      <c r="CI899" s="89"/>
      <c r="CJ899" s="89"/>
      <c r="CK899" s="89"/>
      <c r="CL899" s="89"/>
      <c r="CM899" s="89"/>
      <c r="CN899" s="89"/>
      <c r="CO899" s="89"/>
      <c r="CP899" s="89"/>
      <c r="CQ899" s="89"/>
      <c r="CR899" s="89"/>
      <c r="CS899" s="89"/>
      <c r="CT899" s="89"/>
      <c r="CU899" s="89"/>
      <c r="CV899" s="89"/>
      <c r="CW899" s="89"/>
      <c r="CX899" s="89"/>
      <c r="CY899" s="89"/>
      <c r="CZ899" s="89"/>
      <c r="DA899" s="89"/>
      <c r="DB899" s="89"/>
      <c r="DC899" s="89"/>
      <c r="DD899" s="89"/>
      <c r="DE899" s="89"/>
      <c r="DF899" s="89"/>
      <c r="DG899" s="89"/>
      <c r="DH899" s="89"/>
      <c r="DI899" s="89"/>
      <c r="DJ899" s="89"/>
      <c r="DK899" s="89"/>
      <c r="DL899" s="89"/>
      <c r="DM899" s="89"/>
      <c r="DN899" s="89"/>
      <c r="DO899" s="89"/>
      <c r="DP899" s="89"/>
      <c r="DQ899" s="89"/>
      <c r="DR899" s="89"/>
      <c r="DS899" s="89"/>
      <c r="DT899" s="89"/>
      <c r="DU899" s="89"/>
      <c r="DV899" s="89"/>
      <c r="DW899" s="89"/>
      <c r="DX899" s="89"/>
      <c r="DY899" s="89"/>
      <c r="DZ899" s="89"/>
      <c r="EA899" s="89"/>
      <c r="EB899" s="89"/>
      <c r="EC899" s="89"/>
      <c r="ED899" s="89"/>
      <c r="EE899" s="89"/>
      <c r="EF899" s="89"/>
      <c r="EG899" s="89"/>
      <c r="EH899" s="89"/>
      <c r="EI899" s="89"/>
      <c r="EJ899" s="89"/>
      <c r="EK899" s="89"/>
      <c r="EL899" s="89"/>
      <c r="EM899" s="89"/>
      <c r="EN899" s="89"/>
      <c r="EO899" s="89"/>
      <c r="EP899" s="89"/>
      <c r="EQ899" s="89"/>
      <c r="ER899" s="89"/>
      <c r="ES899" s="89"/>
      <c r="ET899" s="89"/>
      <c r="EU899" s="89"/>
      <c r="EV899" s="89"/>
      <c r="EW899" s="89"/>
      <c r="EX899" s="89"/>
      <c r="EY899" s="89"/>
      <c r="EZ899" s="89"/>
      <c r="FA899" s="89"/>
      <c r="FB899" s="89"/>
      <c r="FC899" s="89"/>
      <c r="FD899" s="89"/>
      <c r="FE899" s="89"/>
      <c r="FF899" s="89"/>
      <c r="FG899" s="89"/>
      <c r="FH899" s="89"/>
      <c r="FI899" s="89"/>
      <c r="FJ899" s="89"/>
      <c r="FK899" s="89"/>
      <c r="FL899" s="89"/>
      <c r="FM899" s="89"/>
      <c r="FN899" s="89"/>
      <c r="FO899" s="89"/>
      <c r="FP899" s="89"/>
      <c r="FQ899" s="89"/>
      <c r="FR899" s="89"/>
      <c r="FS899" s="89"/>
      <c r="FT899" s="89"/>
      <c r="FU899" s="89"/>
      <c r="FV899" s="89"/>
      <c r="FW899" s="89"/>
      <c r="FX899" s="89"/>
      <c r="FY899" s="89"/>
      <c r="FZ899" s="89"/>
      <c r="GA899" s="89"/>
      <c r="GB899" s="89"/>
      <c r="GC899" s="89"/>
      <c r="GD899" s="89"/>
      <c r="GE899" s="89"/>
      <c r="GF899" s="89"/>
      <c r="GG899" s="89"/>
      <c r="GH899" s="89"/>
      <c r="GI899" s="89"/>
      <c r="GJ899" s="89"/>
      <c r="GK899" s="89"/>
      <c r="GL899" s="89"/>
      <c r="GM899" s="89"/>
      <c r="GN899" s="89"/>
      <c r="GO899" s="89"/>
      <c r="GP899" s="89"/>
      <c r="GQ899" s="89"/>
      <c r="GR899" s="89"/>
      <c r="GS899" s="89"/>
      <c r="GT899" s="89"/>
      <c r="GU899" s="89"/>
      <c r="GV899" s="89"/>
      <c r="GW899" s="89"/>
      <c r="GX899" s="89"/>
      <c r="GY899" s="89"/>
      <c r="GZ899" s="89"/>
      <c r="HA899" s="89"/>
      <c r="HB899" s="89"/>
      <c r="HC899" s="89"/>
      <c r="HD899" s="89"/>
      <c r="HE899" s="89"/>
      <c r="HF899" s="89"/>
      <c r="HG899" s="89"/>
      <c r="HH899" s="89"/>
      <c r="HI899" s="89"/>
      <c r="HJ899" s="89"/>
      <c r="HK899" s="89"/>
      <c r="HL899" s="89"/>
      <c r="HM899" s="89"/>
    </row>
    <row r="900" spans="1:221" s="191" customFormat="1" ht="30" customHeight="1" x14ac:dyDescent="0.25">
      <c r="A900" s="193">
        <v>41455</v>
      </c>
      <c r="B900" s="194">
        <v>41457</v>
      </c>
      <c r="C900" s="189" t="s">
        <v>283</v>
      </c>
      <c r="D900" s="140" t="s">
        <v>3719</v>
      </c>
      <c r="E900" s="140" t="s">
        <v>279</v>
      </c>
      <c r="F900" s="5" t="s">
        <v>50</v>
      </c>
      <c r="G900" s="5" t="s">
        <v>420</v>
      </c>
      <c r="H900" s="140" t="s">
        <v>4007</v>
      </c>
      <c r="I900" s="30" t="s">
        <v>4525</v>
      </c>
      <c r="J900" s="140" t="s">
        <v>4526</v>
      </c>
      <c r="K900" s="119">
        <v>40165</v>
      </c>
      <c r="L900" s="119">
        <v>40295</v>
      </c>
      <c r="M900" s="140" t="s">
        <v>4121</v>
      </c>
      <c r="N900" s="287">
        <v>3605</v>
      </c>
      <c r="O900" s="287">
        <v>3802</v>
      </c>
      <c r="P900" s="119">
        <v>40309</v>
      </c>
      <c r="Q900" s="119">
        <v>40977</v>
      </c>
      <c r="R900" s="119">
        <v>40665</v>
      </c>
      <c r="S900" s="119">
        <v>40813</v>
      </c>
      <c r="T900" s="190">
        <v>85.467659120262894</v>
      </c>
      <c r="U900" s="287"/>
      <c r="V900" s="140"/>
      <c r="W900" s="87"/>
      <c r="X900" s="96"/>
      <c r="Y900" s="89"/>
      <c r="Z900" s="89"/>
      <c r="AA900" s="89"/>
      <c r="AB900" s="89"/>
      <c r="AC900" s="89"/>
      <c r="AD900" s="89"/>
      <c r="AE900" s="89"/>
      <c r="AF900" s="89"/>
      <c r="AG900" s="89"/>
      <c r="AH900" s="89"/>
      <c r="AI900" s="89"/>
      <c r="AJ900" s="89"/>
      <c r="AK900" s="89"/>
      <c r="AL900" s="89"/>
      <c r="AM900" s="89"/>
      <c r="AN900" s="89"/>
      <c r="AO900" s="89"/>
      <c r="AP900" s="89"/>
      <c r="AQ900" s="89"/>
      <c r="AR900" s="89"/>
      <c r="AS900" s="89"/>
      <c r="AT900" s="89"/>
      <c r="AU900" s="89"/>
      <c r="AV900" s="89"/>
      <c r="AW900" s="89"/>
      <c r="AX900" s="89"/>
      <c r="AY900" s="89"/>
      <c r="AZ900" s="89"/>
      <c r="BA900" s="89"/>
      <c r="BB900" s="89"/>
      <c r="BC900" s="89"/>
      <c r="BD900" s="89"/>
      <c r="BE900" s="89"/>
      <c r="BF900" s="89"/>
      <c r="BG900" s="89"/>
      <c r="BH900" s="89"/>
      <c r="BI900" s="89"/>
      <c r="BJ900" s="89"/>
      <c r="BK900" s="89"/>
      <c r="BL900" s="89"/>
      <c r="BM900" s="89"/>
      <c r="BN900" s="89"/>
      <c r="BO900" s="89"/>
      <c r="BP900" s="89"/>
      <c r="BQ900" s="89"/>
      <c r="BR900" s="89"/>
      <c r="BS900" s="89"/>
      <c r="BT900" s="89"/>
      <c r="BU900" s="89"/>
      <c r="BV900" s="89"/>
      <c r="BW900" s="89"/>
      <c r="BX900" s="89"/>
      <c r="BY900" s="89"/>
      <c r="BZ900" s="89"/>
      <c r="CA900" s="89"/>
      <c r="CB900" s="89"/>
      <c r="CC900" s="89"/>
      <c r="CD900" s="89"/>
      <c r="CE900" s="89"/>
      <c r="CF900" s="89"/>
      <c r="CG900" s="89"/>
      <c r="CH900" s="89"/>
      <c r="CI900" s="89"/>
      <c r="CJ900" s="89"/>
      <c r="CK900" s="89"/>
      <c r="CL900" s="89"/>
      <c r="CM900" s="89"/>
      <c r="CN900" s="89"/>
      <c r="CO900" s="89"/>
      <c r="CP900" s="89"/>
      <c r="CQ900" s="89"/>
      <c r="CR900" s="89"/>
      <c r="CS900" s="89"/>
      <c r="CT900" s="89"/>
      <c r="CU900" s="89"/>
      <c r="CV900" s="89"/>
      <c r="CW900" s="89"/>
      <c r="CX900" s="89"/>
      <c r="CY900" s="89"/>
      <c r="CZ900" s="89"/>
      <c r="DA900" s="89"/>
      <c r="DB900" s="89"/>
      <c r="DC900" s="89"/>
      <c r="DD900" s="89"/>
      <c r="DE900" s="89"/>
      <c r="DF900" s="89"/>
      <c r="DG900" s="89"/>
      <c r="DH900" s="89"/>
      <c r="DI900" s="89"/>
      <c r="DJ900" s="89"/>
      <c r="DK900" s="89"/>
      <c r="DL900" s="89"/>
      <c r="DM900" s="89"/>
      <c r="DN900" s="89"/>
      <c r="DO900" s="89"/>
      <c r="DP900" s="89"/>
      <c r="DQ900" s="89"/>
      <c r="DR900" s="89"/>
      <c r="DS900" s="89"/>
      <c r="DT900" s="89"/>
      <c r="DU900" s="89"/>
      <c r="DV900" s="89"/>
      <c r="DW900" s="89"/>
      <c r="DX900" s="89"/>
      <c r="DY900" s="89"/>
      <c r="DZ900" s="89"/>
      <c r="EA900" s="89"/>
      <c r="EB900" s="89"/>
      <c r="EC900" s="89"/>
      <c r="ED900" s="89"/>
      <c r="EE900" s="89"/>
      <c r="EF900" s="89"/>
      <c r="EG900" s="89"/>
      <c r="EH900" s="89"/>
      <c r="EI900" s="89"/>
      <c r="EJ900" s="89"/>
      <c r="EK900" s="89"/>
      <c r="EL900" s="89"/>
      <c r="EM900" s="89"/>
      <c r="EN900" s="89"/>
      <c r="EO900" s="89"/>
      <c r="EP900" s="89"/>
      <c r="EQ900" s="89"/>
      <c r="ER900" s="89"/>
      <c r="ES900" s="89"/>
      <c r="ET900" s="89"/>
      <c r="EU900" s="89"/>
      <c r="EV900" s="89"/>
      <c r="EW900" s="89"/>
      <c r="EX900" s="89"/>
      <c r="EY900" s="89"/>
      <c r="EZ900" s="89"/>
      <c r="FA900" s="89"/>
      <c r="FB900" s="89"/>
      <c r="FC900" s="89"/>
      <c r="FD900" s="89"/>
      <c r="FE900" s="89"/>
      <c r="FF900" s="89"/>
      <c r="FG900" s="89"/>
      <c r="FH900" s="89"/>
      <c r="FI900" s="89"/>
      <c r="FJ900" s="89"/>
      <c r="FK900" s="89"/>
      <c r="FL900" s="89"/>
      <c r="FM900" s="89"/>
      <c r="FN900" s="89"/>
      <c r="FO900" s="89"/>
      <c r="FP900" s="89"/>
      <c r="FQ900" s="89"/>
      <c r="FR900" s="89"/>
      <c r="FS900" s="89"/>
      <c r="FT900" s="89"/>
      <c r="FU900" s="89"/>
      <c r="FV900" s="89"/>
      <c r="FW900" s="89"/>
      <c r="FX900" s="89"/>
      <c r="FY900" s="89"/>
      <c r="FZ900" s="89"/>
      <c r="GA900" s="89"/>
      <c r="GB900" s="89"/>
      <c r="GC900" s="89"/>
      <c r="GD900" s="89"/>
      <c r="GE900" s="89"/>
      <c r="GF900" s="89"/>
      <c r="GG900" s="89"/>
      <c r="GH900" s="89"/>
      <c r="GI900" s="89"/>
      <c r="GJ900" s="89"/>
      <c r="GK900" s="89"/>
      <c r="GL900" s="89"/>
      <c r="GM900" s="89"/>
      <c r="GN900" s="89"/>
      <c r="GO900" s="89"/>
      <c r="GP900" s="89"/>
      <c r="GQ900" s="89"/>
      <c r="GR900" s="89"/>
      <c r="GS900" s="89"/>
      <c r="GT900" s="89"/>
      <c r="GU900" s="89"/>
      <c r="GV900" s="89"/>
      <c r="GW900" s="89"/>
      <c r="GX900" s="89"/>
      <c r="GY900" s="89"/>
      <c r="GZ900" s="89"/>
      <c r="HA900" s="89"/>
      <c r="HB900" s="89"/>
      <c r="HC900" s="89"/>
      <c r="HD900" s="89"/>
      <c r="HE900" s="89"/>
      <c r="HF900" s="89"/>
      <c r="HG900" s="89"/>
      <c r="HH900" s="89"/>
      <c r="HI900" s="89"/>
      <c r="HJ900" s="89"/>
      <c r="HK900" s="89"/>
      <c r="HL900" s="89"/>
      <c r="HM900" s="89"/>
    </row>
    <row r="901" spans="1:221" s="191" customFormat="1" ht="30" customHeight="1" x14ac:dyDescent="0.25">
      <c r="A901" s="193">
        <v>41455</v>
      </c>
      <c r="B901" s="194">
        <v>41457</v>
      </c>
      <c r="C901" s="189" t="s">
        <v>283</v>
      </c>
      <c r="D901" s="140" t="s">
        <v>3719</v>
      </c>
      <c r="E901" s="140" t="s">
        <v>279</v>
      </c>
      <c r="F901" s="5" t="s">
        <v>50</v>
      </c>
      <c r="G901" s="5" t="s">
        <v>420</v>
      </c>
      <c r="H901" s="140" t="s">
        <v>4527</v>
      </c>
      <c r="I901" s="30" t="s">
        <v>4528</v>
      </c>
      <c r="J901" s="140" t="s">
        <v>4529</v>
      </c>
      <c r="K901" s="119">
        <v>40284</v>
      </c>
      <c r="L901" s="119">
        <v>40548</v>
      </c>
      <c r="M901" s="140" t="s">
        <v>4530</v>
      </c>
      <c r="N901" s="287">
        <v>3168</v>
      </c>
      <c r="O901" s="287">
        <v>3243</v>
      </c>
      <c r="P901" s="119">
        <v>40562</v>
      </c>
      <c r="Q901" s="119">
        <v>41362</v>
      </c>
      <c r="R901" s="119">
        <v>40918</v>
      </c>
      <c r="S901" s="119">
        <v>41234</v>
      </c>
      <c r="T901" s="190">
        <v>52.538178109638999</v>
      </c>
      <c r="U901" s="287"/>
      <c r="V901" s="140"/>
      <c r="W901" s="87"/>
      <c r="X901" s="96"/>
      <c r="Y901" s="89"/>
      <c r="Z901" s="89"/>
      <c r="AA901" s="89"/>
      <c r="AB901" s="89"/>
      <c r="AC901" s="89"/>
      <c r="AD901" s="89"/>
      <c r="AE901" s="89"/>
      <c r="AF901" s="89"/>
      <c r="AG901" s="89"/>
      <c r="AH901" s="89"/>
      <c r="AI901" s="89"/>
      <c r="AJ901" s="89"/>
      <c r="AK901" s="89"/>
      <c r="AL901" s="89"/>
      <c r="AM901" s="89"/>
      <c r="AN901" s="89"/>
      <c r="AO901" s="89"/>
      <c r="AP901" s="89"/>
      <c r="AQ901" s="89"/>
      <c r="AR901" s="89"/>
      <c r="AS901" s="89"/>
      <c r="AT901" s="89"/>
      <c r="AU901" s="89"/>
      <c r="AV901" s="89"/>
      <c r="AW901" s="89"/>
      <c r="AX901" s="89"/>
      <c r="AY901" s="89"/>
      <c r="AZ901" s="89"/>
      <c r="BA901" s="89"/>
      <c r="BB901" s="89"/>
      <c r="BC901" s="89"/>
      <c r="BD901" s="89"/>
      <c r="BE901" s="89"/>
      <c r="BF901" s="89"/>
      <c r="BG901" s="89"/>
      <c r="BH901" s="89"/>
      <c r="BI901" s="89"/>
      <c r="BJ901" s="89"/>
      <c r="BK901" s="89"/>
      <c r="BL901" s="89"/>
      <c r="BM901" s="89"/>
      <c r="BN901" s="89"/>
      <c r="BO901" s="89"/>
      <c r="BP901" s="89"/>
      <c r="BQ901" s="89"/>
      <c r="BR901" s="89"/>
      <c r="BS901" s="89"/>
      <c r="BT901" s="89"/>
      <c r="BU901" s="89"/>
      <c r="BV901" s="89"/>
      <c r="BW901" s="89"/>
      <c r="BX901" s="89"/>
      <c r="BY901" s="89"/>
      <c r="BZ901" s="89"/>
      <c r="CA901" s="89"/>
      <c r="CB901" s="89"/>
      <c r="CC901" s="89"/>
      <c r="CD901" s="89"/>
      <c r="CE901" s="89"/>
      <c r="CF901" s="89"/>
      <c r="CG901" s="89"/>
      <c r="CH901" s="89"/>
      <c r="CI901" s="89"/>
      <c r="CJ901" s="89"/>
      <c r="CK901" s="89"/>
      <c r="CL901" s="89"/>
      <c r="CM901" s="89"/>
      <c r="CN901" s="89"/>
      <c r="CO901" s="89"/>
      <c r="CP901" s="89"/>
      <c r="CQ901" s="89"/>
      <c r="CR901" s="89"/>
      <c r="CS901" s="89"/>
      <c r="CT901" s="89"/>
      <c r="CU901" s="89"/>
      <c r="CV901" s="89"/>
      <c r="CW901" s="89"/>
      <c r="CX901" s="89"/>
      <c r="CY901" s="89"/>
      <c r="CZ901" s="89"/>
      <c r="DA901" s="89"/>
      <c r="DB901" s="89"/>
      <c r="DC901" s="89"/>
      <c r="DD901" s="89"/>
      <c r="DE901" s="89"/>
      <c r="DF901" s="89"/>
      <c r="DG901" s="89"/>
      <c r="DH901" s="89"/>
      <c r="DI901" s="89"/>
      <c r="DJ901" s="89"/>
      <c r="DK901" s="89"/>
      <c r="DL901" s="89"/>
      <c r="DM901" s="89"/>
      <c r="DN901" s="89"/>
      <c r="DO901" s="89"/>
      <c r="DP901" s="89"/>
      <c r="DQ901" s="89"/>
      <c r="DR901" s="89"/>
      <c r="DS901" s="89"/>
      <c r="DT901" s="89"/>
      <c r="DU901" s="89"/>
      <c r="DV901" s="89"/>
      <c r="DW901" s="89"/>
      <c r="DX901" s="89"/>
      <c r="DY901" s="89"/>
      <c r="DZ901" s="89"/>
      <c r="EA901" s="89"/>
      <c r="EB901" s="89"/>
      <c r="EC901" s="89"/>
      <c r="ED901" s="89"/>
      <c r="EE901" s="89"/>
      <c r="EF901" s="89"/>
      <c r="EG901" s="89"/>
      <c r="EH901" s="89"/>
      <c r="EI901" s="89"/>
      <c r="EJ901" s="89"/>
      <c r="EK901" s="89"/>
      <c r="EL901" s="89"/>
      <c r="EM901" s="89"/>
      <c r="EN901" s="89"/>
      <c r="EO901" s="89"/>
      <c r="EP901" s="89"/>
      <c r="EQ901" s="89"/>
      <c r="ER901" s="89"/>
      <c r="ES901" s="89"/>
      <c r="ET901" s="89"/>
      <c r="EU901" s="89"/>
      <c r="EV901" s="89"/>
      <c r="EW901" s="89"/>
      <c r="EX901" s="89"/>
      <c r="EY901" s="89"/>
      <c r="EZ901" s="89"/>
      <c r="FA901" s="89"/>
      <c r="FB901" s="89"/>
      <c r="FC901" s="89"/>
      <c r="FD901" s="89"/>
      <c r="FE901" s="89"/>
      <c r="FF901" s="89"/>
      <c r="FG901" s="89"/>
      <c r="FH901" s="89"/>
      <c r="FI901" s="89"/>
      <c r="FJ901" s="89"/>
      <c r="FK901" s="89"/>
      <c r="FL901" s="89"/>
      <c r="FM901" s="89"/>
      <c r="FN901" s="89"/>
      <c r="FO901" s="89"/>
      <c r="FP901" s="89"/>
      <c r="FQ901" s="89"/>
      <c r="FR901" s="89"/>
      <c r="FS901" s="89"/>
      <c r="FT901" s="89"/>
      <c r="FU901" s="89"/>
      <c r="FV901" s="89"/>
      <c r="FW901" s="89"/>
      <c r="FX901" s="89"/>
      <c r="FY901" s="89"/>
      <c r="FZ901" s="89"/>
      <c r="GA901" s="89"/>
      <c r="GB901" s="89"/>
      <c r="GC901" s="89"/>
      <c r="GD901" s="89"/>
      <c r="GE901" s="89"/>
      <c r="GF901" s="89"/>
      <c r="GG901" s="89"/>
      <c r="GH901" s="89"/>
      <c r="GI901" s="89"/>
      <c r="GJ901" s="89"/>
      <c r="GK901" s="89"/>
      <c r="GL901" s="89"/>
      <c r="GM901" s="89"/>
      <c r="GN901" s="89"/>
      <c r="GO901" s="89"/>
      <c r="GP901" s="89"/>
      <c r="GQ901" s="89"/>
      <c r="GR901" s="89"/>
      <c r="GS901" s="89"/>
      <c r="GT901" s="89"/>
      <c r="GU901" s="89"/>
      <c r="GV901" s="89"/>
      <c r="GW901" s="89"/>
      <c r="GX901" s="89"/>
      <c r="GY901" s="89"/>
      <c r="GZ901" s="89"/>
      <c r="HA901" s="89"/>
      <c r="HB901" s="89"/>
      <c r="HC901" s="89"/>
      <c r="HD901" s="89"/>
      <c r="HE901" s="89"/>
      <c r="HF901" s="89"/>
      <c r="HG901" s="89"/>
      <c r="HH901" s="89"/>
      <c r="HI901" s="89"/>
      <c r="HJ901" s="89"/>
      <c r="HK901" s="89"/>
      <c r="HL901" s="89"/>
      <c r="HM901" s="89"/>
    </row>
    <row r="902" spans="1:221" s="191" customFormat="1" ht="30" customHeight="1" x14ac:dyDescent="0.25">
      <c r="A902" s="193">
        <v>41455</v>
      </c>
      <c r="B902" s="194">
        <v>41457</v>
      </c>
      <c r="C902" s="189" t="s">
        <v>283</v>
      </c>
      <c r="D902" s="140" t="s">
        <v>3719</v>
      </c>
      <c r="E902" s="140" t="s">
        <v>279</v>
      </c>
      <c r="F902" s="5" t="s">
        <v>50</v>
      </c>
      <c r="G902" s="5" t="s">
        <v>420</v>
      </c>
      <c r="H902" s="140" t="s">
        <v>4527</v>
      </c>
      <c r="I902" s="30" t="s">
        <v>4531</v>
      </c>
      <c r="J902" s="140" t="s">
        <v>4532</v>
      </c>
      <c r="K902" s="119">
        <v>40214</v>
      </c>
      <c r="L902" s="119">
        <v>40389</v>
      </c>
      <c r="M902" s="140" t="s">
        <v>4063</v>
      </c>
      <c r="N902" s="287">
        <v>22769</v>
      </c>
      <c r="O902" s="287">
        <v>22240</v>
      </c>
      <c r="P902" s="119">
        <v>40403</v>
      </c>
      <c r="Q902" s="119"/>
      <c r="R902" s="119"/>
      <c r="S902" s="119"/>
      <c r="T902" s="190">
        <v>98.608366555039794</v>
      </c>
      <c r="U902" s="287"/>
      <c r="V902" s="140"/>
      <c r="W902" s="87"/>
      <c r="X902" s="96"/>
      <c r="Y902" s="89"/>
      <c r="Z902" s="89"/>
      <c r="AA902" s="89"/>
      <c r="AB902" s="89"/>
      <c r="AC902" s="89"/>
      <c r="AD902" s="89"/>
      <c r="AE902" s="89"/>
      <c r="AF902" s="89"/>
      <c r="AG902" s="89"/>
      <c r="AH902" s="89"/>
      <c r="AI902" s="89"/>
      <c r="AJ902" s="89"/>
      <c r="AK902" s="89"/>
      <c r="AL902" s="89"/>
      <c r="AM902" s="89"/>
      <c r="AN902" s="89"/>
      <c r="AO902" s="89"/>
      <c r="AP902" s="89"/>
      <c r="AQ902" s="89"/>
      <c r="AR902" s="89"/>
      <c r="AS902" s="89"/>
      <c r="AT902" s="89"/>
      <c r="AU902" s="89"/>
      <c r="AV902" s="89"/>
      <c r="AW902" s="89"/>
      <c r="AX902" s="89"/>
      <c r="AY902" s="89"/>
      <c r="AZ902" s="89"/>
      <c r="BA902" s="89"/>
      <c r="BB902" s="89"/>
      <c r="BC902" s="89"/>
      <c r="BD902" s="89"/>
      <c r="BE902" s="89"/>
      <c r="BF902" s="89"/>
      <c r="BG902" s="89"/>
      <c r="BH902" s="89"/>
      <c r="BI902" s="89"/>
      <c r="BJ902" s="89"/>
      <c r="BK902" s="89"/>
      <c r="BL902" s="89"/>
      <c r="BM902" s="89"/>
      <c r="BN902" s="89"/>
      <c r="BO902" s="89"/>
      <c r="BP902" s="89"/>
      <c r="BQ902" s="89"/>
      <c r="BR902" s="89"/>
      <c r="BS902" s="89"/>
      <c r="BT902" s="89"/>
      <c r="BU902" s="89"/>
      <c r="BV902" s="89"/>
      <c r="BW902" s="89"/>
      <c r="BX902" s="89"/>
      <c r="BY902" s="89"/>
      <c r="BZ902" s="89"/>
      <c r="CA902" s="89"/>
      <c r="CB902" s="89"/>
      <c r="CC902" s="89"/>
      <c r="CD902" s="89"/>
      <c r="CE902" s="89"/>
      <c r="CF902" s="89"/>
      <c r="CG902" s="89"/>
      <c r="CH902" s="89"/>
      <c r="CI902" s="89"/>
      <c r="CJ902" s="89"/>
      <c r="CK902" s="89"/>
      <c r="CL902" s="89"/>
      <c r="CM902" s="89"/>
      <c r="CN902" s="89"/>
      <c r="CO902" s="89"/>
      <c r="CP902" s="89"/>
      <c r="CQ902" s="89"/>
      <c r="CR902" s="89"/>
      <c r="CS902" s="89"/>
      <c r="CT902" s="89"/>
      <c r="CU902" s="89"/>
      <c r="CV902" s="89"/>
      <c r="CW902" s="89"/>
      <c r="CX902" s="89"/>
      <c r="CY902" s="89"/>
      <c r="CZ902" s="89"/>
      <c r="DA902" s="89"/>
      <c r="DB902" s="89"/>
      <c r="DC902" s="89"/>
      <c r="DD902" s="89"/>
      <c r="DE902" s="89"/>
      <c r="DF902" s="89"/>
      <c r="DG902" s="89"/>
      <c r="DH902" s="89"/>
      <c r="DI902" s="89"/>
      <c r="DJ902" s="89"/>
      <c r="DK902" s="89"/>
      <c r="DL902" s="89"/>
      <c r="DM902" s="89"/>
      <c r="DN902" s="89"/>
      <c r="DO902" s="89"/>
      <c r="DP902" s="89"/>
      <c r="DQ902" s="89"/>
      <c r="DR902" s="89"/>
      <c r="DS902" s="89"/>
      <c r="DT902" s="89"/>
      <c r="DU902" s="89"/>
      <c r="DV902" s="89"/>
      <c r="DW902" s="89"/>
      <c r="DX902" s="89"/>
      <c r="DY902" s="89"/>
      <c r="DZ902" s="89"/>
      <c r="EA902" s="89"/>
      <c r="EB902" s="89"/>
      <c r="EC902" s="89"/>
      <c r="ED902" s="89"/>
      <c r="EE902" s="89"/>
      <c r="EF902" s="89"/>
      <c r="EG902" s="89"/>
      <c r="EH902" s="89"/>
      <c r="EI902" s="89"/>
      <c r="EJ902" s="89"/>
      <c r="EK902" s="89"/>
      <c r="EL902" s="89"/>
      <c r="EM902" s="89"/>
      <c r="EN902" s="89"/>
      <c r="EO902" s="89"/>
      <c r="EP902" s="89"/>
      <c r="EQ902" s="89"/>
      <c r="ER902" s="89"/>
      <c r="ES902" s="89"/>
      <c r="ET902" s="89"/>
      <c r="EU902" s="89"/>
      <c r="EV902" s="89"/>
      <c r="EW902" s="89"/>
      <c r="EX902" s="89"/>
      <c r="EY902" s="89"/>
      <c r="EZ902" s="89"/>
      <c r="FA902" s="89"/>
      <c r="FB902" s="89"/>
      <c r="FC902" s="89"/>
      <c r="FD902" s="89"/>
      <c r="FE902" s="89"/>
      <c r="FF902" s="89"/>
      <c r="FG902" s="89"/>
      <c r="FH902" s="89"/>
      <c r="FI902" s="89"/>
      <c r="FJ902" s="89"/>
      <c r="FK902" s="89"/>
      <c r="FL902" s="89"/>
      <c r="FM902" s="89"/>
      <c r="FN902" s="89"/>
      <c r="FO902" s="89"/>
      <c r="FP902" s="89"/>
      <c r="FQ902" s="89"/>
      <c r="FR902" s="89"/>
      <c r="FS902" s="89"/>
      <c r="FT902" s="89"/>
      <c r="FU902" s="89"/>
      <c r="FV902" s="89"/>
      <c r="FW902" s="89"/>
      <c r="FX902" s="89"/>
      <c r="FY902" s="89"/>
      <c r="FZ902" s="89"/>
      <c r="GA902" s="89"/>
      <c r="GB902" s="89"/>
      <c r="GC902" s="89"/>
      <c r="GD902" s="89"/>
      <c r="GE902" s="89"/>
      <c r="GF902" s="89"/>
      <c r="GG902" s="89"/>
      <c r="GH902" s="89"/>
      <c r="GI902" s="89"/>
      <c r="GJ902" s="89"/>
      <c r="GK902" s="89"/>
      <c r="GL902" s="89"/>
      <c r="GM902" s="89"/>
      <c r="GN902" s="89"/>
      <c r="GO902" s="89"/>
      <c r="GP902" s="89"/>
      <c r="GQ902" s="89"/>
      <c r="GR902" s="89"/>
      <c r="GS902" s="89"/>
      <c r="GT902" s="89"/>
      <c r="GU902" s="89"/>
      <c r="GV902" s="89"/>
      <c r="GW902" s="89"/>
      <c r="GX902" s="89"/>
      <c r="GY902" s="89"/>
      <c r="GZ902" s="89"/>
      <c r="HA902" s="89"/>
      <c r="HB902" s="89"/>
      <c r="HC902" s="89"/>
      <c r="HD902" s="89"/>
      <c r="HE902" s="89"/>
      <c r="HF902" s="89"/>
      <c r="HG902" s="89"/>
      <c r="HH902" s="89"/>
      <c r="HI902" s="89"/>
      <c r="HJ902" s="89"/>
      <c r="HK902" s="89"/>
      <c r="HL902" s="89"/>
      <c r="HM902" s="89"/>
    </row>
    <row r="903" spans="1:221" s="191" customFormat="1" ht="30" customHeight="1" x14ac:dyDescent="0.25">
      <c r="A903" s="193">
        <v>41455</v>
      </c>
      <c r="B903" s="194">
        <v>41457</v>
      </c>
      <c r="C903" s="189" t="s">
        <v>283</v>
      </c>
      <c r="D903" s="140" t="s">
        <v>3719</v>
      </c>
      <c r="E903" s="140" t="s">
        <v>279</v>
      </c>
      <c r="F903" s="5" t="s">
        <v>288</v>
      </c>
      <c r="G903" s="5" t="s">
        <v>641</v>
      </c>
      <c r="H903" s="140" t="s">
        <v>4533</v>
      </c>
      <c r="I903" s="30" t="s">
        <v>4534</v>
      </c>
      <c r="J903" s="140" t="s">
        <v>4535</v>
      </c>
      <c r="K903" s="119">
        <v>40675</v>
      </c>
      <c r="L903" s="119">
        <v>40763</v>
      </c>
      <c r="M903" s="140" t="s">
        <v>4536</v>
      </c>
      <c r="N903" s="287">
        <v>11304</v>
      </c>
      <c r="O903" s="287">
        <v>11453</v>
      </c>
      <c r="P903" s="119">
        <v>40777</v>
      </c>
      <c r="Q903" s="119">
        <v>41537</v>
      </c>
      <c r="R903" s="119">
        <v>41297</v>
      </c>
      <c r="S903" s="119">
        <v>41467</v>
      </c>
      <c r="T903" s="190">
        <v>72.568624808577894</v>
      </c>
      <c r="U903" s="287"/>
      <c r="V903" s="140"/>
      <c r="W903" s="87"/>
      <c r="X903" s="96"/>
      <c r="Y903" s="89"/>
      <c r="Z903" s="89"/>
      <c r="AA903" s="89"/>
      <c r="AB903" s="89"/>
      <c r="AC903" s="89"/>
      <c r="AD903" s="89"/>
      <c r="AE903" s="89"/>
      <c r="AF903" s="89"/>
      <c r="AG903" s="89"/>
      <c r="AH903" s="89"/>
      <c r="AI903" s="89"/>
      <c r="AJ903" s="89"/>
      <c r="AK903" s="89"/>
      <c r="AL903" s="89"/>
      <c r="AM903" s="89"/>
      <c r="AN903" s="89"/>
      <c r="AO903" s="89"/>
      <c r="AP903" s="89"/>
      <c r="AQ903" s="89"/>
      <c r="AR903" s="89"/>
      <c r="AS903" s="89"/>
      <c r="AT903" s="89"/>
      <c r="AU903" s="89"/>
      <c r="AV903" s="89"/>
      <c r="AW903" s="89"/>
      <c r="AX903" s="89"/>
      <c r="AY903" s="89"/>
      <c r="AZ903" s="89"/>
      <c r="BA903" s="89"/>
      <c r="BB903" s="89"/>
      <c r="BC903" s="89"/>
      <c r="BD903" s="89"/>
      <c r="BE903" s="89"/>
      <c r="BF903" s="89"/>
      <c r="BG903" s="89"/>
      <c r="BH903" s="89"/>
      <c r="BI903" s="89"/>
      <c r="BJ903" s="89"/>
      <c r="BK903" s="89"/>
      <c r="BL903" s="89"/>
      <c r="BM903" s="89"/>
      <c r="BN903" s="89"/>
      <c r="BO903" s="89"/>
      <c r="BP903" s="89"/>
      <c r="BQ903" s="89"/>
      <c r="BR903" s="89"/>
      <c r="BS903" s="89"/>
      <c r="BT903" s="89"/>
      <c r="BU903" s="89"/>
      <c r="BV903" s="89"/>
      <c r="BW903" s="89"/>
      <c r="BX903" s="89"/>
      <c r="BY903" s="89"/>
      <c r="BZ903" s="89"/>
      <c r="CA903" s="89"/>
      <c r="CB903" s="89"/>
      <c r="CC903" s="89"/>
      <c r="CD903" s="89"/>
      <c r="CE903" s="89"/>
      <c r="CF903" s="89"/>
      <c r="CG903" s="89"/>
      <c r="CH903" s="89"/>
      <c r="CI903" s="89"/>
      <c r="CJ903" s="89"/>
      <c r="CK903" s="89"/>
      <c r="CL903" s="89"/>
      <c r="CM903" s="89"/>
      <c r="CN903" s="89"/>
      <c r="CO903" s="89"/>
      <c r="CP903" s="89"/>
      <c r="CQ903" s="89"/>
      <c r="CR903" s="89"/>
      <c r="CS903" s="89"/>
      <c r="CT903" s="89"/>
      <c r="CU903" s="89"/>
      <c r="CV903" s="89"/>
      <c r="CW903" s="89"/>
      <c r="CX903" s="89"/>
      <c r="CY903" s="89"/>
      <c r="CZ903" s="89"/>
      <c r="DA903" s="89"/>
      <c r="DB903" s="89"/>
      <c r="DC903" s="89"/>
      <c r="DD903" s="89"/>
      <c r="DE903" s="89"/>
      <c r="DF903" s="89"/>
      <c r="DG903" s="89"/>
      <c r="DH903" s="89"/>
      <c r="DI903" s="89"/>
      <c r="DJ903" s="89"/>
      <c r="DK903" s="89"/>
      <c r="DL903" s="89"/>
      <c r="DM903" s="89"/>
      <c r="DN903" s="89"/>
      <c r="DO903" s="89"/>
      <c r="DP903" s="89"/>
      <c r="DQ903" s="89"/>
      <c r="DR903" s="89"/>
      <c r="DS903" s="89"/>
      <c r="DT903" s="89"/>
      <c r="DU903" s="89"/>
      <c r="DV903" s="89"/>
      <c r="DW903" s="89"/>
      <c r="DX903" s="89"/>
      <c r="DY903" s="89"/>
      <c r="DZ903" s="89"/>
      <c r="EA903" s="89"/>
      <c r="EB903" s="89"/>
      <c r="EC903" s="89"/>
      <c r="ED903" s="89"/>
      <c r="EE903" s="89"/>
      <c r="EF903" s="89"/>
      <c r="EG903" s="89"/>
      <c r="EH903" s="89"/>
      <c r="EI903" s="89"/>
      <c r="EJ903" s="89"/>
      <c r="EK903" s="89"/>
      <c r="EL903" s="89"/>
      <c r="EM903" s="89"/>
      <c r="EN903" s="89"/>
      <c r="EO903" s="89"/>
      <c r="EP903" s="89"/>
      <c r="EQ903" s="89"/>
      <c r="ER903" s="89"/>
      <c r="ES903" s="89"/>
      <c r="ET903" s="89"/>
      <c r="EU903" s="89"/>
      <c r="EV903" s="89"/>
      <c r="EW903" s="89"/>
      <c r="EX903" s="89"/>
      <c r="EY903" s="89"/>
      <c r="EZ903" s="89"/>
      <c r="FA903" s="89"/>
      <c r="FB903" s="89"/>
      <c r="FC903" s="89"/>
      <c r="FD903" s="89"/>
      <c r="FE903" s="89"/>
      <c r="FF903" s="89"/>
      <c r="FG903" s="89"/>
      <c r="FH903" s="89"/>
      <c r="FI903" s="89"/>
      <c r="FJ903" s="89"/>
      <c r="FK903" s="89"/>
      <c r="FL903" s="89"/>
      <c r="FM903" s="89"/>
      <c r="FN903" s="89"/>
      <c r="FO903" s="89"/>
      <c r="FP903" s="89"/>
      <c r="FQ903" s="89"/>
      <c r="FR903" s="89"/>
      <c r="FS903" s="89"/>
      <c r="FT903" s="89"/>
      <c r="FU903" s="89"/>
      <c r="FV903" s="89"/>
      <c r="FW903" s="89"/>
      <c r="FX903" s="89"/>
      <c r="FY903" s="89"/>
      <c r="FZ903" s="89"/>
      <c r="GA903" s="89"/>
      <c r="GB903" s="89"/>
      <c r="GC903" s="89"/>
      <c r="GD903" s="89"/>
      <c r="GE903" s="89"/>
      <c r="GF903" s="89"/>
      <c r="GG903" s="89"/>
      <c r="GH903" s="89"/>
      <c r="GI903" s="89"/>
      <c r="GJ903" s="89"/>
      <c r="GK903" s="89"/>
      <c r="GL903" s="89"/>
      <c r="GM903" s="89"/>
      <c r="GN903" s="89"/>
      <c r="GO903" s="89"/>
      <c r="GP903" s="89"/>
      <c r="GQ903" s="89"/>
      <c r="GR903" s="89"/>
      <c r="GS903" s="89"/>
      <c r="GT903" s="89"/>
      <c r="GU903" s="89"/>
      <c r="GV903" s="89"/>
      <c r="GW903" s="89"/>
      <c r="GX903" s="89"/>
      <c r="GY903" s="89"/>
      <c r="GZ903" s="89"/>
      <c r="HA903" s="89"/>
      <c r="HB903" s="89"/>
      <c r="HC903" s="89"/>
      <c r="HD903" s="89"/>
      <c r="HE903" s="89"/>
      <c r="HF903" s="89"/>
      <c r="HG903" s="89"/>
      <c r="HH903" s="89"/>
      <c r="HI903" s="89"/>
      <c r="HJ903" s="89"/>
      <c r="HK903" s="89"/>
      <c r="HL903" s="89"/>
      <c r="HM903" s="89"/>
    </row>
    <row r="904" spans="1:221" s="191" customFormat="1" ht="30" customHeight="1" x14ac:dyDescent="0.25">
      <c r="A904" s="193">
        <v>41455</v>
      </c>
      <c r="B904" s="194">
        <v>41457</v>
      </c>
      <c r="C904" s="189" t="s">
        <v>283</v>
      </c>
      <c r="D904" s="140" t="s">
        <v>3719</v>
      </c>
      <c r="E904" s="140" t="s">
        <v>279</v>
      </c>
      <c r="F904" s="5" t="s">
        <v>60</v>
      </c>
      <c r="G904" s="5" t="s">
        <v>704</v>
      </c>
      <c r="H904" s="140" t="s">
        <v>4043</v>
      </c>
      <c r="I904" s="30" t="s">
        <v>4537</v>
      </c>
      <c r="J904" s="140" t="s">
        <v>4538</v>
      </c>
      <c r="K904" s="119">
        <v>39393</v>
      </c>
      <c r="L904" s="119">
        <v>40203</v>
      </c>
      <c r="M904" s="140" t="s">
        <v>4539</v>
      </c>
      <c r="N904" s="287">
        <v>72353</v>
      </c>
      <c r="O904" s="287">
        <v>62283</v>
      </c>
      <c r="P904" s="119">
        <v>40217</v>
      </c>
      <c r="Q904" s="119">
        <v>40918</v>
      </c>
      <c r="R904" s="119">
        <v>40913</v>
      </c>
      <c r="S904" s="119">
        <v>40934</v>
      </c>
      <c r="T904" s="190">
        <v>91.189524096333599</v>
      </c>
      <c r="U904" s="287"/>
      <c r="V904" s="140"/>
      <c r="W904" s="87"/>
      <c r="X904" s="96"/>
      <c r="Y904" s="89"/>
      <c r="Z904" s="89"/>
      <c r="AA904" s="89"/>
      <c r="AB904" s="89"/>
      <c r="AC904" s="89"/>
      <c r="AD904" s="89"/>
      <c r="AE904" s="89"/>
      <c r="AF904" s="89"/>
      <c r="AG904" s="89"/>
      <c r="AH904" s="89"/>
      <c r="AI904" s="89"/>
      <c r="AJ904" s="89"/>
      <c r="AK904" s="89"/>
      <c r="AL904" s="89"/>
      <c r="AM904" s="89"/>
      <c r="AN904" s="89"/>
      <c r="AO904" s="89"/>
      <c r="AP904" s="89"/>
      <c r="AQ904" s="89"/>
      <c r="AR904" s="89"/>
      <c r="AS904" s="89"/>
      <c r="AT904" s="89"/>
      <c r="AU904" s="89"/>
      <c r="AV904" s="89"/>
      <c r="AW904" s="89"/>
      <c r="AX904" s="89"/>
      <c r="AY904" s="89"/>
      <c r="AZ904" s="89"/>
      <c r="BA904" s="89"/>
      <c r="BB904" s="89"/>
      <c r="BC904" s="89"/>
      <c r="BD904" s="89"/>
      <c r="BE904" s="89"/>
      <c r="BF904" s="89"/>
      <c r="BG904" s="89"/>
      <c r="BH904" s="89"/>
      <c r="BI904" s="89"/>
      <c r="BJ904" s="89"/>
      <c r="BK904" s="89"/>
      <c r="BL904" s="89"/>
      <c r="BM904" s="89"/>
      <c r="BN904" s="89"/>
      <c r="BO904" s="89"/>
      <c r="BP904" s="89"/>
      <c r="BQ904" s="89"/>
      <c r="BR904" s="89"/>
      <c r="BS904" s="89"/>
      <c r="BT904" s="89"/>
      <c r="BU904" s="89"/>
      <c r="BV904" s="89"/>
      <c r="BW904" s="89"/>
      <c r="BX904" s="89"/>
      <c r="BY904" s="89"/>
      <c r="BZ904" s="89"/>
      <c r="CA904" s="89"/>
      <c r="CB904" s="89"/>
      <c r="CC904" s="89"/>
      <c r="CD904" s="89"/>
      <c r="CE904" s="89"/>
      <c r="CF904" s="89"/>
      <c r="CG904" s="89"/>
      <c r="CH904" s="89"/>
      <c r="CI904" s="89"/>
      <c r="CJ904" s="89"/>
      <c r="CK904" s="89"/>
      <c r="CL904" s="89"/>
      <c r="CM904" s="89"/>
      <c r="CN904" s="89"/>
      <c r="CO904" s="89"/>
      <c r="CP904" s="89"/>
      <c r="CQ904" s="89"/>
      <c r="CR904" s="89"/>
      <c r="CS904" s="89"/>
      <c r="CT904" s="89"/>
      <c r="CU904" s="89"/>
      <c r="CV904" s="89"/>
      <c r="CW904" s="89"/>
      <c r="CX904" s="89"/>
      <c r="CY904" s="89"/>
      <c r="CZ904" s="89"/>
      <c r="DA904" s="89"/>
      <c r="DB904" s="89"/>
      <c r="DC904" s="89"/>
      <c r="DD904" s="89"/>
      <c r="DE904" s="89"/>
      <c r="DF904" s="89"/>
      <c r="DG904" s="89"/>
      <c r="DH904" s="89"/>
      <c r="DI904" s="89"/>
      <c r="DJ904" s="89"/>
      <c r="DK904" s="89"/>
      <c r="DL904" s="89"/>
      <c r="DM904" s="89"/>
      <c r="DN904" s="89"/>
      <c r="DO904" s="89"/>
      <c r="DP904" s="89"/>
      <c r="DQ904" s="89"/>
      <c r="DR904" s="89"/>
      <c r="DS904" s="89"/>
      <c r="DT904" s="89"/>
      <c r="DU904" s="89"/>
      <c r="DV904" s="89"/>
      <c r="DW904" s="89"/>
      <c r="DX904" s="89"/>
      <c r="DY904" s="89"/>
      <c r="DZ904" s="89"/>
      <c r="EA904" s="89"/>
      <c r="EB904" s="89"/>
      <c r="EC904" s="89"/>
      <c r="ED904" s="89"/>
      <c r="EE904" s="89"/>
      <c r="EF904" s="89"/>
      <c r="EG904" s="89"/>
      <c r="EH904" s="89"/>
      <c r="EI904" s="89"/>
      <c r="EJ904" s="89"/>
      <c r="EK904" s="89"/>
      <c r="EL904" s="89"/>
      <c r="EM904" s="89"/>
      <c r="EN904" s="89"/>
      <c r="EO904" s="89"/>
      <c r="EP904" s="89"/>
      <c r="EQ904" s="89"/>
      <c r="ER904" s="89"/>
      <c r="ES904" s="89"/>
      <c r="ET904" s="89"/>
      <c r="EU904" s="89"/>
      <c r="EV904" s="89"/>
      <c r="EW904" s="89"/>
      <c r="EX904" s="89"/>
      <c r="EY904" s="89"/>
      <c r="EZ904" s="89"/>
      <c r="FA904" s="89"/>
      <c r="FB904" s="89"/>
      <c r="FC904" s="89"/>
      <c r="FD904" s="89"/>
      <c r="FE904" s="89"/>
      <c r="FF904" s="89"/>
      <c r="FG904" s="89"/>
      <c r="FH904" s="89"/>
      <c r="FI904" s="89"/>
      <c r="FJ904" s="89"/>
      <c r="FK904" s="89"/>
      <c r="FL904" s="89"/>
      <c r="FM904" s="89"/>
      <c r="FN904" s="89"/>
      <c r="FO904" s="89"/>
      <c r="FP904" s="89"/>
      <c r="FQ904" s="89"/>
      <c r="FR904" s="89"/>
      <c r="FS904" s="89"/>
      <c r="FT904" s="89"/>
      <c r="FU904" s="89"/>
      <c r="FV904" s="89"/>
      <c r="FW904" s="89"/>
      <c r="FX904" s="89"/>
      <c r="FY904" s="89"/>
      <c r="FZ904" s="89"/>
      <c r="GA904" s="89"/>
      <c r="GB904" s="89"/>
      <c r="GC904" s="89"/>
      <c r="GD904" s="89"/>
      <c r="GE904" s="89"/>
      <c r="GF904" s="89"/>
      <c r="GG904" s="89"/>
      <c r="GH904" s="89"/>
      <c r="GI904" s="89"/>
      <c r="GJ904" s="89"/>
      <c r="GK904" s="89"/>
      <c r="GL904" s="89"/>
      <c r="GM904" s="89"/>
      <c r="GN904" s="89"/>
      <c r="GO904" s="89"/>
      <c r="GP904" s="89"/>
      <c r="GQ904" s="89"/>
      <c r="GR904" s="89"/>
      <c r="GS904" s="89"/>
      <c r="GT904" s="89"/>
      <c r="GU904" s="89"/>
      <c r="GV904" s="89"/>
      <c r="GW904" s="89"/>
      <c r="GX904" s="89"/>
      <c r="GY904" s="89"/>
      <c r="GZ904" s="89"/>
      <c r="HA904" s="89"/>
      <c r="HB904" s="89"/>
      <c r="HC904" s="89"/>
      <c r="HD904" s="89"/>
      <c r="HE904" s="89"/>
      <c r="HF904" s="89"/>
      <c r="HG904" s="89"/>
      <c r="HH904" s="89"/>
      <c r="HI904" s="89"/>
      <c r="HJ904" s="89"/>
      <c r="HK904" s="89"/>
      <c r="HL904" s="89"/>
      <c r="HM904" s="89"/>
    </row>
    <row r="905" spans="1:221" s="191" customFormat="1" ht="30" customHeight="1" x14ac:dyDescent="0.25">
      <c r="A905" s="193">
        <v>41455</v>
      </c>
      <c r="B905" s="194">
        <v>41457</v>
      </c>
      <c r="C905" s="189" t="s">
        <v>283</v>
      </c>
      <c r="D905" s="140" t="s">
        <v>3719</v>
      </c>
      <c r="E905" s="140" t="s">
        <v>279</v>
      </c>
      <c r="F905" s="5" t="s">
        <v>60</v>
      </c>
      <c r="G905" s="5" t="s">
        <v>704</v>
      </c>
      <c r="H905" s="140" t="s">
        <v>4043</v>
      </c>
      <c r="I905" s="30" t="s">
        <v>4540</v>
      </c>
      <c r="J905" s="140" t="s">
        <v>4541</v>
      </c>
      <c r="K905" s="119">
        <v>39041</v>
      </c>
      <c r="L905" s="119">
        <v>40182</v>
      </c>
      <c r="M905" s="140" t="s">
        <v>4049</v>
      </c>
      <c r="N905" s="287">
        <v>91449</v>
      </c>
      <c r="O905" s="287">
        <v>87292</v>
      </c>
      <c r="P905" s="119">
        <v>40196</v>
      </c>
      <c r="Q905" s="119">
        <v>41061</v>
      </c>
      <c r="R905" s="119">
        <v>40855</v>
      </c>
      <c r="S905" s="119">
        <v>40866</v>
      </c>
      <c r="T905" s="190">
        <v>99.802909774091503</v>
      </c>
      <c r="U905" s="287"/>
      <c r="V905" s="140"/>
      <c r="W905" s="87"/>
      <c r="X905" s="96"/>
      <c r="Y905" s="89"/>
      <c r="Z905" s="89"/>
      <c r="AA905" s="89"/>
      <c r="AB905" s="89"/>
      <c r="AC905" s="89"/>
      <c r="AD905" s="89"/>
      <c r="AE905" s="89"/>
      <c r="AF905" s="89"/>
      <c r="AG905" s="89"/>
      <c r="AH905" s="89"/>
      <c r="AI905" s="89"/>
      <c r="AJ905" s="89"/>
      <c r="AK905" s="89"/>
      <c r="AL905" s="89"/>
      <c r="AM905" s="89"/>
      <c r="AN905" s="89"/>
      <c r="AO905" s="89"/>
      <c r="AP905" s="89"/>
      <c r="AQ905" s="89"/>
      <c r="AR905" s="89"/>
      <c r="AS905" s="89"/>
      <c r="AT905" s="89"/>
      <c r="AU905" s="89"/>
      <c r="AV905" s="89"/>
      <c r="AW905" s="89"/>
      <c r="AX905" s="89"/>
      <c r="AY905" s="89"/>
      <c r="AZ905" s="89"/>
      <c r="BA905" s="89"/>
      <c r="BB905" s="89"/>
      <c r="BC905" s="89"/>
      <c r="BD905" s="89"/>
      <c r="BE905" s="89"/>
      <c r="BF905" s="89"/>
      <c r="BG905" s="89"/>
      <c r="BH905" s="89"/>
      <c r="BI905" s="89"/>
      <c r="BJ905" s="89"/>
      <c r="BK905" s="89"/>
      <c r="BL905" s="89"/>
      <c r="BM905" s="89"/>
      <c r="BN905" s="89"/>
      <c r="BO905" s="89"/>
      <c r="BP905" s="89"/>
      <c r="BQ905" s="89"/>
      <c r="BR905" s="89"/>
      <c r="BS905" s="89"/>
      <c r="BT905" s="89"/>
      <c r="BU905" s="89"/>
      <c r="BV905" s="89"/>
      <c r="BW905" s="89"/>
      <c r="BX905" s="89"/>
      <c r="BY905" s="89"/>
      <c r="BZ905" s="89"/>
      <c r="CA905" s="89"/>
      <c r="CB905" s="89"/>
      <c r="CC905" s="89"/>
      <c r="CD905" s="89"/>
      <c r="CE905" s="89"/>
      <c r="CF905" s="89"/>
      <c r="CG905" s="89"/>
      <c r="CH905" s="89"/>
      <c r="CI905" s="89"/>
      <c r="CJ905" s="89"/>
      <c r="CK905" s="89"/>
      <c r="CL905" s="89"/>
      <c r="CM905" s="89"/>
      <c r="CN905" s="89"/>
      <c r="CO905" s="89"/>
      <c r="CP905" s="89"/>
      <c r="CQ905" s="89"/>
      <c r="CR905" s="89"/>
      <c r="CS905" s="89"/>
      <c r="CT905" s="89"/>
      <c r="CU905" s="89"/>
      <c r="CV905" s="89"/>
      <c r="CW905" s="89"/>
      <c r="CX905" s="89"/>
      <c r="CY905" s="89"/>
      <c r="CZ905" s="89"/>
      <c r="DA905" s="89"/>
      <c r="DB905" s="89"/>
      <c r="DC905" s="89"/>
      <c r="DD905" s="89"/>
      <c r="DE905" s="89"/>
      <c r="DF905" s="89"/>
      <c r="DG905" s="89"/>
      <c r="DH905" s="89"/>
      <c r="DI905" s="89"/>
      <c r="DJ905" s="89"/>
      <c r="DK905" s="89"/>
      <c r="DL905" s="89"/>
      <c r="DM905" s="89"/>
      <c r="DN905" s="89"/>
      <c r="DO905" s="89"/>
      <c r="DP905" s="89"/>
      <c r="DQ905" s="89"/>
      <c r="DR905" s="89"/>
      <c r="DS905" s="89"/>
      <c r="DT905" s="89"/>
      <c r="DU905" s="89"/>
      <c r="DV905" s="89"/>
      <c r="DW905" s="89"/>
      <c r="DX905" s="89"/>
      <c r="DY905" s="89"/>
      <c r="DZ905" s="89"/>
      <c r="EA905" s="89"/>
      <c r="EB905" s="89"/>
      <c r="EC905" s="89"/>
      <c r="ED905" s="89"/>
      <c r="EE905" s="89"/>
      <c r="EF905" s="89"/>
      <c r="EG905" s="89"/>
      <c r="EH905" s="89"/>
      <c r="EI905" s="89"/>
      <c r="EJ905" s="89"/>
      <c r="EK905" s="89"/>
      <c r="EL905" s="89"/>
      <c r="EM905" s="89"/>
      <c r="EN905" s="89"/>
      <c r="EO905" s="89"/>
      <c r="EP905" s="89"/>
      <c r="EQ905" s="89"/>
      <c r="ER905" s="89"/>
      <c r="ES905" s="89"/>
      <c r="ET905" s="89"/>
      <c r="EU905" s="89"/>
      <c r="EV905" s="89"/>
      <c r="EW905" s="89"/>
      <c r="EX905" s="89"/>
      <c r="EY905" s="89"/>
      <c r="EZ905" s="89"/>
      <c r="FA905" s="89"/>
      <c r="FB905" s="89"/>
      <c r="FC905" s="89"/>
      <c r="FD905" s="89"/>
      <c r="FE905" s="89"/>
      <c r="FF905" s="89"/>
      <c r="FG905" s="89"/>
      <c r="FH905" s="89"/>
      <c r="FI905" s="89"/>
      <c r="FJ905" s="89"/>
      <c r="FK905" s="89"/>
      <c r="FL905" s="89"/>
      <c r="FM905" s="89"/>
      <c r="FN905" s="89"/>
      <c r="FO905" s="89"/>
      <c r="FP905" s="89"/>
      <c r="FQ905" s="89"/>
      <c r="FR905" s="89"/>
      <c r="FS905" s="89"/>
      <c r="FT905" s="89"/>
      <c r="FU905" s="89"/>
      <c r="FV905" s="89"/>
      <c r="FW905" s="89"/>
      <c r="FX905" s="89"/>
      <c r="FY905" s="89"/>
      <c r="FZ905" s="89"/>
      <c r="GA905" s="89"/>
      <c r="GB905" s="89"/>
      <c r="GC905" s="89"/>
      <c r="GD905" s="89"/>
      <c r="GE905" s="89"/>
      <c r="GF905" s="89"/>
      <c r="GG905" s="89"/>
      <c r="GH905" s="89"/>
      <c r="GI905" s="89"/>
      <c r="GJ905" s="89"/>
      <c r="GK905" s="89"/>
      <c r="GL905" s="89"/>
      <c r="GM905" s="89"/>
      <c r="GN905" s="89"/>
      <c r="GO905" s="89"/>
      <c r="GP905" s="89"/>
      <c r="GQ905" s="89"/>
      <c r="GR905" s="89"/>
      <c r="GS905" s="89"/>
      <c r="GT905" s="89"/>
      <c r="GU905" s="89"/>
      <c r="GV905" s="89"/>
      <c r="GW905" s="89"/>
      <c r="GX905" s="89"/>
      <c r="GY905" s="89"/>
      <c r="GZ905" s="89"/>
      <c r="HA905" s="89"/>
      <c r="HB905" s="89"/>
      <c r="HC905" s="89"/>
      <c r="HD905" s="89"/>
      <c r="HE905" s="89"/>
      <c r="HF905" s="89"/>
      <c r="HG905" s="89"/>
      <c r="HH905" s="89"/>
      <c r="HI905" s="89"/>
      <c r="HJ905" s="89"/>
      <c r="HK905" s="89"/>
      <c r="HL905" s="89"/>
      <c r="HM905" s="89"/>
    </row>
    <row r="906" spans="1:221" s="191" customFormat="1" ht="30" customHeight="1" x14ac:dyDescent="0.25">
      <c r="A906" s="193">
        <v>41455</v>
      </c>
      <c r="B906" s="194">
        <v>41457</v>
      </c>
      <c r="C906" s="189" t="s">
        <v>283</v>
      </c>
      <c r="D906" s="140" t="s">
        <v>3719</v>
      </c>
      <c r="E906" s="140" t="s">
        <v>279</v>
      </c>
      <c r="F906" s="5" t="s">
        <v>60</v>
      </c>
      <c r="G906" s="5" t="s">
        <v>704</v>
      </c>
      <c r="H906" s="140" t="s">
        <v>4043</v>
      </c>
      <c r="I906" s="30" t="s">
        <v>4542</v>
      </c>
      <c r="J906" s="140" t="s">
        <v>4543</v>
      </c>
      <c r="K906" s="119">
        <v>40347</v>
      </c>
      <c r="L906" s="119">
        <v>40451</v>
      </c>
      <c r="M906" s="140" t="s">
        <v>4544</v>
      </c>
      <c r="N906" s="287">
        <v>69877</v>
      </c>
      <c r="O906" s="287">
        <v>37526</v>
      </c>
      <c r="P906" s="119">
        <v>40465</v>
      </c>
      <c r="Q906" s="119">
        <v>41423</v>
      </c>
      <c r="R906" s="119">
        <v>41241</v>
      </c>
      <c r="S906" s="119">
        <v>41404</v>
      </c>
      <c r="T906" s="190">
        <v>67.379475186637308</v>
      </c>
      <c r="U906" s="287"/>
      <c r="V906" s="140"/>
      <c r="W906" s="87"/>
      <c r="X906" s="96"/>
      <c r="Y906" s="89"/>
      <c r="Z906" s="89"/>
      <c r="AA906" s="89"/>
      <c r="AB906" s="89"/>
      <c r="AC906" s="89"/>
      <c r="AD906" s="89"/>
      <c r="AE906" s="89"/>
      <c r="AF906" s="89"/>
      <c r="AG906" s="89"/>
      <c r="AH906" s="89"/>
      <c r="AI906" s="89"/>
      <c r="AJ906" s="89"/>
      <c r="AK906" s="89"/>
      <c r="AL906" s="89"/>
      <c r="AM906" s="89"/>
      <c r="AN906" s="89"/>
      <c r="AO906" s="89"/>
      <c r="AP906" s="89"/>
      <c r="AQ906" s="89"/>
      <c r="AR906" s="89"/>
      <c r="AS906" s="89"/>
      <c r="AT906" s="89"/>
      <c r="AU906" s="89"/>
      <c r="AV906" s="89"/>
      <c r="AW906" s="89"/>
      <c r="AX906" s="89"/>
      <c r="AY906" s="89"/>
      <c r="AZ906" s="89"/>
      <c r="BA906" s="89"/>
      <c r="BB906" s="89"/>
      <c r="BC906" s="89"/>
      <c r="BD906" s="89"/>
      <c r="BE906" s="89"/>
      <c r="BF906" s="89"/>
      <c r="BG906" s="89"/>
      <c r="BH906" s="89"/>
      <c r="BI906" s="89"/>
      <c r="BJ906" s="89"/>
      <c r="BK906" s="89"/>
      <c r="BL906" s="89"/>
      <c r="BM906" s="89"/>
      <c r="BN906" s="89"/>
      <c r="BO906" s="89"/>
      <c r="BP906" s="89"/>
      <c r="BQ906" s="89"/>
      <c r="BR906" s="89"/>
      <c r="BS906" s="89"/>
      <c r="BT906" s="89"/>
      <c r="BU906" s="89"/>
      <c r="BV906" s="89"/>
      <c r="BW906" s="89"/>
      <c r="BX906" s="89"/>
      <c r="BY906" s="89"/>
      <c r="BZ906" s="89"/>
      <c r="CA906" s="89"/>
      <c r="CB906" s="89"/>
      <c r="CC906" s="89"/>
      <c r="CD906" s="89"/>
      <c r="CE906" s="89"/>
      <c r="CF906" s="89"/>
      <c r="CG906" s="89"/>
      <c r="CH906" s="89"/>
      <c r="CI906" s="89"/>
      <c r="CJ906" s="89"/>
      <c r="CK906" s="89"/>
      <c r="CL906" s="89"/>
      <c r="CM906" s="89"/>
      <c r="CN906" s="89"/>
      <c r="CO906" s="89"/>
      <c r="CP906" s="89"/>
      <c r="CQ906" s="89"/>
      <c r="CR906" s="89"/>
      <c r="CS906" s="89"/>
      <c r="CT906" s="89"/>
      <c r="CU906" s="89"/>
      <c r="CV906" s="89"/>
      <c r="CW906" s="89"/>
      <c r="CX906" s="89"/>
      <c r="CY906" s="89"/>
      <c r="CZ906" s="89"/>
      <c r="DA906" s="89"/>
      <c r="DB906" s="89"/>
      <c r="DC906" s="89"/>
      <c r="DD906" s="89"/>
      <c r="DE906" s="89"/>
      <c r="DF906" s="89"/>
      <c r="DG906" s="89"/>
      <c r="DH906" s="89"/>
      <c r="DI906" s="89"/>
      <c r="DJ906" s="89"/>
      <c r="DK906" s="89"/>
      <c r="DL906" s="89"/>
      <c r="DM906" s="89"/>
      <c r="DN906" s="89"/>
      <c r="DO906" s="89"/>
      <c r="DP906" s="89"/>
      <c r="DQ906" s="89"/>
      <c r="DR906" s="89"/>
      <c r="DS906" s="89"/>
      <c r="DT906" s="89"/>
      <c r="DU906" s="89"/>
      <c r="DV906" s="89"/>
      <c r="DW906" s="89"/>
      <c r="DX906" s="89"/>
      <c r="DY906" s="89"/>
      <c r="DZ906" s="89"/>
      <c r="EA906" s="89"/>
      <c r="EB906" s="89"/>
      <c r="EC906" s="89"/>
      <c r="ED906" s="89"/>
      <c r="EE906" s="89"/>
      <c r="EF906" s="89"/>
      <c r="EG906" s="89"/>
      <c r="EH906" s="89"/>
      <c r="EI906" s="89"/>
      <c r="EJ906" s="89"/>
      <c r="EK906" s="89"/>
      <c r="EL906" s="89"/>
      <c r="EM906" s="89"/>
      <c r="EN906" s="89"/>
      <c r="EO906" s="89"/>
      <c r="EP906" s="89"/>
      <c r="EQ906" s="89"/>
      <c r="ER906" s="89"/>
      <c r="ES906" s="89"/>
      <c r="ET906" s="89"/>
      <c r="EU906" s="89"/>
      <c r="EV906" s="89"/>
      <c r="EW906" s="89"/>
      <c r="EX906" s="89"/>
      <c r="EY906" s="89"/>
      <c r="EZ906" s="89"/>
      <c r="FA906" s="89"/>
      <c r="FB906" s="89"/>
      <c r="FC906" s="89"/>
      <c r="FD906" s="89"/>
      <c r="FE906" s="89"/>
      <c r="FF906" s="89"/>
      <c r="FG906" s="89"/>
      <c r="FH906" s="89"/>
      <c r="FI906" s="89"/>
      <c r="FJ906" s="89"/>
      <c r="FK906" s="89"/>
      <c r="FL906" s="89"/>
      <c r="FM906" s="89"/>
      <c r="FN906" s="89"/>
      <c r="FO906" s="89"/>
      <c r="FP906" s="89"/>
      <c r="FQ906" s="89"/>
      <c r="FR906" s="89"/>
      <c r="FS906" s="89"/>
      <c r="FT906" s="89"/>
      <c r="FU906" s="89"/>
      <c r="FV906" s="89"/>
      <c r="FW906" s="89"/>
      <c r="FX906" s="89"/>
      <c r="FY906" s="89"/>
      <c r="FZ906" s="89"/>
      <c r="GA906" s="89"/>
      <c r="GB906" s="89"/>
      <c r="GC906" s="89"/>
      <c r="GD906" s="89"/>
      <c r="GE906" s="89"/>
      <c r="GF906" s="89"/>
      <c r="GG906" s="89"/>
      <c r="GH906" s="89"/>
      <c r="GI906" s="89"/>
      <c r="GJ906" s="89"/>
      <c r="GK906" s="89"/>
      <c r="GL906" s="89"/>
      <c r="GM906" s="89"/>
      <c r="GN906" s="89"/>
      <c r="GO906" s="89"/>
      <c r="GP906" s="89"/>
      <c r="GQ906" s="89"/>
      <c r="GR906" s="89"/>
      <c r="GS906" s="89"/>
      <c r="GT906" s="89"/>
      <c r="GU906" s="89"/>
      <c r="GV906" s="89"/>
      <c r="GW906" s="89"/>
      <c r="GX906" s="89"/>
      <c r="GY906" s="89"/>
      <c r="GZ906" s="89"/>
      <c r="HA906" s="89"/>
      <c r="HB906" s="89"/>
      <c r="HC906" s="89"/>
      <c r="HD906" s="89"/>
      <c r="HE906" s="89"/>
      <c r="HF906" s="89"/>
      <c r="HG906" s="89"/>
      <c r="HH906" s="89"/>
      <c r="HI906" s="89"/>
      <c r="HJ906" s="89"/>
      <c r="HK906" s="89"/>
      <c r="HL906" s="89"/>
      <c r="HM906" s="89"/>
    </row>
    <row r="907" spans="1:221" s="191" customFormat="1" ht="30" customHeight="1" x14ac:dyDescent="0.25">
      <c r="A907" s="193">
        <v>41455</v>
      </c>
      <c r="B907" s="194">
        <v>41457</v>
      </c>
      <c r="C907" s="189" t="s">
        <v>283</v>
      </c>
      <c r="D907" s="140" t="s">
        <v>3719</v>
      </c>
      <c r="E907" s="140" t="s">
        <v>279</v>
      </c>
      <c r="F907" s="5" t="s">
        <v>681</v>
      </c>
      <c r="G907" s="5" t="s">
        <v>682</v>
      </c>
      <c r="H907" s="140" t="s">
        <v>4050</v>
      </c>
      <c r="I907" s="30" t="s">
        <v>4545</v>
      </c>
      <c r="J907" s="140" t="s">
        <v>4546</v>
      </c>
      <c r="K907" s="119">
        <v>40221</v>
      </c>
      <c r="L907" s="119">
        <v>40403</v>
      </c>
      <c r="M907" s="140" t="s">
        <v>4547</v>
      </c>
      <c r="N907" s="287">
        <v>44074</v>
      </c>
      <c r="O907" s="287">
        <v>43803</v>
      </c>
      <c r="P907" s="119">
        <v>40417</v>
      </c>
      <c r="Q907" s="119">
        <v>41416</v>
      </c>
      <c r="R907" s="119">
        <v>41271</v>
      </c>
      <c r="S907" s="119">
        <v>41416</v>
      </c>
      <c r="T907" s="190">
        <v>100</v>
      </c>
      <c r="U907" s="287"/>
      <c r="V907" s="140"/>
      <c r="W907" s="87"/>
      <c r="X907" s="96"/>
      <c r="Y907" s="89"/>
      <c r="Z907" s="89"/>
      <c r="AA907" s="89"/>
      <c r="AB907" s="89"/>
      <c r="AC907" s="89"/>
      <c r="AD907" s="89"/>
      <c r="AE907" s="89"/>
      <c r="AF907" s="89"/>
      <c r="AG907" s="89"/>
      <c r="AH907" s="89"/>
      <c r="AI907" s="89"/>
      <c r="AJ907" s="89"/>
      <c r="AK907" s="89"/>
      <c r="AL907" s="89"/>
      <c r="AM907" s="89"/>
      <c r="AN907" s="89"/>
      <c r="AO907" s="89"/>
      <c r="AP907" s="89"/>
      <c r="AQ907" s="89"/>
      <c r="AR907" s="89"/>
      <c r="AS907" s="89"/>
      <c r="AT907" s="89"/>
      <c r="AU907" s="89"/>
      <c r="AV907" s="89"/>
      <c r="AW907" s="89"/>
      <c r="AX907" s="89"/>
      <c r="AY907" s="89"/>
      <c r="AZ907" s="89"/>
      <c r="BA907" s="89"/>
      <c r="BB907" s="89"/>
      <c r="BC907" s="89"/>
      <c r="BD907" s="89"/>
      <c r="BE907" s="89"/>
      <c r="BF907" s="89"/>
      <c r="BG907" s="89"/>
      <c r="BH907" s="89"/>
      <c r="BI907" s="89"/>
      <c r="BJ907" s="89"/>
      <c r="BK907" s="89"/>
      <c r="BL907" s="89"/>
      <c r="BM907" s="89"/>
      <c r="BN907" s="89"/>
      <c r="BO907" s="89"/>
      <c r="BP907" s="89"/>
      <c r="BQ907" s="89"/>
      <c r="BR907" s="89"/>
      <c r="BS907" s="89"/>
      <c r="BT907" s="89"/>
      <c r="BU907" s="89"/>
      <c r="BV907" s="89"/>
      <c r="BW907" s="89"/>
      <c r="BX907" s="89"/>
      <c r="BY907" s="89"/>
      <c r="BZ907" s="89"/>
      <c r="CA907" s="89"/>
      <c r="CB907" s="89"/>
      <c r="CC907" s="89"/>
      <c r="CD907" s="89"/>
      <c r="CE907" s="89"/>
      <c r="CF907" s="89"/>
      <c r="CG907" s="89"/>
      <c r="CH907" s="89"/>
      <c r="CI907" s="89"/>
      <c r="CJ907" s="89"/>
      <c r="CK907" s="89"/>
      <c r="CL907" s="89"/>
      <c r="CM907" s="89"/>
      <c r="CN907" s="89"/>
      <c r="CO907" s="89"/>
      <c r="CP907" s="89"/>
      <c r="CQ907" s="89"/>
      <c r="CR907" s="89"/>
      <c r="CS907" s="89"/>
      <c r="CT907" s="89"/>
      <c r="CU907" s="89"/>
      <c r="CV907" s="89"/>
      <c r="CW907" s="89"/>
      <c r="CX907" s="89"/>
      <c r="CY907" s="89"/>
      <c r="CZ907" s="89"/>
      <c r="DA907" s="89"/>
      <c r="DB907" s="89"/>
      <c r="DC907" s="89"/>
      <c r="DD907" s="89"/>
      <c r="DE907" s="89"/>
      <c r="DF907" s="89"/>
      <c r="DG907" s="89"/>
      <c r="DH907" s="89"/>
      <c r="DI907" s="89"/>
      <c r="DJ907" s="89"/>
      <c r="DK907" s="89"/>
      <c r="DL907" s="89"/>
      <c r="DM907" s="89"/>
      <c r="DN907" s="89"/>
      <c r="DO907" s="89"/>
      <c r="DP907" s="89"/>
      <c r="DQ907" s="89"/>
      <c r="DR907" s="89"/>
      <c r="DS907" s="89"/>
      <c r="DT907" s="89"/>
      <c r="DU907" s="89"/>
      <c r="DV907" s="89"/>
      <c r="DW907" s="89"/>
      <c r="DX907" s="89"/>
      <c r="DY907" s="89"/>
      <c r="DZ907" s="89"/>
      <c r="EA907" s="89"/>
      <c r="EB907" s="89"/>
      <c r="EC907" s="89"/>
      <c r="ED907" s="89"/>
      <c r="EE907" s="89"/>
      <c r="EF907" s="89"/>
      <c r="EG907" s="89"/>
      <c r="EH907" s="89"/>
      <c r="EI907" s="89"/>
      <c r="EJ907" s="89"/>
      <c r="EK907" s="89"/>
      <c r="EL907" s="89"/>
      <c r="EM907" s="89"/>
      <c r="EN907" s="89"/>
      <c r="EO907" s="89"/>
      <c r="EP907" s="89"/>
      <c r="EQ907" s="89"/>
      <c r="ER907" s="89"/>
      <c r="ES907" s="89"/>
      <c r="ET907" s="89"/>
      <c r="EU907" s="89"/>
      <c r="EV907" s="89"/>
      <c r="EW907" s="89"/>
      <c r="EX907" s="89"/>
      <c r="EY907" s="89"/>
      <c r="EZ907" s="89"/>
      <c r="FA907" s="89"/>
      <c r="FB907" s="89"/>
      <c r="FC907" s="89"/>
      <c r="FD907" s="89"/>
      <c r="FE907" s="89"/>
      <c r="FF907" s="89"/>
      <c r="FG907" s="89"/>
      <c r="FH907" s="89"/>
      <c r="FI907" s="89"/>
      <c r="FJ907" s="89"/>
      <c r="FK907" s="89"/>
      <c r="FL907" s="89"/>
      <c r="FM907" s="89"/>
      <c r="FN907" s="89"/>
      <c r="FO907" s="89"/>
      <c r="FP907" s="89"/>
      <c r="FQ907" s="89"/>
      <c r="FR907" s="89"/>
      <c r="FS907" s="89"/>
      <c r="FT907" s="89"/>
      <c r="FU907" s="89"/>
      <c r="FV907" s="89"/>
      <c r="FW907" s="89"/>
      <c r="FX907" s="89"/>
      <c r="FY907" s="89"/>
      <c r="FZ907" s="89"/>
      <c r="GA907" s="89"/>
      <c r="GB907" s="89"/>
      <c r="GC907" s="89"/>
      <c r="GD907" s="89"/>
      <c r="GE907" s="89"/>
      <c r="GF907" s="89"/>
      <c r="GG907" s="89"/>
      <c r="GH907" s="89"/>
      <c r="GI907" s="89"/>
      <c r="GJ907" s="89"/>
      <c r="GK907" s="89"/>
      <c r="GL907" s="89"/>
      <c r="GM907" s="89"/>
      <c r="GN907" s="89"/>
      <c r="GO907" s="89"/>
      <c r="GP907" s="89"/>
      <c r="GQ907" s="89"/>
      <c r="GR907" s="89"/>
      <c r="GS907" s="89"/>
      <c r="GT907" s="89"/>
      <c r="GU907" s="89"/>
      <c r="GV907" s="89"/>
      <c r="GW907" s="89"/>
      <c r="GX907" s="89"/>
      <c r="GY907" s="89"/>
      <c r="GZ907" s="89"/>
      <c r="HA907" s="89"/>
      <c r="HB907" s="89"/>
      <c r="HC907" s="89"/>
      <c r="HD907" s="89"/>
      <c r="HE907" s="89"/>
      <c r="HF907" s="89"/>
      <c r="HG907" s="89"/>
      <c r="HH907" s="89"/>
      <c r="HI907" s="89"/>
      <c r="HJ907" s="89"/>
      <c r="HK907" s="89"/>
      <c r="HL907" s="89"/>
      <c r="HM907" s="89"/>
    </row>
    <row r="908" spans="1:221" s="191" customFormat="1" ht="30" customHeight="1" x14ac:dyDescent="0.25">
      <c r="A908" s="193">
        <v>41455</v>
      </c>
      <c r="B908" s="194">
        <v>41457</v>
      </c>
      <c r="C908" s="189" t="s">
        <v>283</v>
      </c>
      <c r="D908" s="140" t="s">
        <v>3719</v>
      </c>
      <c r="E908" s="140" t="s">
        <v>279</v>
      </c>
      <c r="F908" s="5" t="s">
        <v>681</v>
      </c>
      <c r="G908" s="5" t="s">
        <v>682</v>
      </c>
      <c r="H908" s="140" t="s">
        <v>4050</v>
      </c>
      <c r="I908" s="30" t="s">
        <v>4548</v>
      </c>
      <c r="J908" s="140" t="s">
        <v>4549</v>
      </c>
      <c r="K908" s="119">
        <v>40577</v>
      </c>
      <c r="L908" s="119">
        <v>40647</v>
      </c>
      <c r="M908" s="140" t="s">
        <v>4550</v>
      </c>
      <c r="N908" s="287">
        <v>6550</v>
      </c>
      <c r="O908" s="287">
        <v>8371</v>
      </c>
      <c r="P908" s="119">
        <v>40661</v>
      </c>
      <c r="Q908" s="119">
        <v>41395</v>
      </c>
      <c r="R908" s="119">
        <v>41110</v>
      </c>
      <c r="S908" s="119">
        <v>41404</v>
      </c>
      <c r="T908" s="190">
        <v>94.626748636973801</v>
      </c>
      <c r="U908" s="287"/>
      <c r="V908" s="140"/>
      <c r="W908" s="87"/>
      <c r="X908" s="96"/>
      <c r="Y908" s="89"/>
      <c r="Z908" s="89"/>
      <c r="AA908" s="89"/>
      <c r="AB908" s="89"/>
      <c r="AC908" s="89"/>
      <c r="AD908" s="89"/>
      <c r="AE908" s="89"/>
      <c r="AF908" s="89"/>
      <c r="AG908" s="89"/>
      <c r="AH908" s="89"/>
      <c r="AI908" s="89"/>
      <c r="AJ908" s="89"/>
      <c r="AK908" s="89"/>
      <c r="AL908" s="89"/>
      <c r="AM908" s="89"/>
      <c r="AN908" s="89"/>
      <c r="AO908" s="89"/>
      <c r="AP908" s="89"/>
      <c r="AQ908" s="89"/>
      <c r="AR908" s="89"/>
      <c r="AS908" s="89"/>
      <c r="AT908" s="89"/>
      <c r="AU908" s="89"/>
      <c r="AV908" s="89"/>
      <c r="AW908" s="89"/>
      <c r="AX908" s="89"/>
      <c r="AY908" s="89"/>
      <c r="AZ908" s="89"/>
      <c r="BA908" s="89"/>
      <c r="BB908" s="89"/>
      <c r="BC908" s="89"/>
      <c r="BD908" s="89"/>
      <c r="BE908" s="89"/>
      <c r="BF908" s="89"/>
      <c r="BG908" s="89"/>
      <c r="BH908" s="89"/>
      <c r="BI908" s="89"/>
      <c r="BJ908" s="89"/>
      <c r="BK908" s="89"/>
      <c r="BL908" s="89"/>
      <c r="BM908" s="89"/>
      <c r="BN908" s="89"/>
      <c r="BO908" s="89"/>
      <c r="BP908" s="89"/>
      <c r="BQ908" s="89"/>
      <c r="BR908" s="89"/>
      <c r="BS908" s="89"/>
      <c r="BT908" s="89"/>
      <c r="BU908" s="89"/>
      <c r="BV908" s="89"/>
      <c r="BW908" s="89"/>
      <c r="BX908" s="89"/>
      <c r="BY908" s="89"/>
      <c r="BZ908" s="89"/>
      <c r="CA908" s="89"/>
      <c r="CB908" s="89"/>
      <c r="CC908" s="89"/>
      <c r="CD908" s="89"/>
      <c r="CE908" s="89"/>
      <c r="CF908" s="89"/>
      <c r="CG908" s="89"/>
      <c r="CH908" s="89"/>
      <c r="CI908" s="89"/>
      <c r="CJ908" s="89"/>
      <c r="CK908" s="89"/>
      <c r="CL908" s="89"/>
      <c r="CM908" s="89"/>
      <c r="CN908" s="89"/>
      <c r="CO908" s="89"/>
      <c r="CP908" s="89"/>
      <c r="CQ908" s="89"/>
      <c r="CR908" s="89"/>
      <c r="CS908" s="89"/>
      <c r="CT908" s="89"/>
      <c r="CU908" s="89"/>
      <c r="CV908" s="89"/>
      <c r="CW908" s="89"/>
      <c r="CX908" s="89"/>
      <c r="CY908" s="89"/>
      <c r="CZ908" s="89"/>
      <c r="DA908" s="89"/>
      <c r="DB908" s="89"/>
      <c r="DC908" s="89"/>
      <c r="DD908" s="89"/>
      <c r="DE908" s="89"/>
      <c r="DF908" s="89"/>
      <c r="DG908" s="89"/>
      <c r="DH908" s="89"/>
      <c r="DI908" s="89"/>
      <c r="DJ908" s="89"/>
      <c r="DK908" s="89"/>
      <c r="DL908" s="89"/>
      <c r="DM908" s="89"/>
      <c r="DN908" s="89"/>
      <c r="DO908" s="89"/>
      <c r="DP908" s="89"/>
      <c r="DQ908" s="89"/>
      <c r="DR908" s="89"/>
      <c r="DS908" s="89"/>
      <c r="DT908" s="89"/>
      <c r="DU908" s="89"/>
      <c r="DV908" s="89"/>
      <c r="DW908" s="89"/>
      <c r="DX908" s="89"/>
      <c r="DY908" s="89"/>
      <c r="DZ908" s="89"/>
      <c r="EA908" s="89"/>
      <c r="EB908" s="89"/>
      <c r="EC908" s="89"/>
      <c r="ED908" s="89"/>
      <c r="EE908" s="89"/>
      <c r="EF908" s="89"/>
      <c r="EG908" s="89"/>
      <c r="EH908" s="89"/>
      <c r="EI908" s="89"/>
      <c r="EJ908" s="89"/>
      <c r="EK908" s="89"/>
      <c r="EL908" s="89"/>
      <c r="EM908" s="89"/>
      <c r="EN908" s="89"/>
      <c r="EO908" s="89"/>
      <c r="EP908" s="89"/>
      <c r="EQ908" s="89"/>
      <c r="ER908" s="89"/>
      <c r="ES908" s="89"/>
      <c r="ET908" s="89"/>
      <c r="EU908" s="89"/>
      <c r="EV908" s="89"/>
      <c r="EW908" s="89"/>
      <c r="EX908" s="89"/>
      <c r="EY908" s="89"/>
      <c r="EZ908" s="89"/>
      <c r="FA908" s="89"/>
      <c r="FB908" s="89"/>
      <c r="FC908" s="89"/>
      <c r="FD908" s="89"/>
      <c r="FE908" s="89"/>
      <c r="FF908" s="89"/>
      <c r="FG908" s="89"/>
      <c r="FH908" s="89"/>
      <c r="FI908" s="89"/>
      <c r="FJ908" s="89"/>
      <c r="FK908" s="89"/>
      <c r="FL908" s="89"/>
      <c r="FM908" s="89"/>
      <c r="FN908" s="89"/>
      <c r="FO908" s="89"/>
      <c r="FP908" s="89"/>
      <c r="FQ908" s="89"/>
      <c r="FR908" s="89"/>
      <c r="FS908" s="89"/>
      <c r="FT908" s="89"/>
      <c r="FU908" s="89"/>
      <c r="FV908" s="89"/>
      <c r="FW908" s="89"/>
      <c r="FX908" s="89"/>
      <c r="FY908" s="89"/>
      <c r="FZ908" s="89"/>
      <c r="GA908" s="89"/>
      <c r="GB908" s="89"/>
      <c r="GC908" s="89"/>
      <c r="GD908" s="89"/>
      <c r="GE908" s="89"/>
      <c r="GF908" s="89"/>
      <c r="GG908" s="89"/>
      <c r="GH908" s="89"/>
      <c r="GI908" s="89"/>
      <c r="GJ908" s="89"/>
      <c r="GK908" s="89"/>
      <c r="GL908" s="89"/>
      <c r="GM908" s="89"/>
      <c r="GN908" s="89"/>
      <c r="GO908" s="89"/>
      <c r="GP908" s="89"/>
      <c r="GQ908" s="89"/>
      <c r="GR908" s="89"/>
      <c r="GS908" s="89"/>
      <c r="GT908" s="89"/>
      <c r="GU908" s="89"/>
      <c r="GV908" s="89"/>
      <c r="GW908" s="89"/>
      <c r="GX908" s="89"/>
      <c r="GY908" s="89"/>
      <c r="GZ908" s="89"/>
      <c r="HA908" s="89"/>
      <c r="HB908" s="89"/>
      <c r="HC908" s="89"/>
      <c r="HD908" s="89"/>
      <c r="HE908" s="89"/>
      <c r="HF908" s="89"/>
      <c r="HG908" s="89"/>
      <c r="HH908" s="89"/>
      <c r="HI908" s="89"/>
      <c r="HJ908" s="89"/>
      <c r="HK908" s="89"/>
      <c r="HL908" s="89"/>
      <c r="HM908" s="89"/>
    </row>
    <row r="909" spans="1:221" s="191" customFormat="1" ht="30" customHeight="1" x14ac:dyDescent="0.25">
      <c r="A909" s="193">
        <v>41455</v>
      </c>
      <c r="B909" s="194">
        <v>41457</v>
      </c>
      <c r="C909" s="189" t="s">
        <v>283</v>
      </c>
      <c r="D909" s="140" t="s">
        <v>3719</v>
      </c>
      <c r="E909" s="140" t="s">
        <v>279</v>
      </c>
      <c r="F909" s="5" t="s">
        <v>681</v>
      </c>
      <c r="G909" s="5" t="s">
        <v>682</v>
      </c>
      <c r="H909" s="140" t="s">
        <v>4050</v>
      </c>
      <c r="I909" s="30" t="s">
        <v>4551</v>
      </c>
      <c r="J909" s="140" t="s">
        <v>4552</v>
      </c>
      <c r="K909" s="119">
        <v>40438</v>
      </c>
      <c r="L909" s="119">
        <v>40487</v>
      </c>
      <c r="M909" s="140" t="s">
        <v>4153</v>
      </c>
      <c r="N909" s="287">
        <v>8454</v>
      </c>
      <c r="O909" s="287">
        <v>8477</v>
      </c>
      <c r="P909" s="119">
        <v>40501</v>
      </c>
      <c r="Q909" s="119">
        <v>41260</v>
      </c>
      <c r="R909" s="119">
        <v>40922</v>
      </c>
      <c r="S909" s="119">
        <v>41455</v>
      </c>
      <c r="T909" s="190">
        <v>87.387893288972592</v>
      </c>
      <c r="U909" s="287"/>
      <c r="V909" s="140"/>
      <c r="W909" s="87"/>
      <c r="X909" s="96"/>
      <c r="Y909" s="89"/>
      <c r="Z909" s="89"/>
      <c r="AA909" s="89"/>
      <c r="AB909" s="89"/>
      <c r="AC909" s="89"/>
      <c r="AD909" s="89"/>
      <c r="AE909" s="89"/>
      <c r="AF909" s="89"/>
      <c r="AG909" s="89"/>
      <c r="AH909" s="89"/>
      <c r="AI909" s="89"/>
      <c r="AJ909" s="89"/>
      <c r="AK909" s="89"/>
      <c r="AL909" s="89"/>
      <c r="AM909" s="89"/>
      <c r="AN909" s="89"/>
      <c r="AO909" s="89"/>
      <c r="AP909" s="89"/>
      <c r="AQ909" s="89"/>
      <c r="AR909" s="89"/>
      <c r="AS909" s="89"/>
      <c r="AT909" s="89"/>
      <c r="AU909" s="89"/>
      <c r="AV909" s="89"/>
      <c r="AW909" s="89"/>
      <c r="AX909" s="89"/>
      <c r="AY909" s="89"/>
      <c r="AZ909" s="89"/>
      <c r="BA909" s="89"/>
      <c r="BB909" s="89"/>
      <c r="BC909" s="89"/>
      <c r="BD909" s="89"/>
      <c r="BE909" s="89"/>
      <c r="BF909" s="89"/>
      <c r="BG909" s="89"/>
      <c r="BH909" s="89"/>
      <c r="BI909" s="89"/>
      <c r="BJ909" s="89"/>
      <c r="BK909" s="89"/>
      <c r="BL909" s="89"/>
      <c r="BM909" s="89"/>
      <c r="BN909" s="89"/>
      <c r="BO909" s="89"/>
      <c r="BP909" s="89"/>
      <c r="BQ909" s="89"/>
      <c r="BR909" s="89"/>
      <c r="BS909" s="89"/>
      <c r="BT909" s="89"/>
      <c r="BU909" s="89"/>
      <c r="BV909" s="89"/>
      <c r="BW909" s="89"/>
      <c r="BX909" s="89"/>
      <c r="BY909" s="89"/>
      <c r="BZ909" s="89"/>
      <c r="CA909" s="89"/>
      <c r="CB909" s="89"/>
      <c r="CC909" s="89"/>
      <c r="CD909" s="89"/>
      <c r="CE909" s="89"/>
      <c r="CF909" s="89"/>
      <c r="CG909" s="89"/>
      <c r="CH909" s="89"/>
      <c r="CI909" s="89"/>
      <c r="CJ909" s="89"/>
      <c r="CK909" s="89"/>
      <c r="CL909" s="89"/>
      <c r="CM909" s="89"/>
      <c r="CN909" s="89"/>
      <c r="CO909" s="89"/>
      <c r="CP909" s="89"/>
      <c r="CQ909" s="89"/>
      <c r="CR909" s="89"/>
      <c r="CS909" s="89"/>
      <c r="CT909" s="89"/>
      <c r="CU909" s="89"/>
      <c r="CV909" s="89"/>
      <c r="CW909" s="89"/>
      <c r="CX909" s="89"/>
      <c r="CY909" s="89"/>
      <c r="CZ909" s="89"/>
      <c r="DA909" s="89"/>
      <c r="DB909" s="89"/>
      <c r="DC909" s="89"/>
      <c r="DD909" s="89"/>
      <c r="DE909" s="89"/>
      <c r="DF909" s="89"/>
      <c r="DG909" s="89"/>
      <c r="DH909" s="89"/>
      <c r="DI909" s="89"/>
      <c r="DJ909" s="89"/>
      <c r="DK909" s="89"/>
      <c r="DL909" s="89"/>
      <c r="DM909" s="89"/>
      <c r="DN909" s="89"/>
      <c r="DO909" s="89"/>
      <c r="DP909" s="89"/>
      <c r="DQ909" s="89"/>
      <c r="DR909" s="89"/>
      <c r="DS909" s="89"/>
      <c r="DT909" s="89"/>
      <c r="DU909" s="89"/>
      <c r="DV909" s="89"/>
      <c r="DW909" s="89"/>
      <c r="DX909" s="89"/>
      <c r="DY909" s="89"/>
      <c r="DZ909" s="89"/>
      <c r="EA909" s="89"/>
      <c r="EB909" s="89"/>
      <c r="EC909" s="89"/>
      <c r="ED909" s="89"/>
      <c r="EE909" s="89"/>
      <c r="EF909" s="89"/>
      <c r="EG909" s="89"/>
      <c r="EH909" s="89"/>
      <c r="EI909" s="89"/>
      <c r="EJ909" s="89"/>
      <c r="EK909" s="89"/>
      <c r="EL909" s="89"/>
      <c r="EM909" s="89"/>
      <c r="EN909" s="89"/>
      <c r="EO909" s="89"/>
      <c r="EP909" s="89"/>
      <c r="EQ909" s="89"/>
      <c r="ER909" s="89"/>
      <c r="ES909" s="89"/>
      <c r="ET909" s="89"/>
      <c r="EU909" s="89"/>
      <c r="EV909" s="89"/>
      <c r="EW909" s="89"/>
      <c r="EX909" s="89"/>
      <c r="EY909" s="89"/>
      <c r="EZ909" s="89"/>
      <c r="FA909" s="89"/>
      <c r="FB909" s="89"/>
      <c r="FC909" s="89"/>
      <c r="FD909" s="89"/>
      <c r="FE909" s="89"/>
      <c r="FF909" s="89"/>
      <c r="FG909" s="89"/>
      <c r="FH909" s="89"/>
      <c r="FI909" s="89"/>
      <c r="FJ909" s="89"/>
      <c r="FK909" s="89"/>
      <c r="FL909" s="89"/>
      <c r="FM909" s="89"/>
      <c r="FN909" s="89"/>
      <c r="FO909" s="89"/>
      <c r="FP909" s="89"/>
      <c r="FQ909" s="89"/>
      <c r="FR909" s="89"/>
      <c r="FS909" s="89"/>
      <c r="FT909" s="89"/>
      <c r="FU909" s="89"/>
      <c r="FV909" s="89"/>
      <c r="FW909" s="89"/>
      <c r="FX909" s="89"/>
      <c r="FY909" s="89"/>
      <c r="FZ909" s="89"/>
      <c r="GA909" s="89"/>
      <c r="GB909" s="89"/>
      <c r="GC909" s="89"/>
      <c r="GD909" s="89"/>
      <c r="GE909" s="89"/>
      <c r="GF909" s="89"/>
      <c r="GG909" s="89"/>
      <c r="GH909" s="89"/>
      <c r="GI909" s="89"/>
      <c r="GJ909" s="89"/>
      <c r="GK909" s="89"/>
      <c r="GL909" s="89"/>
      <c r="GM909" s="89"/>
      <c r="GN909" s="89"/>
      <c r="GO909" s="89"/>
      <c r="GP909" s="89"/>
      <c r="GQ909" s="89"/>
      <c r="GR909" s="89"/>
      <c r="GS909" s="89"/>
      <c r="GT909" s="89"/>
      <c r="GU909" s="89"/>
      <c r="GV909" s="89"/>
      <c r="GW909" s="89"/>
      <c r="GX909" s="89"/>
      <c r="GY909" s="89"/>
      <c r="GZ909" s="89"/>
      <c r="HA909" s="89"/>
      <c r="HB909" s="89"/>
      <c r="HC909" s="89"/>
      <c r="HD909" s="89"/>
      <c r="HE909" s="89"/>
      <c r="HF909" s="89"/>
      <c r="HG909" s="89"/>
      <c r="HH909" s="89"/>
      <c r="HI909" s="89"/>
      <c r="HJ909" s="89"/>
      <c r="HK909" s="89"/>
      <c r="HL909" s="89"/>
      <c r="HM909" s="89"/>
    </row>
    <row r="910" spans="1:221" s="191" customFormat="1" ht="30" customHeight="1" x14ac:dyDescent="0.25">
      <c r="A910" s="193">
        <v>41455</v>
      </c>
      <c r="B910" s="194">
        <v>41457</v>
      </c>
      <c r="C910" s="189" t="s">
        <v>283</v>
      </c>
      <c r="D910" s="140" t="s">
        <v>3719</v>
      </c>
      <c r="E910" s="140" t="s">
        <v>279</v>
      </c>
      <c r="F910" s="5" t="s">
        <v>484</v>
      </c>
      <c r="G910" s="5" t="s">
        <v>485</v>
      </c>
      <c r="H910" s="140" t="s">
        <v>4553</v>
      </c>
      <c r="I910" s="30" t="s">
        <v>4554</v>
      </c>
      <c r="J910" s="140" t="s">
        <v>4555</v>
      </c>
      <c r="K910" s="119">
        <v>40324</v>
      </c>
      <c r="L910" s="119">
        <v>40415</v>
      </c>
      <c r="M910" s="140" t="s">
        <v>4556</v>
      </c>
      <c r="N910" s="287">
        <v>14613</v>
      </c>
      <c r="O910" s="287">
        <v>13035</v>
      </c>
      <c r="P910" s="119">
        <v>40429</v>
      </c>
      <c r="Q910" s="119">
        <v>41057</v>
      </c>
      <c r="R910" s="119">
        <v>40913</v>
      </c>
      <c r="S910" s="119">
        <v>41057</v>
      </c>
      <c r="T910" s="190">
        <v>99.067929562814498</v>
      </c>
      <c r="U910" s="287"/>
      <c r="V910" s="140"/>
      <c r="W910" s="87"/>
      <c r="X910" s="96"/>
      <c r="Y910" s="89"/>
      <c r="Z910" s="89"/>
      <c r="AA910" s="89"/>
      <c r="AB910" s="89"/>
      <c r="AC910" s="89"/>
      <c r="AD910" s="89"/>
      <c r="AE910" s="89"/>
      <c r="AF910" s="89"/>
      <c r="AG910" s="89"/>
      <c r="AH910" s="89"/>
      <c r="AI910" s="89"/>
      <c r="AJ910" s="89"/>
      <c r="AK910" s="89"/>
      <c r="AL910" s="89"/>
      <c r="AM910" s="89"/>
      <c r="AN910" s="89"/>
      <c r="AO910" s="89"/>
      <c r="AP910" s="89"/>
      <c r="AQ910" s="89"/>
      <c r="AR910" s="89"/>
      <c r="AS910" s="89"/>
      <c r="AT910" s="89"/>
      <c r="AU910" s="89"/>
      <c r="AV910" s="89"/>
      <c r="AW910" s="89"/>
      <c r="AX910" s="89"/>
      <c r="AY910" s="89"/>
      <c r="AZ910" s="89"/>
      <c r="BA910" s="89"/>
      <c r="BB910" s="89"/>
      <c r="BC910" s="89"/>
      <c r="BD910" s="89"/>
      <c r="BE910" s="89"/>
      <c r="BF910" s="89"/>
      <c r="BG910" s="89"/>
      <c r="BH910" s="89"/>
      <c r="BI910" s="89"/>
      <c r="BJ910" s="89"/>
      <c r="BK910" s="89"/>
      <c r="BL910" s="89"/>
      <c r="BM910" s="89"/>
      <c r="BN910" s="89"/>
      <c r="BO910" s="89"/>
      <c r="BP910" s="89"/>
      <c r="BQ910" s="89"/>
      <c r="BR910" s="89"/>
      <c r="BS910" s="89"/>
      <c r="BT910" s="89"/>
      <c r="BU910" s="89"/>
      <c r="BV910" s="89"/>
      <c r="BW910" s="89"/>
      <c r="BX910" s="89"/>
      <c r="BY910" s="89"/>
      <c r="BZ910" s="89"/>
      <c r="CA910" s="89"/>
      <c r="CB910" s="89"/>
      <c r="CC910" s="89"/>
      <c r="CD910" s="89"/>
      <c r="CE910" s="89"/>
      <c r="CF910" s="89"/>
      <c r="CG910" s="89"/>
      <c r="CH910" s="89"/>
      <c r="CI910" s="89"/>
      <c r="CJ910" s="89"/>
      <c r="CK910" s="89"/>
      <c r="CL910" s="89"/>
      <c r="CM910" s="89"/>
      <c r="CN910" s="89"/>
      <c r="CO910" s="89"/>
      <c r="CP910" s="89"/>
      <c r="CQ910" s="89"/>
      <c r="CR910" s="89"/>
      <c r="CS910" s="89"/>
      <c r="CT910" s="89"/>
      <c r="CU910" s="89"/>
      <c r="CV910" s="89"/>
      <c r="CW910" s="89"/>
      <c r="CX910" s="89"/>
      <c r="CY910" s="89"/>
      <c r="CZ910" s="89"/>
      <c r="DA910" s="89"/>
      <c r="DB910" s="89"/>
      <c r="DC910" s="89"/>
      <c r="DD910" s="89"/>
      <c r="DE910" s="89"/>
      <c r="DF910" s="89"/>
      <c r="DG910" s="89"/>
      <c r="DH910" s="89"/>
      <c r="DI910" s="89"/>
      <c r="DJ910" s="89"/>
      <c r="DK910" s="89"/>
      <c r="DL910" s="89"/>
      <c r="DM910" s="89"/>
      <c r="DN910" s="89"/>
      <c r="DO910" s="89"/>
      <c r="DP910" s="89"/>
      <c r="DQ910" s="89"/>
      <c r="DR910" s="89"/>
      <c r="DS910" s="89"/>
      <c r="DT910" s="89"/>
      <c r="DU910" s="89"/>
      <c r="DV910" s="89"/>
      <c r="DW910" s="89"/>
      <c r="DX910" s="89"/>
      <c r="DY910" s="89"/>
      <c r="DZ910" s="89"/>
      <c r="EA910" s="89"/>
      <c r="EB910" s="89"/>
      <c r="EC910" s="89"/>
      <c r="ED910" s="89"/>
      <c r="EE910" s="89"/>
      <c r="EF910" s="89"/>
      <c r="EG910" s="89"/>
      <c r="EH910" s="89"/>
      <c r="EI910" s="89"/>
      <c r="EJ910" s="89"/>
      <c r="EK910" s="89"/>
      <c r="EL910" s="89"/>
      <c r="EM910" s="89"/>
      <c r="EN910" s="89"/>
      <c r="EO910" s="89"/>
      <c r="EP910" s="89"/>
      <c r="EQ910" s="89"/>
      <c r="ER910" s="89"/>
      <c r="ES910" s="89"/>
      <c r="ET910" s="89"/>
      <c r="EU910" s="89"/>
      <c r="EV910" s="89"/>
      <c r="EW910" s="89"/>
      <c r="EX910" s="89"/>
      <c r="EY910" s="89"/>
      <c r="EZ910" s="89"/>
      <c r="FA910" s="89"/>
      <c r="FB910" s="89"/>
      <c r="FC910" s="89"/>
      <c r="FD910" s="89"/>
      <c r="FE910" s="89"/>
      <c r="FF910" s="89"/>
      <c r="FG910" s="89"/>
      <c r="FH910" s="89"/>
      <c r="FI910" s="89"/>
      <c r="FJ910" s="89"/>
      <c r="FK910" s="89"/>
      <c r="FL910" s="89"/>
      <c r="FM910" s="89"/>
      <c r="FN910" s="89"/>
      <c r="FO910" s="89"/>
      <c r="FP910" s="89"/>
      <c r="FQ910" s="89"/>
      <c r="FR910" s="89"/>
      <c r="FS910" s="89"/>
      <c r="FT910" s="89"/>
      <c r="FU910" s="89"/>
      <c r="FV910" s="89"/>
      <c r="FW910" s="89"/>
      <c r="FX910" s="89"/>
      <c r="FY910" s="89"/>
      <c r="FZ910" s="89"/>
      <c r="GA910" s="89"/>
      <c r="GB910" s="89"/>
      <c r="GC910" s="89"/>
      <c r="GD910" s="89"/>
      <c r="GE910" s="89"/>
      <c r="GF910" s="89"/>
      <c r="GG910" s="89"/>
      <c r="GH910" s="89"/>
      <c r="GI910" s="89"/>
      <c r="GJ910" s="89"/>
      <c r="GK910" s="89"/>
      <c r="GL910" s="89"/>
      <c r="GM910" s="89"/>
      <c r="GN910" s="89"/>
      <c r="GO910" s="89"/>
      <c r="GP910" s="89"/>
      <c r="GQ910" s="89"/>
      <c r="GR910" s="89"/>
      <c r="GS910" s="89"/>
      <c r="GT910" s="89"/>
      <c r="GU910" s="89"/>
      <c r="GV910" s="89"/>
      <c r="GW910" s="89"/>
      <c r="GX910" s="89"/>
      <c r="GY910" s="89"/>
      <c r="GZ910" s="89"/>
      <c r="HA910" s="89"/>
      <c r="HB910" s="89"/>
      <c r="HC910" s="89"/>
      <c r="HD910" s="89"/>
      <c r="HE910" s="89"/>
      <c r="HF910" s="89"/>
      <c r="HG910" s="89"/>
      <c r="HH910" s="89"/>
      <c r="HI910" s="89"/>
      <c r="HJ910" s="89"/>
      <c r="HK910" s="89"/>
      <c r="HL910" s="89"/>
      <c r="HM910" s="89"/>
    </row>
    <row r="911" spans="1:221" s="191" customFormat="1" ht="30" customHeight="1" x14ac:dyDescent="0.25">
      <c r="A911" s="193">
        <v>41455</v>
      </c>
      <c r="B911" s="194">
        <v>41457</v>
      </c>
      <c r="C911" s="189" t="s">
        <v>283</v>
      </c>
      <c r="D911" s="140" t="s">
        <v>3719</v>
      </c>
      <c r="E911" s="140" t="s">
        <v>279</v>
      </c>
      <c r="F911" s="5" t="s">
        <v>1342</v>
      </c>
      <c r="G911" s="5" t="s">
        <v>1343</v>
      </c>
      <c r="H911" s="140" t="s">
        <v>4064</v>
      </c>
      <c r="I911" s="30" t="s">
        <v>4557</v>
      </c>
      <c r="J911" s="140" t="s">
        <v>4558</v>
      </c>
      <c r="K911" s="119">
        <v>40284</v>
      </c>
      <c r="L911" s="119">
        <v>40438</v>
      </c>
      <c r="M911" s="140" t="s">
        <v>4559</v>
      </c>
      <c r="N911" s="287">
        <v>49600</v>
      </c>
      <c r="O911" s="287">
        <v>70636</v>
      </c>
      <c r="P911" s="119">
        <v>40452</v>
      </c>
      <c r="Q911" s="119">
        <v>40921</v>
      </c>
      <c r="R911" s="119">
        <v>40756</v>
      </c>
      <c r="S911" s="119">
        <v>41099</v>
      </c>
      <c r="T911" s="190">
        <v>99.6886923466854</v>
      </c>
      <c r="U911" s="287"/>
      <c r="V911" s="140"/>
      <c r="W911" s="87"/>
      <c r="X911" s="96"/>
      <c r="Y911" s="89"/>
      <c r="Z911" s="89"/>
      <c r="AA911" s="89"/>
      <c r="AB911" s="89"/>
      <c r="AC911" s="89"/>
      <c r="AD911" s="89"/>
      <c r="AE911" s="89"/>
      <c r="AF911" s="89"/>
      <c r="AG911" s="89"/>
      <c r="AH911" s="89"/>
      <c r="AI911" s="89"/>
      <c r="AJ911" s="89"/>
      <c r="AK911" s="89"/>
      <c r="AL911" s="89"/>
      <c r="AM911" s="89"/>
      <c r="AN911" s="89"/>
      <c r="AO911" s="89"/>
      <c r="AP911" s="89"/>
      <c r="AQ911" s="89"/>
      <c r="AR911" s="89"/>
      <c r="AS911" s="89"/>
      <c r="AT911" s="89"/>
      <c r="AU911" s="89"/>
      <c r="AV911" s="89"/>
      <c r="AW911" s="89"/>
      <c r="AX911" s="89"/>
      <c r="AY911" s="89"/>
      <c r="AZ911" s="89"/>
      <c r="BA911" s="89"/>
      <c r="BB911" s="89"/>
      <c r="BC911" s="89"/>
      <c r="BD911" s="89"/>
      <c r="BE911" s="89"/>
      <c r="BF911" s="89"/>
      <c r="BG911" s="89"/>
      <c r="BH911" s="89"/>
      <c r="BI911" s="89"/>
      <c r="BJ911" s="89"/>
      <c r="BK911" s="89"/>
      <c r="BL911" s="89"/>
      <c r="BM911" s="89"/>
      <c r="BN911" s="89"/>
      <c r="BO911" s="89"/>
      <c r="BP911" s="89"/>
      <c r="BQ911" s="89"/>
      <c r="BR911" s="89"/>
      <c r="BS911" s="89"/>
      <c r="BT911" s="89"/>
      <c r="BU911" s="89"/>
      <c r="BV911" s="89"/>
      <c r="BW911" s="89"/>
      <c r="BX911" s="89"/>
      <c r="BY911" s="89"/>
      <c r="BZ911" s="89"/>
      <c r="CA911" s="89"/>
      <c r="CB911" s="89"/>
      <c r="CC911" s="89"/>
      <c r="CD911" s="89"/>
      <c r="CE911" s="89"/>
      <c r="CF911" s="89"/>
      <c r="CG911" s="89"/>
      <c r="CH911" s="89"/>
      <c r="CI911" s="89"/>
      <c r="CJ911" s="89"/>
      <c r="CK911" s="89"/>
      <c r="CL911" s="89"/>
      <c r="CM911" s="89"/>
      <c r="CN911" s="89"/>
      <c r="CO911" s="89"/>
      <c r="CP911" s="89"/>
      <c r="CQ911" s="89"/>
      <c r="CR911" s="89"/>
      <c r="CS911" s="89"/>
      <c r="CT911" s="89"/>
      <c r="CU911" s="89"/>
      <c r="CV911" s="89"/>
      <c r="CW911" s="89"/>
      <c r="CX911" s="89"/>
      <c r="CY911" s="89"/>
      <c r="CZ911" s="89"/>
      <c r="DA911" s="89"/>
      <c r="DB911" s="89"/>
      <c r="DC911" s="89"/>
      <c r="DD911" s="89"/>
      <c r="DE911" s="89"/>
      <c r="DF911" s="89"/>
      <c r="DG911" s="89"/>
      <c r="DH911" s="89"/>
      <c r="DI911" s="89"/>
      <c r="DJ911" s="89"/>
      <c r="DK911" s="89"/>
      <c r="DL911" s="89"/>
      <c r="DM911" s="89"/>
      <c r="DN911" s="89"/>
      <c r="DO911" s="89"/>
      <c r="DP911" s="89"/>
      <c r="DQ911" s="89"/>
      <c r="DR911" s="89"/>
      <c r="DS911" s="89"/>
      <c r="DT911" s="89"/>
      <c r="DU911" s="89"/>
      <c r="DV911" s="89"/>
      <c r="DW911" s="89"/>
      <c r="DX911" s="89"/>
      <c r="DY911" s="89"/>
      <c r="DZ911" s="89"/>
      <c r="EA911" s="89"/>
      <c r="EB911" s="89"/>
      <c r="EC911" s="89"/>
      <c r="ED911" s="89"/>
      <c r="EE911" s="89"/>
      <c r="EF911" s="89"/>
      <c r="EG911" s="89"/>
      <c r="EH911" s="89"/>
      <c r="EI911" s="89"/>
      <c r="EJ911" s="89"/>
      <c r="EK911" s="89"/>
      <c r="EL911" s="89"/>
      <c r="EM911" s="89"/>
      <c r="EN911" s="89"/>
      <c r="EO911" s="89"/>
      <c r="EP911" s="89"/>
      <c r="EQ911" s="89"/>
      <c r="ER911" s="89"/>
      <c r="ES911" s="89"/>
      <c r="ET911" s="89"/>
      <c r="EU911" s="89"/>
      <c r="EV911" s="89"/>
      <c r="EW911" s="89"/>
      <c r="EX911" s="89"/>
      <c r="EY911" s="89"/>
      <c r="EZ911" s="89"/>
      <c r="FA911" s="89"/>
      <c r="FB911" s="89"/>
      <c r="FC911" s="89"/>
      <c r="FD911" s="89"/>
      <c r="FE911" s="89"/>
      <c r="FF911" s="89"/>
      <c r="FG911" s="89"/>
      <c r="FH911" s="89"/>
      <c r="FI911" s="89"/>
      <c r="FJ911" s="89"/>
      <c r="FK911" s="89"/>
      <c r="FL911" s="89"/>
      <c r="FM911" s="89"/>
      <c r="FN911" s="89"/>
      <c r="FO911" s="89"/>
      <c r="FP911" s="89"/>
      <c r="FQ911" s="89"/>
      <c r="FR911" s="89"/>
      <c r="FS911" s="89"/>
      <c r="FT911" s="89"/>
      <c r="FU911" s="89"/>
      <c r="FV911" s="89"/>
      <c r="FW911" s="89"/>
      <c r="FX911" s="89"/>
      <c r="FY911" s="89"/>
      <c r="FZ911" s="89"/>
      <c r="GA911" s="89"/>
      <c r="GB911" s="89"/>
      <c r="GC911" s="89"/>
      <c r="GD911" s="89"/>
      <c r="GE911" s="89"/>
      <c r="GF911" s="89"/>
      <c r="GG911" s="89"/>
      <c r="GH911" s="89"/>
      <c r="GI911" s="89"/>
      <c r="GJ911" s="89"/>
      <c r="GK911" s="89"/>
      <c r="GL911" s="89"/>
      <c r="GM911" s="89"/>
      <c r="GN911" s="89"/>
      <c r="GO911" s="89"/>
      <c r="GP911" s="89"/>
      <c r="GQ911" s="89"/>
      <c r="GR911" s="89"/>
      <c r="GS911" s="89"/>
      <c r="GT911" s="89"/>
      <c r="GU911" s="89"/>
      <c r="GV911" s="89"/>
      <c r="GW911" s="89"/>
      <c r="GX911" s="89"/>
      <c r="GY911" s="89"/>
      <c r="GZ911" s="89"/>
      <c r="HA911" s="89"/>
      <c r="HB911" s="89"/>
      <c r="HC911" s="89"/>
      <c r="HD911" s="89"/>
      <c r="HE911" s="89"/>
      <c r="HF911" s="89"/>
      <c r="HG911" s="89"/>
      <c r="HH911" s="89"/>
      <c r="HI911" s="89"/>
      <c r="HJ911" s="89"/>
      <c r="HK911" s="89"/>
      <c r="HL911" s="89"/>
      <c r="HM911" s="89"/>
    </row>
    <row r="912" spans="1:221" s="191" customFormat="1" ht="30" customHeight="1" x14ac:dyDescent="0.25">
      <c r="A912" s="193">
        <v>41455</v>
      </c>
      <c r="B912" s="194">
        <v>41457</v>
      </c>
      <c r="C912" s="189" t="s">
        <v>283</v>
      </c>
      <c r="D912" s="140" t="s">
        <v>3719</v>
      </c>
      <c r="E912" s="140" t="s">
        <v>279</v>
      </c>
      <c r="F912" s="5" t="s">
        <v>1342</v>
      </c>
      <c r="G912" s="5" t="s">
        <v>1343</v>
      </c>
      <c r="H912" s="140" t="s">
        <v>4064</v>
      </c>
      <c r="I912" s="30" t="s">
        <v>4560</v>
      </c>
      <c r="J912" s="140" t="s">
        <v>4561</v>
      </c>
      <c r="K912" s="119">
        <v>40000</v>
      </c>
      <c r="L912" s="119">
        <v>40086</v>
      </c>
      <c r="M912" s="140" t="s">
        <v>4069</v>
      </c>
      <c r="N912" s="287">
        <v>71699</v>
      </c>
      <c r="O912" s="287">
        <v>72355</v>
      </c>
      <c r="P912" s="119">
        <v>40100</v>
      </c>
      <c r="Q912" s="119">
        <v>40814</v>
      </c>
      <c r="R912" s="119">
        <v>40724</v>
      </c>
      <c r="S912" s="119">
        <v>40814</v>
      </c>
      <c r="T912" s="190">
        <v>98.696657267953199</v>
      </c>
      <c r="U912" s="287"/>
      <c r="V912" s="140"/>
      <c r="W912" s="87"/>
      <c r="X912" s="96"/>
      <c r="Y912" s="89"/>
      <c r="Z912" s="89"/>
      <c r="AA912" s="89"/>
      <c r="AB912" s="89"/>
      <c r="AC912" s="89"/>
      <c r="AD912" s="89"/>
      <c r="AE912" s="89"/>
      <c r="AF912" s="89"/>
      <c r="AG912" s="89"/>
      <c r="AH912" s="89"/>
      <c r="AI912" s="89"/>
      <c r="AJ912" s="89"/>
      <c r="AK912" s="89"/>
      <c r="AL912" s="89"/>
      <c r="AM912" s="89"/>
      <c r="AN912" s="89"/>
      <c r="AO912" s="89"/>
      <c r="AP912" s="89"/>
      <c r="AQ912" s="89"/>
      <c r="AR912" s="89"/>
      <c r="AS912" s="89"/>
      <c r="AT912" s="89"/>
      <c r="AU912" s="89"/>
      <c r="AV912" s="89"/>
      <c r="AW912" s="89"/>
      <c r="AX912" s="89"/>
      <c r="AY912" s="89"/>
      <c r="AZ912" s="89"/>
      <c r="BA912" s="89"/>
      <c r="BB912" s="89"/>
      <c r="BC912" s="89"/>
      <c r="BD912" s="89"/>
      <c r="BE912" s="89"/>
      <c r="BF912" s="89"/>
      <c r="BG912" s="89"/>
      <c r="BH912" s="89"/>
      <c r="BI912" s="89"/>
      <c r="BJ912" s="89"/>
      <c r="BK912" s="89"/>
      <c r="BL912" s="89"/>
      <c r="BM912" s="89"/>
      <c r="BN912" s="89"/>
      <c r="BO912" s="89"/>
      <c r="BP912" s="89"/>
      <c r="BQ912" s="89"/>
      <c r="BR912" s="89"/>
      <c r="BS912" s="89"/>
      <c r="BT912" s="89"/>
      <c r="BU912" s="89"/>
      <c r="BV912" s="89"/>
      <c r="BW912" s="89"/>
      <c r="BX912" s="89"/>
      <c r="BY912" s="89"/>
      <c r="BZ912" s="89"/>
      <c r="CA912" s="89"/>
      <c r="CB912" s="89"/>
      <c r="CC912" s="89"/>
      <c r="CD912" s="89"/>
      <c r="CE912" s="89"/>
      <c r="CF912" s="89"/>
      <c r="CG912" s="89"/>
      <c r="CH912" s="89"/>
      <c r="CI912" s="89"/>
      <c r="CJ912" s="89"/>
      <c r="CK912" s="89"/>
      <c r="CL912" s="89"/>
      <c r="CM912" s="89"/>
      <c r="CN912" s="89"/>
      <c r="CO912" s="89"/>
      <c r="CP912" s="89"/>
      <c r="CQ912" s="89"/>
      <c r="CR912" s="89"/>
      <c r="CS912" s="89"/>
      <c r="CT912" s="89"/>
      <c r="CU912" s="89"/>
      <c r="CV912" s="89"/>
      <c r="CW912" s="89"/>
      <c r="CX912" s="89"/>
      <c r="CY912" s="89"/>
      <c r="CZ912" s="89"/>
      <c r="DA912" s="89"/>
      <c r="DB912" s="89"/>
      <c r="DC912" s="89"/>
      <c r="DD912" s="89"/>
      <c r="DE912" s="89"/>
      <c r="DF912" s="89"/>
      <c r="DG912" s="89"/>
      <c r="DH912" s="89"/>
      <c r="DI912" s="89"/>
      <c r="DJ912" s="89"/>
      <c r="DK912" s="89"/>
      <c r="DL912" s="89"/>
      <c r="DM912" s="89"/>
      <c r="DN912" s="89"/>
      <c r="DO912" s="89"/>
      <c r="DP912" s="89"/>
      <c r="DQ912" s="89"/>
      <c r="DR912" s="89"/>
      <c r="DS912" s="89"/>
      <c r="DT912" s="89"/>
      <c r="DU912" s="89"/>
      <c r="DV912" s="89"/>
      <c r="DW912" s="89"/>
      <c r="DX912" s="89"/>
      <c r="DY912" s="89"/>
      <c r="DZ912" s="89"/>
      <c r="EA912" s="89"/>
      <c r="EB912" s="89"/>
      <c r="EC912" s="89"/>
      <c r="ED912" s="89"/>
      <c r="EE912" s="89"/>
      <c r="EF912" s="89"/>
      <c r="EG912" s="89"/>
      <c r="EH912" s="89"/>
      <c r="EI912" s="89"/>
      <c r="EJ912" s="89"/>
      <c r="EK912" s="89"/>
      <c r="EL912" s="89"/>
      <c r="EM912" s="89"/>
      <c r="EN912" s="89"/>
      <c r="EO912" s="89"/>
      <c r="EP912" s="89"/>
      <c r="EQ912" s="89"/>
      <c r="ER912" s="89"/>
      <c r="ES912" s="89"/>
      <c r="ET912" s="89"/>
      <c r="EU912" s="89"/>
      <c r="EV912" s="89"/>
      <c r="EW912" s="89"/>
      <c r="EX912" s="89"/>
      <c r="EY912" s="89"/>
      <c r="EZ912" s="89"/>
      <c r="FA912" s="89"/>
      <c r="FB912" s="89"/>
      <c r="FC912" s="89"/>
      <c r="FD912" s="89"/>
      <c r="FE912" s="89"/>
      <c r="FF912" s="89"/>
      <c r="FG912" s="89"/>
      <c r="FH912" s="89"/>
      <c r="FI912" s="89"/>
      <c r="FJ912" s="89"/>
      <c r="FK912" s="89"/>
      <c r="FL912" s="89"/>
      <c r="FM912" s="89"/>
      <c r="FN912" s="89"/>
      <c r="FO912" s="89"/>
      <c r="FP912" s="89"/>
      <c r="FQ912" s="89"/>
      <c r="FR912" s="89"/>
      <c r="FS912" s="89"/>
      <c r="FT912" s="89"/>
      <c r="FU912" s="89"/>
      <c r="FV912" s="89"/>
      <c r="FW912" s="89"/>
      <c r="FX912" s="89"/>
      <c r="FY912" s="89"/>
      <c r="FZ912" s="89"/>
      <c r="GA912" s="89"/>
      <c r="GB912" s="89"/>
      <c r="GC912" s="89"/>
      <c r="GD912" s="89"/>
      <c r="GE912" s="89"/>
      <c r="GF912" s="89"/>
      <c r="GG912" s="89"/>
      <c r="GH912" s="89"/>
      <c r="GI912" s="89"/>
      <c r="GJ912" s="89"/>
      <c r="GK912" s="89"/>
      <c r="GL912" s="89"/>
      <c r="GM912" s="89"/>
      <c r="GN912" s="89"/>
      <c r="GO912" s="89"/>
      <c r="GP912" s="89"/>
      <c r="GQ912" s="89"/>
      <c r="GR912" s="89"/>
      <c r="GS912" s="89"/>
      <c r="GT912" s="89"/>
      <c r="GU912" s="89"/>
      <c r="GV912" s="89"/>
      <c r="GW912" s="89"/>
      <c r="GX912" s="89"/>
      <c r="GY912" s="89"/>
      <c r="GZ912" s="89"/>
      <c r="HA912" s="89"/>
      <c r="HB912" s="89"/>
      <c r="HC912" s="89"/>
      <c r="HD912" s="89"/>
      <c r="HE912" s="89"/>
      <c r="HF912" s="89"/>
      <c r="HG912" s="89"/>
      <c r="HH912" s="89"/>
      <c r="HI912" s="89"/>
      <c r="HJ912" s="89"/>
      <c r="HK912" s="89"/>
      <c r="HL912" s="89"/>
      <c r="HM912" s="89"/>
    </row>
    <row r="913" spans="1:221" s="191" customFormat="1" ht="30" customHeight="1" x14ac:dyDescent="0.25">
      <c r="A913" s="193">
        <v>41455</v>
      </c>
      <c r="B913" s="194">
        <v>41457</v>
      </c>
      <c r="C913" s="189" t="s">
        <v>283</v>
      </c>
      <c r="D913" s="140" t="s">
        <v>3719</v>
      </c>
      <c r="E913" s="140" t="s">
        <v>279</v>
      </c>
      <c r="F913" s="5" t="s">
        <v>1342</v>
      </c>
      <c r="G913" s="5" t="s">
        <v>1343</v>
      </c>
      <c r="H913" s="140" t="s">
        <v>4064</v>
      </c>
      <c r="I913" s="30" t="s">
        <v>4562</v>
      </c>
      <c r="J913" s="140" t="s">
        <v>4563</v>
      </c>
      <c r="K913" s="119">
        <v>40406</v>
      </c>
      <c r="L913" s="119">
        <v>40511</v>
      </c>
      <c r="M913" s="140" t="s">
        <v>4564</v>
      </c>
      <c r="N913" s="287">
        <v>7517</v>
      </c>
      <c r="O913" s="287">
        <v>8849</v>
      </c>
      <c r="P913" s="119">
        <v>40525</v>
      </c>
      <c r="Q913" s="119">
        <v>41009</v>
      </c>
      <c r="R913" s="119">
        <v>40785</v>
      </c>
      <c r="S913" s="119">
        <v>40785</v>
      </c>
      <c r="T913" s="190">
        <v>98.839548107420399</v>
      </c>
      <c r="U913" s="287"/>
      <c r="V913" s="140"/>
      <c r="W913" s="87"/>
      <c r="X913" s="96"/>
      <c r="Y913" s="89"/>
      <c r="Z913" s="89"/>
      <c r="AA913" s="89"/>
      <c r="AB913" s="89"/>
      <c r="AC913" s="89"/>
      <c r="AD913" s="89"/>
      <c r="AE913" s="89"/>
      <c r="AF913" s="89"/>
      <c r="AG913" s="89"/>
      <c r="AH913" s="89"/>
      <c r="AI913" s="89"/>
      <c r="AJ913" s="89"/>
      <c r="AK913" s="89"/>
      <c r="AL913" s="89"/>
      <c r="AM913" s="89"/>
      <c r="AN913" s="89"/>
      <c r="AO913" s="89"/>
      <c r="AP913" s="89"/>
      <c r="AQ913" s="89"/>
      <c r="AR913" s="89"/>
      <c r="AS913" s="89"/>
      <c r="AT913" s="89"/>
      <c r="AU913" s="89"/>
      <c r="AV913" s="89"/>
      <c r="AW913" s="89"/>
      <c r="AX913" s="89"/>
      <c r="AY913" s="89"/>
      <c r="AZ913" s="89"/>
      <c r="BA913" s="89"/>
      <c r="BB913" s="89"/>
      <c r="BC913" s="89"/>
      <c r="BD913" s="89"/>
      <c r="BE913" s="89"/>
      <c r="BF913" s="89"/>
      <c r="BG913" s="89"/>
      <c r="BH913" s="89"/>
      <c r="BI913" s="89"/>
      <c r="BJ913" s="89"/>
      <c r="BK913" s="89"/>
      <c r="BL913" s="89"/>
      <c r="BM913" s="89"/>
      <c r="BN913" s="89"/>
      <c r="BO913" s="89"/>
      <c r="BP913" s="89"/>
      <c r="BQ913" s="89"/>
      <c r="BR913" s="89"/>
      <c r="BS913" s="89"/>
      <c r="BT913" s="89"/>
      <c r="BU913" s="89"/>
      <c r="BV913" s="89"/>
      <c r="BW913" s="89"/>
      <c r="BX913" s="89"/>
      <c r="BY913" s="89"/>
      <c r="BZ913" s="89"/>
      <c r="CA913" s="89"/>
      <c r="CB913" s="89"/>
      <c r="CC913" s="89"/>
      <c r="CD913" s="89"/>
      <c r="CE913" s="89"/>
      <c r="CF913" s="89"/>
      <c r="CG913" s="89"/>
      <c r="CH913" s="89"/>
      <c r="CI913" s="89"/>
      <c r="CJ913" s="89"/>
      <c r="CK913" s="89"/>
      <c r="CL913" s="89"/>
      <c r="CM913" s="89"/>
      <c r="CN913" s="89"/>
      <c r="CO913" s="89"/>
      <c r="CP913" s="89"/>
      <c r="CQ913" s="89"/>
      <c r="CR913" s="89"/>
      <c r="CS913" s="89"/>
      <c r="CT913" s="89"/>
      <c r="CU913" s="89"/>
      <c r="CV913" s="89"/>
      <c r="CW913" s="89"/>
      <c r="CX913" s="89"/>
      <c r="CY913" s="89"/>
      <c r="CZ913" s="89"/>
      <c r="DA913" s="89"/>
      <c r="DB913" s="89"/>
      <c r="DC913" s="89"/>
      <c r="DD913" s="89"/>
      <c r="DE913" s="89"/>
      <c r="DF913" s="89"/>
      <c r="DG913" s="89"/>
      <c r="DH913" s="89"/>
      <c r="DI913" s="89"/>
      <c r="DJ913" s="89"/>
      <c r="DK913" s="89"/>
      <c r="DL913" s="89"/>
      <c r="DM913" s="89"/>
      <c r="DN913" s="89"/>
      <c r="DO913" s="89"/>
      <c r="DP913" s="89"/>
      <c r="DQ913" s="89"/>
      <c r="DR913" s="89"/>
      <c r="DS913" s="89"/>
      <c r="DT913" s="89"/>
      <c r="DU913" s="89"/>
      <c r="DV913" s="89"/>
      <c r="DW913" s="89"/>
      <c r="DX913" s="89"/>
      <c r="DY913" s="89"/>
      <c r="DZ913" s="89"/>
      <c r="EA913" s="89"/>
      <c r="EB913" s="89"/>
      <c r="EC913" s="89"/>
      <c r="ED913" s="89"/>
      <c r="EE913" s="89"/>
      <c r="EF913" s="89"/>
      <c r="EG913" s="89"/>
      <c r="EH913" s="89"/>
      <c r="EI913" s="89"/>
      <c r="EJ913" s="89"/>
      <c r="EK913" s="89"/>
      <c r="EL913" s="89"/>
      <c r="EM913" s="89"/>
      <c r="EN913" s="89"/>
      <c r="EO913" s="89"/>
      <c r="EP913" s="89"/>
      <c r="EQ913" s="89"/>
      <c r="ER913" s="89"/>
      <c r="ES913" s="89"/>
      <c r="ET913" s="89"/>
      <c r="EU913" s="89"/>
      <c r="EV913" s="89"/>
      <c r="EW913" s="89"/>
      <c r="EX913" s="89"/>
      <c r="EY913" s="89"/>
      <c r="EZ913" s="89"/>
      <c r="FA913" s="89"/>
      <c r="FB913" s="89"/>
      <c r="FC913" s="89"/>
      <c r="FD913" s="89"/>
      <c r="FE913" s="89"/>
      <c r="FF913" s="89"/>
      <c r="FG913" s="89"/>
      <c r="FH913" s="89"/>
      <c r="FI913" s="89"/>
      <c r="FJ913" s="89"/>
      <c r="FK913" s="89"/>
      <c r="FL913" s="89"/>
      <c r="FM913" s="89"/>
      <c r="FN913" s="89"/>
      <c r="FO913" s="89"/>
      <c r="FP913" s="89"/>
      <c r="FQ913" s="89"/>
      <c r="FR913" s="89"/>
      <c r="FS913" s="89"/>
      <c r="FT913" s="89"/>
      <c r="FU913" s="89"/>
      <c r="FV913" s="89"/>
      <c r="FW913" s="89"/>
      <c r="FX913" s="89"/>
      <c r="FY913" s="89"/>
      <c r="FZ913" s="89"/>
      <c r="GA913" s="89"/>
      <c r="GB913" s="89"/>
      <c r="GC913" s="89"/>
      <c r="GD913" s="89"/>
      <c r="GE913" s="89"/>
      <c r="GF913" s="89"/>
      <c r="GG913" s="89"/>
      <c r="GH913" s="89"/>
      <c r="GI913" s="89"/>
      <c r="GJ913" s="89"/>
      <c r="GK913" s="89"/>
      <c r="GL913" s="89"/>
      <c r="GM913" s="89"/>
      <c r="GN913" s="89"/>
      <c r="GO913" s="89"/>
      <c r="GP913" s="89"/>
      <c r="GQ913" s="89"/>
      <c r="GR913" s="89"/>
      <c r="GS913" s="89"/>
      <c r="GT913" s="89"/>
      <c r="GU913" s="89"/>
      <c r="GV913" s="89"/>
      <c r="GW913" s="89"/>
      <c r="GX913" s="89"/>
      <c r="GY913" s="89"/>
      <c r="GZ913" s="89"/>
      <c r="HA913" s="89"/>
      <c r="HB913" s="89"/>
      <c r="HC913" s="89"/>
      <c r="HD913" s="89"/>
      <c r="HE913" s="89"/>
      <c r="HF913" s="89"/>
      <c r="HG913" s="89"/>
      <c r="HH913" s="89"/>
      <c r="HI913" s="89"/>
      <c r="HJ913" s="89"/>
      <c r="HK913" s="89"/>
      <c r="HL913" s="89"/>
      <c r="HM913" s="89"/>
    </row>
    <row r="914" spans="1:221" s="191" customFormat="1" ht="30" customHeight="1" x14ac:dyDescent="0.25">
      <c r="A914" s="193">
        <v>41455</v>
      </c>
      <c r="B914" s="194">
        <v>41457</v>
      </c>
      <c r="C914" s="189" t="s">
        <v>283</v>
      </c>
      <c r="D914" s="140" t="s">
        <v>3719</v>
      </c>
      <c r="E914" s="140" t="s">
        <v>279</v>
      </c>
      <c r="F914" s="5" t="s">
        <v>1342</v>
      </c>
      <c r="G914" s="5" t="s">
        <v>1343</v>
      </c>
      <c r="H914" s="140" t="s">
        <v>4064</v>
      </c>
      <c r="I914" s="30" t="s">
        <v>4565</v>
      </c>
      <c r="J914" s="140" t="s">
        <v>4566</v>
      </c>
      <c r="K914" s="119">
        <v>40408</v>
      </c>
      <c r="L914" s="119">
        <v>40511</v>
      </c>
      <c r="M914" s="140" t="s">
        <v>4567</v>
      </c>
      <c r="N914" s="287">
        <v>7580</v>
      </c>
      <c r="O914" s="287">
        <v>8464</v>
      </c>
      <c r="P914" s="119">
        <v>40525</v>
      </c>
      <c r="Q914" s="119">
        <v>41283</v>
      </c>
      <c r="R914" s="119">
        <v>40785</v>
      </c>
      <c r="S914" s="119">
        <v>41206</v>
      </c>
      <c r="T914" s="190">
        <v>87.5327347248423</v>
      </c>
      <c r="U914" s="287"/>
      <c r="V914" s="140"/>
      <c r="W914" s="87"/>
      <c r="X914" s="96"/>
      <c r="Y914" s="89"/>
      <c r="Z914" s="89"/>
      <c r="AA914" s="89"/>
      <c r="AB914" s="89"/>
      <c r="AC914" s="89"/>
      <c r="AD914" s="89"/>
      <c r="AE914" s="89"/>
      <c r="AF914" s="89"/>
      <c r="AG914" s="89"/>
      <c r="AH914" s="89"/>
      <c r="AI914" s="89"/>
      <c r="AJ914" s="89"/>
      <c r="AK914" s="89"/>
      <c r="AL914" s="89"/>
      <c r="AM914" s="89"/>
      <c r="AN914" s="89"/>
      <c r="AO914" s="89"/>
      <c r="AP914" s="89"/>
      <c r="AQ914" s="89"/>
      <c r="AR914" s="89"/>
      <c r="AS914" s="89"/>
      <c r="AT914" s="89"/>
      <c r="AU914" s="89"/>
      <c r="AV914" s="89"/>
      <c r="AW914" s="89"/>
      <c r="AX914" s="89"/>
      <c r="AY914" s="89"/>
      <c r="AZ914" s="89"/>
      <c r="BA914" s="89"/>
      <c r="BB914" s="89"/>
      <c r="BC914" s="89"/>
      <c r="BD914" s="89"/>
      <c r="BE914" s="89"/>
      <c r="BF914" s="89"/>
      <c r="BG914" s="89"/>
      <c r="BH914" s="89"/>
      <c r="BI914" s="89"/>
      <c r="BJ914" s="89"/>
      <c r="BK914" s="89"/>
      <c r="BL914" s="89"/>
      <c r="BM914" s="89"/>
      <c r="BN914" s="89"/>
      <c r="BO914" s="89"/>
      <c r="BP914" s="89"/>
      <c r="BQ914" s="89"/>
      <c r="BR914" s="89"/>
      <c r="BS914" s="89"/>
      <c r="BT914" s="89"/>
      <c r="BU914" s="89"/>
      <c r="BV914" s="89"/>
      <c r="BW914" s="89"/>
      <c r="BX914" s="89"/>
      <c r="BY914" s="89"/>
      <c r="BZ914" s="89"/>
      <c r="CA914" s="89"/>
      <c r="CB914" s="89"/>
      <c r="CC914" s="89"/>
      <c r="CD914" s="89"/>
      <c r="CE914" s="89"/>
      <c r="CF914" s="89"/>
      <c r="CG914" s="89"/>
      <c r="CH914" s="89"/>
      <c r="CI914" s="89"/>
      <c r="CJ914" s="89"/>
      <c r="CK914" s="89"/>
      <c r="CL914" s="89"/>
      <c r="CM914" s="89"/>
      <c r="CN914" s="89"/>
      <c r="CO914" s="89"/>
      <c r="CP914" s="89"/>
      <c r="CQ914" s="89"/>
      <c r="CR914" s="89"/>
      <c r="CS914" s="89"/>
      <c r="CT914" s="89"/>
      <c r="CU914" s="89"/>
      <c r="CV914" s="89"/>
      <c r="CW914" s="89"/>
      <c r="CX914" s="89"/>
      <c r="CY914" s="89"/>
      <c r="CZ914" s="89"/>
      <c r="DA914" s="89"/>
      <c r="DB914" s="89"/>
      <c r="DC914" s="89"/>
      <c r="DD914" s="89"/>
      <c r="DE914" s="89"/>
      <c r="DF914" s="89"/>
      <c r="DG914" s="89"/>
      <c r="DH914" s="89"/>
      <c r="DI914" s="89"/>
      <c r="DJ914" s="89"/>
      <c r="DK914" s="89"/>
      <c r="DL914" s="89"/>
      <c r="DM914" s="89"/>
      <c r="DN914" s="89"/>
      <c r="DO914" s="89"/>
      <c r="DP914" s="89"/>
      <c r="DQ914" s="89"/>
      <c r="DR914" s="89"/>
      <c r="DS914" s="89"/>
      <c r="DT914" s="89"/>
      <c r="DU914" s="89"/>
      <c r="DV914" s="89"/>
      <c r="DW914" s="89"/>
      <c r="DX914" s="89"/>
      <c r="DY914" s="89"/>
      <c r="DZ914" s="89"/>
      <c r="EA914" s="89"/>
      <c r="EB914" s="89"/>
      <c r="EC914" s="89"/>
      <c r="ED914" s="89"/>
      <c r="EE914" s="89"/>
      <c r="EF914" s="89"/>
      <c r="EG914" s="89"/>
      <c r="EH914" s="89"/>
      <c r="EI914" s="89"/>
      <c r="EJ914" s="89"/>
      <c r="EK914" s="89"/>
      <c r="EL914" s="89"/>
      <c r="EM914" s="89"/>
      <c r="EN914" s="89"/>
      <c r="EO914" s="89"/>
      <c r="EP914" s="89"/>
      <c r="EQ914" s="89"/>
      <c r="ER914" s="89"/>
      <c r="ES914" s="89"/>
      <c r="ET914" s="89"/>
      <c r="EU914" s="89"/>
      <c r="EV914" s="89"/>
      <c r="EW914" s="89"/>
      <c r="EX914" s="89"/>
      <c r="EY914" s="89"/>
      <c r="EZ914" s="89"/>
      <c r="FA914" s="89"/>
      <c r="FB914" s="89"/>
      <c r="FC914" s="89"/>
      <c r="FD914" s="89"/>
      <c r="FE914" s="89"/>
      <c r="FF914" s="89"/>
      <c r="FG914" s="89"/>
      <c r="FH914" s="89"/>
      <c r="FI914" s="89"/>
      <c r="FJ914" s="89"/>
      <c r="FK914" s="89"/>
      <c r="FL914" s="89"/>
      <c r="FM914" s="89"/>
      <c r="FN914" s="89"/>
      <c r="FO914" s="89"/>
      <c r="FP914" s="89"/>
      <c r="FQ914" s="89"/>
      <c r="FR914" s="89"/>
      <c r="FS914" s="89"/>
      <c r="FT914" s="89"/>
      <c r="FU914" s="89"/>
      <c r="FV914" s="89"/>
      <c r="FW914" s="89"/>
      <c r="FX914" s="89"/>
      <c r="FY914" s="89"/>
      <c r="FZ914" s="89"/>
      <c r="GA914" s="89"/>
      <c r="GB914" s="89"/>
      <c r="GC914" s="89"/>
      <c r="GD914" s="89"/>
      <c r="GE914" s="89"/>
      <c r="GF914" s="89"/>
      <c r="GG914" s="89"/>
      <c r="GH914" s="89"/>
      <c r="GI914" s="89"/>
      <c r="GJ914" s="89"/>
      <c r="GK914" s="89"/>
      <c r="GL914" s="89"/>
      <c r="GM914" s="89"/>
      <c r="GN914" s="89"/>
      <c r="GO914" s="89"/>
      <c r="GP914" s="89"/>
      <c r="GQ914" s="89"/>
      <c r="GR914" s="89"/>
      <c r="GS914" s="89"/>
      <c r="GT914" s="89"/>
      <c r="GU914" s="89"/>
      <c r="GV914" s="89"/>
      <c r="GW914" s="89"/>
      <c r="GX914" s="89"/>
      <c r="GY914" s="89"/>
      <c r="GZ914" s="89"/>
      <c r="HA914" s="89"/>
      <c r="HB914" s="89"/>
      <c r="HC914" s="89"/>
      <c r="HD914" s="89"/>
      <c r="HE914" s="89"/>
      <c r="HF914" s="89"/>
      <c r="HG914" s="89"/>
      <c r="HH914" s="89"/>
      <c r="HI914" s="89"/>
      <c r="HJ914" s="89"/>
      <c r="HK914" s="89"/>
      <c r="HL914" s="89"/>
      <c r="HM914" s="89"/>
    </row>
    <row r="915" spans="1:221" s="191" customFormat="1" ht="30" customHeight="1" x14ac:dyDescent="0.25">
      <c r="A915" s="193">
        <v>41455</v>
      </c>
      <c r="B915" s="194">
        <v>41457</v>
      </c>
      <c r="C915" s="189" t="s">
        <v>283</v>
      </c>
      <c r="D915" s="140" t="s">
        <v>3719</v>
      </c>
      <c r="E915" s="140" t="s">
        <v>279</v>
      </c>
      <c r="F915" s="5" t="s">
        <v>758</v>
      </c>
      <c r="G915" s="5" t="s">
        <v>759</v>
      </c>
      <c r="H915" s="140" t="s">
        <v>4568</v>
      </c>
      <c r="I915" s="30" t="s">
        <v>4569</v>
      </c>
      <c r="J915" s="140" t="s">
        <v>4570</v>
      </c>
      <c r="K915" s="119">
        <v>40064</v>
      </c>
      <c r="L915" s="119">
        <v>40165</v>
      </c>
      <c r="M915" s="140" t="s">
        <v>4571</v>
      </c>
      <c r="N915" s="287">
        <v>8647</v>
      </c>
      <c r="O915" s="287">
        <v>8445</v>
      </c>
      <c r="P915" s="119">
        <v>40179</v>
      </c>
      <c r="Q915" s="119">
        <v>40667</v>
      </c>
      <c r="R915" s="119">
        <v>40667</v>
      </c>
      <c r="S915" s="119">
        <v>40667</v>
      </c>
      <c r="T915" s="190">
        <v>100</v>
      </c>
      <c r="U915" s="287"/>
      <c r="V915" s="140"/>
      <c r="W915" s="87"/>
      <c r="X915" s="96"/>
      <c r="Y915" s="89"/>
      <c r="Z915" s="89"/>
      <c r="AA915" s="89"/>
      <c r="AB915" s="89"/>
      <c r="AC915" s="89"/>
      <c r="AD915" s="89"/>
      <c r="AE915" s="89"/>
      <c r="AF915" s="89"/>
      <c r="AG915" s="89"/>
      <c r="AH915" s="89"/>
      <c r="AI915" s="89"/>
      <c r="AJ915" s="89"/>
      <c r="AK915" s="89"/>
      <c r="AL915" s="89"/>
      <c r="AM915" s="89"/>
      <c r="AN915" s="89"/>
      <c r="AO915" s="89"/>
      <c r="AP915" s="89"/>
      <c r="AQ915" s="89"/>
      <c r="AR915" s="89"/>
      <c r="AS915" s="89"/>
      <c r="AT915" s="89"/>
      <c r="AU915" s="89"/>
      <c r="AV915" s="89"/>
      <c r="AW915" s="89"/>
      <c r="AX915" s="89"/>
      <c r="AY915" s="89"/>
      <c r="AZ915" s="89"/>
      <c r="BA915" s="89"/>
      <c r="BB915" s="89"/>
      <c r="BC915" s="89"/>
      <c r="BD915" s="89"/>
      <c r="BE915" s="89"/>
      <c r="BF915" s="89"/>
      <c r="BG915" s="89"/>
      <c r="BH915" s="89"/>
      <c r="BI915" s="89"/>
      <c r="BJ915" s="89"/>
      <c r="BK915" s="89"/>
      <c r="BL915" s="89"/>
      <c r="BM915" s="89"/>
      <c r="BN915" s="89"/>
      <c r="BO915" s="89"/>
      <c r="BP915" s="89"/>
      <c r="BQ915" s="89"/>
      <c r="BR915" s="89"/>
      <c r="BS915" s="89"/>
      <c r="BT915" s="89"/>
      <c r="BU915" s="89"/>
      <c r="BV915" s="89"/>
      <c r="BW915" s="89"/>
      <c r="BX915" s="89"/>
      <c r="BY915" s="89"/>
      <c r="BZ915" s="89"/>
      <c r="CA915" s="89"/>
      <c r="CB915" s="89"/>
      <c r="CC915" s="89"/>
      <c r="CD915" s="89"/>
      <c r="CE915" s="89"/>
      <c r="CF915" s="89"/>
      <c r="CG915" s="89"/>
      <c r="CH915" s="89"/>
      <c r="CI915" s="89"/>
      <c r="CJ915" s="89"/>
      <c r="CK915" s="89"/>
      <c r="CL915" s="89"/>
      <c r="CM915" s="89"/>
      <c r="CN915" s="89"/>
      <c r="CO915" s="89"/>
      <c r="CP915" s="89"/>
      <c r="CQ915" s="89"/>
      <c r="CR915" s="89"/>
      <c r="CS915" s="89"/>
      <c r="CT915" s="89"/>
      <c r="CU915" s="89"/>
      <c r="CV915" s="89"/>
      <c r="CW915" s="89"/>
      <c r="CX915" s="89"/>
      <c r="CY915" s="89"/>
      <c r="CZ915" s="89"/>
      <c r="DA915" s="89"/>
      <c r="DB915" s="89"/>
      <c r="DC915" s="89"/>
      <c r="DD915" s="89"/>
      <c r="DE915" s="89"/>
      <c r="DF915" s="89"/>
      <c r="DG915" s="89"/>
      <c r="DH915" s="89"/>
      <c r="DI915" s="89"/>
      <c r="DJ915" s="89"/>
      <c r="DK915" s="89"/>
      <c r="DL915" s="89"/>
      <c r="DM915" s="89"/>
      <c r="DN915" s="89"/>
      <c r="DO915" s="89"/>
      <c r="DP915" s="89"/>
      <c r="DQ915" s="89"/>
      <c r="DR915" s="89"/>
      <c r="DS915" s="89"/>
      <c r="DT915" s="89"/>
      <c r="DU915" s="89"/>
      <c r="DV915" s="89"/>
      <c r="DW915" s="89"/>
      <c r="DX915" s="89"/>
      <c r="DY915" s="89"/>
      <c r="DZ915" s="89"/>
      <c r="EA915" s="89"/>
      <c r="EB915" s="89"/>
      <c r="EC915" s="89"/>
      <c r="ED915" s="89"/>
      <c r="EE915" s="89"/>
      <c r="EF915" s="89"/>
      <c r="EG915" s="89"/>
      <c r="EH915" s="89"/>
      <c r="EI915" s="89"/>
      <c r="EJ915" s="89"/>
      <c r="EK915" s="89"/>
      <c r="EL915" s="89"/>
      <c r="EM915" s="89"/>
      <c r="EN915" s="89"/>
      <c r="EO915" s="89"/>
      <c r="EP915" s="89"/>
      <c r="EQ915" s="89"/>
      <c r="ER915" s="89"/>
      <c r="ES915" s="89"/>
      <c r="ET915" s="89"/>
      <c r="EU915" s="89"/>
      <c r="EV915" s="89"/>
      <c r="EW915" s="89"/>
      <c r="EX915" s="89"/>
      <c r="EY915" s="89"/>
      <c r="EZ915" s="89"/>
      <c r="FA915" s="89"/>
      <c r="FB915" s="89"/>
      <c r="FC915" s="89"/>
      <c r="FD915" s="89"/>
      <c r="FE915" s="89"/>
      <c r="FF915" s="89"/>
      <c r="FG915" s="89"/>
      <c r="FH915" s="89"/>
      <c r="FI915" s="89"/>
      <c r="FJ915" s="89"/>
      <c r="FK915" s="89"/>
      <c r="FL915" s="89"/>
      <c r="FM915" s="89"/>
      <c r="FN915" s="89"/>
      <c r="FO915" s="89"/>
      <c r="FP915" s="89"/>
      <c r="FQ915" s="89"/>
      <c r="FR915" s="89"/>
      <c r="FS915" s="89"/>
      <c r="FT915" s="89"/>
      <c r="FU915" s="89"/>
      <c r="FV915" s="89"/>
      <c r="FW915" s="89"/>
      <c r="FX915" s="89"/>
      <c r="FY915" s="89"/>
      <c r="FZ915" s="89"/>
      <c r="GA915" s="89"/>
      <c r="GB915" s="89"/>
      <c r="GC915" s="89"/>
      <c r="GD915" s="89"/>
      <c r="GE915" s="89"/>
      <c r="GF915" s="89"/>
      <c r="GG915" s="89"/>
      <c r="GH915" s="89"/>
      <c r="GI915" s="89"/>
      <c r="GJ915" s="89"/>
      <c r="GK915" s="89"/>
      <c r="GL915" s="89"/>
      <c r="GM915" s="89"/>
      <c r="GN915" s="89"/>
      <c r="GO915" s="89"/>
      <c r="GP915" s="89"/>
      <c r="GQ915" s="89"/>
      <c r="GR915" s="89"/>
      <c r="GS915" s="89"/>
      <c r="GT915" s="89"/>
      <c r="GU915" s="89"/>
      <c r="GV915" s="89"/>
      <c r="GW915" s="89"/>
      <c r="GX915" s="89"/>
      <c r="GY915" s="89"/>
      <c r="GZ915" s="89"/>
      <c r="HA915" s="89"/>
      <c r="HB915" s="89"/>
      <c r="HC915" s="89"/>
      <c r="HD915" s="89"/>
      <c r="HE915" s="89"/>
      <c r="HF915" s="89"/>
      <c r="HG915" s="89"/>
      <c r="HH915" s="89"/>
      <c r="HI915" s="89"/>
      <c r="HJ915" s="89"/>
      <c r="HK915" s="89"/>
      <c r="HL915" s="89"/>
      <c r="HM915" s="89"/>
    </row>
    <row r="916" spans="1:221" s="191" customFormat="1" ht="30" customHeight="1" x14ac:dyDescent="0.25">
      <c r="A916" s="193">
        <v>41455</v>
      </c>
      <c r="B916" s="194">
        <v>41457</v>
      </c>
      <c r="C916" s="189" t="s">
        <v>283</v>
      </c>
      <c r="D916" s="140" t="s">
        <v>3719</v>
      </c>
      <c r="E916" s="140" t="s">
        <v>279</v>
      </c>
      <c r="F916" s="5" t="s">
        <v>758</v>
      </c>
      <c r="G916" s="5" t="s">
        <v>759</v>
      </c>
      <c r="H916" s="140" t="s">
        <v>4568</v>
      </c>
      <c r="I916" s="30" t="s">
        <v>4572</v>
      </c>
      <c r="J916" s="140" t="s">
        <v>4573</v>
      </c>
      <c r="K916" s="119">
        <v>40142</v>
      </c>
      <c r="L916" s="119">
        <v>40303</v>
      </c>
      <c r="M916" s="140" t="s">
        <v>3964</v>
      </c>
      <c r="N916" s="287">
        <v>10694</v>
      </c>
      <c r="O916" s="287">
        <v>10333</v>
      </c>
      <c r="P916" s="119">
        <v>40317</v>
      </c>
      <c r="Q916" s="119">
        <v>40752</v>
      </c>
      <c r="R916" s="119">
        <v>40700</v>
      </c>
      <c r="S916" s="119">
        <v>40752</v>
      </c>
      <c r="T916" s="190">
        <v>99.954475761391407</v>
      </c>
      <c r="U916" s="287"/>
      <c r="V916" s="140"/>
      <c r="W916" s="87"/>
      <c r="X916" s="96"/>
      <c r="Y916" s="89"/>
      <c r="Z916" s="89"/>
      <c r="AA916" s="89"/>
      <c r="AB916" s="89"/>
      <c r="AC916" s="89"/>
      <c r="AD916" s="89"/>
      <c r="AE916" s="89"/>
      <c r="AF916" s="89"/>
      <c r="AG916" s="89"/>
      <c r="AH916" s="89"/>
      <c r="AI916" s="89"/>
      <c r="AJ916" s="89"/>
      <c r="AK916" s="89"/>
      <c r="AL916" s="89"/>
      <c r="AM916" s="89"/>
      <c r="AN916" s="89"/>
      <c r="AO916" s="89"/>
      <c r="AP916" s="89"/>
      <c r="AQ916" s="89"/>
      <c r="AR916" s="89"/>
      <c r="AS916" s="89"/>
      <c r="AT916" s="89"/>
      <c r="AU916" s="89"/>
      <c r="AV916" s="89"/>
      <c r="AW916" s="89"/>
      <c r="AX916" s="89"/>
      <c r="AY916" s="89"/>
      <c r="AZ916" s="89"/>
      <c r="BA916" s="89"/>
      <c r="BB916" s="89"/>
      <c r="BC916" s="89"/>
      <c r="BD916" s="89"/>
      <c r="BE916" s="89"/>
      <c r="BF916" s="89"/>
      <c r="BG916" s="89"/>
      <c r="BH916" s="89"/>
      <c r="BI916" s="89"/>
      <c r="BJ916" s="89"/>
      <c r="BK916" s="89"/>
      <c r="BL916" s="89"/>
      <c r="BM916" s="89"/>
      <c r="BN916" s="89"/>
      <c r="BO916" s="89"/>
      <c r="BP916" s="89"/>
      <c r="BQ916" s="89"/>
      <c r="BR916" s="89"/>
      <c r="BS916" s="89"/>
      <c r="BT916" s="89"/>
      <c r="BU916" s="89"/>
      <c r="BV916" s="89"/>
      <c r="BW916" s="89"/>
      <c r="BX916" s="89"/>
      <c r="BY916" s="89"/>
      <c r="BZ916" s="89"/>
      <c r="CA916" s="89"/>
      <c r="CB916" s="89"/>
      <c r="CC916" s="89"/>
      <c r="CD916" s="89"/>
      <c r="CE916" s="89"/>
      <c r="CF916" s="89"/>
      <c r="CG916" s="89"/>
      <c r="CH916" s="89"/>
      <c r="CI916" s="89"/>
      <c r="CJ916" s="89"/>
      <c r="CK916" s="89"/>
      <c r="CL916" s="89"/>
      <c r="CM916" s="89"/>
      <c r="CN916" s="89"/>
      <c r="CO916" s="89"/>
      <c r="CP916" s="89"/>
      <c r="CQ916" s="89"/>
      <c r="CR916" s="89"/>
      <c r="CS916" s="89"/>
      <c r="CT916" s="89"/>
      <c r="CU916" s="89"/>
      <c r="CV916" s="89"/>
      <c r="CW916" s="89"/>
      <c r="CX916" s="89"/>
      <c r="CY916" s="89"/>
      <c r="CZ916" s="89"/>
      <c r="DA916" s="89"/>
      <c r="DB916" s="89"/>
      <c r="DC916" s="89"/>
      <c r="DD916" s="89"/>
      <c r="DE916" s="89"/>
      <c r="DF916" s="89"/>
      <c r="DG916" s="89"/>
      <c r="DH916" s="89"/>
      <c r="DI916" s="89"/>
      <c r="DJ916" s="89"/>
      <c r="DK916" s="89"/>
      <c r="DL916" s="89"/>
      <c r="DM916" s="89"/>
      <c r="DN916" s="89"/>
      <c r="DO916" s="89"/>
      <c r="DP916" s="89"/>
      <c r="DQ916" s="89"/>
      <c r="DR916" s="89"/>
      <c r="DS916" s="89"/>
      <c r="DT916" s="89"/>
      <c r="DU916" s="89"/>
      <c r="DV916" s="89"/>
      <c r="DW916" s="89"/>
      <c r="DX916" s="89"/>
      <c r="DY916" s="89"/>
      <c r="DZ916" s="89"/>
      <c r="EA916" s="89"/>
      <c r="EB916" s="89"/>
      <c r="EC916" s="89"/>
      <c r="ED916" s="89"/>
      <c r="EE916" s="89"/>
      <c r="EF916" s="89"/>
      <c r="EG916" s="89"/>
      <c r="EH916" s="89"/>
      <c r="EI916" s="89"/>
      <c r="EJ916" s="89"/>
      <c r="EK916" s="89"/>
      <c r="EL916" s="89"/>
      <c r="EM916" s="89"/>
      <c r="EN916" s="89"/>
      <c r="EO916" s="89"/>
      <c r="EP916" s="89"/>
      <c r="EQ916" s="89"/>
      <c r="ER916" s="89"/>
      <c r="ES916" s="89"/>
      <c r="ET916" s="89"/>
      <c r="EU916" s="89"/>
      <c r="EV916" s="89"/>
      <c r="EW916" s="89"/>
      <c r="EX916" s="89"/>
      <c r="EY916" s="89"/>
      <c r="EZ916" s="89"/>
      <c r="FA916" s="89"/>
      <c r="FB916" s="89"/>
      <c r="FC916" s="89"/>
      <c r="FD916" s="89"/>
      <c r="FE916" s="89"/>
      <c r="FF916" s="89"/>
      <c r="FG916" s="89"/>
      <c r="FH916" s="89"/>
      <c r="FI916" s="89"/>
      <c r="FJ916" s="89"/>
      <c r="FK916" s="89"/>
      <c r="FL916" s="89"/>
      <c r="FM916" s="89"/>
      <c r="FN916" s="89"/>
      <c r="FO916" s="89"/>
      <c r="FP916" s="89"/>
      <c r="FQ916" s="89"/>
      <c r="FR916" s="89"/>
      <c r="FS916" s="89"/>
      <c r="FT916" s="89"/>
      <c r="FU916" s="89"/>
      <c r="FV916" s="89"/>
      <c r="FW916" s="89"/>
      <c r="FX916" s="89"/>
      <c r="FY916" s="89"/>
      <c r="FZ916" s="89"/>
      <c r="GA916" s="89"/>
      <c r="GB916" s="89"/>
      <c r="GC916" s="89"/>
      <c r="GD916" s="89"/>
      <c r="GE916" s="89"/>
      <c r="GF916" s="89"/>
      <c r="GG916" s="89"/>
      <c r="GH916" s="89"/>
      <c r="GI916" s="89"/>
      <c r="GJ916" s="89"/>
      <c r="GK916" s="89"/>
      <c r="GL916" s="89"/>
      <c r="GM916" s="89"/>
      <c r="GN916" s="89"/>
      <c r="GO916" s="89"/>
      <c r="GP916" s="89"/>
      <c r="GQ916" s="89"/>
      <c r="GR916" s="89"/>
      <c r="GS916" s="89"/>
      <c r="GT916" s="89"/>
      <c r="GU916" s="89"/>
      <c r="GV916" s="89"/>
      <c r="GW916" s="89"/>
      <c r="GX916" s="89"/>
      <c r="GY916" s="89"/>
      <c r="GZ916" s="89"/>
      <c r="HA916" s="89"/>
      <c r="HB916" s="89"/>
      <c r="HC916" s="89"/>
      <c r="HD916" s="89"/>
      <c r="HE916" s="89"/>
      <c r="HF916" s="89"/>
      <c r="HG916" s="89"/>
      <c r="HH916" s="89"/>
      <c r="HI916" s="89"/>
      <c r="HJ916" s="89"/>
      <c r="HK916" s="89"/>
      <c r="HL916" s="89"/>
      <c r="HM916" s="89"/>
    </row>
    <row r="917" spans="1:221" s="191" customFormat="1" ht="30" customHeight="1" x14ac:dyDescent="0.25">
      <c r="A917" s="193">
        <v>41455</v>
      </c>
      <c r="B917" s="194">
        <v>41457</v>
      </c>
      <c r="C917" s="189" t="s">
        <v>283</v>
      </c>
      <c r="D917" s="140" t="s">
        <v>3719</v>
      </c>
      <c r="E917" s="140" t="s">
        <v>279</v>
      </c>
      <c r="F917" s="5" t="s">
        <v>588</v>
      </c>
      <c r="G917" s="5" t="s">
        <v>589</v>
      </c>
      <c r="H917" s="140" t="s">
        <v>4098</v>
      </c>
      <c r="I917" s="30" t="s">
        <v>4574</v>
      </c>
      <c r="J917" s="140" t="s">
        <v>4575</v>
      </c>
      <c r="K917" s="119">
        <v>40312</v>
      </c>
      <c r="L917" s="119">
        <v>40451</v>
      </c>
      <c r="M917" s="140" t="s">
        <v>4576</v>
      </c>
      <c r="N917" s="287">
        <v>133082</v>
      </c>
      <c r="O917" s="287">
        <v>104608</v>
      </c>
      <c r="P917" s="119">
        <v>40465</v>
      </c>
      <c r="Q917" s="119">
        <v>41576</v>
      </c>
      <c r="R917" s="119">
        <v>41513</v>
      </c>
      <c r="S917" s="119">
        <v>41576</v>
      </c>
      <c r="T917" s="190">
        <v>72.94042524319751</v>
      </c>
      <c r="U917" s="287"/>
      <c r="V917" s="140"/>
      <c r="W917" s="87"/>
      <c r="X917" s="96"/>
      <c r="Y917" s="89"/>
      <c r="Z917" s="89"/>
      <c r="AA917" s="89"/>
      <c r="AB917" s="89"/>
      <c r="AC917" s="89"/>
      <c r="AD917" s="89"/>
      <c r="AE917" s="89"/>
      <c r="AF917" s="89"/>
      <c r="AG917" s="89"/>
      <c r="AH917" s="89"/>
      <c r="AI917" s="89"/>
      <c r="AJ917" s="89"/>
      <c r="AK917" s="89"/>
      <c r="AL917" s="89"/>
      <c r="AM917" s="89"/>
      <c r="AN917" s="89"/>
      <c r="AO917" s="89"/>
      <c r="AP917" s="89"/>
      <c r="AQ917" s="89"/>
      <c r="AR917" s="89"/>
      <c r="AS917" s="89"/>
      <c r="AT917" s="89"/>
      <c r="AU917" s="89"/>
      <c r="AV917" s="89"/>
      <c r="AW917" s="89"/>
      <c r="AX917" s="89"/>
      <c r="AY917" s="89"/>
      <c r="AZ917" s="89"/>
      <c r="BA917" s="89"/>
      <c r="BB917" s="89"/>
      <c r="BC917" s="89"/>
      <c r="BD917" s="89"/>
      <c r="BE917" s="89"/>
      <c r="BF917" s="89"/>
      <c r="BG917" s="89"/>
      <c r="BH917" s="89"/>
      <c r="BI917" s="89"/>
      <c r="BJ917" s="89"/>
      <c r="BK917" s="89"/>
      <c r="BL917" s="89"/>
      <c r="BM917" s="89"/>
      <c r="BN917" s="89"/>
      <c r="BO917" s="89"/>
      <c r="BP917" s="89"/>
      <c r="BQ917" s="89"/>
      <c r="BR917" s="89"/>
      <c r="BS917" s="89"/>
      <c r="BT917" s="89"/>
      <c r="BU917" s="89"/>
      <c r="BV917" s="89"/>
      <c r="BW917" s="89"/>
      <c r="BX917" s="89"/>
      <c r="BY917" s="89"/>
      <c r="BZ917" s="89"/>
      <c r="CA917" s="89"/>
      <c r="CB917" s="89"/>
      <c r="CC917" s="89"/>
      <c r="CD917" s="89"/>
      <c r="CE917" s="89"/>
      <c r="CF917" s="89"/>
      <c r="CG917" s="89"/>
      <c r="CH917" s="89"/>
      <c r="CI917" s="89"/>
      <c r="CJ917" s="89"/>
      <c r="CK917" s="89"/>
      <c r="CL917" s="89"/>
      <c r="CM917" s="89"/>
      <c r="CN917" s="89"/>
      <c r="CO917" s="89"/>
      <c r="CP917" s="89"/>
      <c r="CQ917" s="89"/>
      <c r="CR917" s="89"/>
      <c r="CS917" s="89"/>
      <c r="CT917" s="89"/>
      <c r="CU917" s="89"/>
      <c r="CV917" s="89"/>
      <c r="CW917" s="89"/>
      <c r="CX917" s="89"/>
      <c r="CY917" s="89"/>
      <c r="CZ917" s="89"/>
      <c r="DA917" s="89"/>
      <c r="DB917" s="89"/>
      <c r="DC917" s="89"/>
      <c r="DD917" s="89"/>
      <c r="DE917" s="89"/>
      <c r="DF917" s="89"/>
      <c r="DG917" s="89"/>
      <c r="DH917" s="89"/>
      <c r="DI917" s="89"/>
      <c r="DJ917" s="89"/>
      <c r="DK917" s="89"/>
      <c r="DL917" s="89"/>
      <c r="DM917" s="89"/>
      <c r="DN917" s="89"/>
      <c r="DO917" s="89"/>
      <c r="DP917" s="89"/>
      <c r="DQ917" s="89"/>
      <c r="DR917" s="89"/>
      <c r="DS917" s="89"/>
      <c r="DT917" s="89"/>
      <c r="DU917" s="89"/>
      <c r="DV917" s="89"/>
      <c r="DW917" s="89"/>
      <c r="DX917" s="89"/>
      <c r="DY917" s="89"/>
      <c r="DZ917" s="89"/>
      <c r="EA917" s="89"/>
      <c r="EB917" s="89"/>
      <c r="EC917" s="89"/>
      <c r="ED917" s="89"/>
      <c r="EE917" s="89"/>
      <c r="EF917" s="89"/>
      <c r="EG917" s="89"/>
      <c r="EH917" s="89"/>
      <c r="EI917" s="89"/>
      <c r="EJ917" s="89"/>
      <c r="EK917" s="89"/>
      <c r="EL917" s="89"/>
      <c r="EM917" s="89"/>
      <c r="EN917" s="89"/>
      <c r="EO917" s="89"/>
      <c r="EP917" s="89"/>
      <c r="EQ917" s="89"/>
      <c r="ER917" s="89"/>
      <c r="ES917" s="89"/>
      <c r="ET917" s="89"/>
      <c r="EU917" s="89"/>
      <c r="EV917" s="89"/>
      <c r="EW917" s="89"/>
      <c r="EX917" s="89"/>
      <c r="EY917" s="89"/>
      <c r="EZ917" s="89"/>
      <c r="FA917" s="89"/>
      <c r="FB917" s="89"/>
      <c r="FC917" s="89"/>
      <c r="FD917" s="89"/>
      <c r="FE917" s="89"/>
      <c r="FF917" s="89"/>
      <c r="FG917" s="89"/>
      <c r="FH917" s="89"/>
      <c r="FI917" s="89"/>
      <c r="FJ917" s="89"/>
      <c r="FK917" s="89"/>
      <c r="FL917" s="89"/>
      <c r="FM917" s="89"/>
      <c r="FN917" s="89"/>
      <c r="FO917" s="89"/>
      <c r="FP917" s="89"/>
      <c r="FQ917" s="89"/>
      <c r="FR917" s="89"/>
      <c r="FS917" s="89"/>
      <c r="FT917" s="89"/>
      <c r="FU917" s="89"/>
      <c r="FV917" s="89"/>
      <c r="FW917" s="89"/>
      <c r="FX917" s="89"/>
      <c r="FY917" s="89"/>
      <c r="FZ917" s="89"/>
      <c r="GA917" s="89"/>
      <c r="GB917" s="89"/>
      <c r="GC917" s="89"/>
      <c r="GD917" s="89"/>
      <c r="GE917" s="89"/>
      <c r="GF917" s="89"/>
      <c r="GG917" s="89"/>
      <c r="GH917" s="89"/>
      <c r="GI917" s="89"/>
      <c r="GJ917" s="89"/>
      <c r="GK917" s="89"/>
      <c r="GL917" s="89"/>
      <c r="GM917" s="89"/>
      <c r="GN917" s="89"/>
      <c r="GO917" s="89"/>
      <c r="GP917" s="89"/>
      <c r="GQ917" s="89"/>
      <c r="GR917" s="89"/>
      <c r="GS917" s="89"/>
      <c r="GT917" s="89"/>
      <c r="GU917" s="89"/>
      <c r="GV917" s="89"/>
      <c r="GW917" s="89"/>
      <c r="GX917" s="89"/>
      <c r="GY917" s="89"/>
      <c r="GZ917" s="89"/>
      <c r="HA917" s="89"/>
      <c r="HB917" s="89"/>
      <c r="HC917" s="89"/>
      <c r="HD917" s="89"/>
      <c r="HE917" s="89"/>
      <c r="HF917" s="89"/>
      <c r="HG917" s="89"/>
      <c r="HH917" s="89"/>
      <c r="HI917" s="89"/>
      <c r="HJ917" s="89"/>
      <c r="HK917" s="89"/>
      <c r="HL917" s="89"/>
      <c r="HM917" s="89"/>
    </row>
    <row r="918" spans="1:221" s="191" customFormat="1" ht="30" customHeight="1" x14ac:dyDescent="0.25">
      <c r="A918" s="193">
        <v>41455</v>
      </c>
      <c r="B918" s="194">
        <v>41457</v>
      </c>
      <c r="C918" s="189" t="s">
        <v>283</v>
      </c>
      <c r="D918" s="140" t="s">
        <v>3719</v>
      </c>
      <c r="E918" s="140" t="s">
        <v>279</v>
      </c>
      <c r="F918" s="5" t="s">
        <v>588</v>
      </c>
      <c r="G918" s="5" t="s">
        <v>589</v>
      </c>
      <c r="H918" s="140" t="s">
        <v>4098</v>
      </c>
      <c r="I918" s="30" t="s">
        <v>4577</v>
      </c>
      <c r="J918" s="140" t="s">
        <v>4578</v>
      </c>
      <c r="K918" s="119">
        <v>40118</v>
      </c>
      <c r="L918" s="119">
        <v>40308</v>
      </c>
      <c r="M918" s="140" t="s">
        <v>4579</v>
      </c>
      <c r="N918" s="287">
        <v>30672</v>
      </c>
      <c r="O918" s="287">
        <v>24752</v>
      </c>
      <c r="P918" s="119">
        <v>40322</v>
      </c>
      <c r="Q918" s="119">
        <v>41332</v>
      </c>
      <c r="R918" s="119">
        <v>40877</v>
      </c>
      <c r="S918" s="119">
        <v>41179</v>
      </c>
      <c r="T918" s="190">
        <v>88.049078799760508</v>
      </c>
      <c r="U918" s="287"/>
      <c r="V918" s="140"/>
      <c r="W918" s="87"/>
      <c r="X918" s="96"/>
      <c r="Y918" s="89"/>
      <c r="Z918" s="89"/>
      <c r="AA918" s="89"/>
      <c r="AB918" s="89"/>
      <c r="AC918" s="89"/>
      <c r="AD918" s="89"/>
      <c r="AE918" s="89"/>
      <c r="AF918" s="89"/>
      <c r="AG918" s="89"/>
      <c r="AH918" s="89"/>
      <c r="AI918" s="89"/>
      <c r="AJ918" s="89"/>
      <c r="AK918" s="89"/>
      <c r="AL918" s="89"/>
      <c r="AM918" s="89"/>
      <c r="AN918" s="89"/>
      <c r="AO918" s="89"/>
      <c r="AP918" s="89"/>
      <c r="AQ918" s="89"/>
      <c r="AR918" s="89"/>
      <c r="AS918" s="89"/>
      <c r="AT918" s="89"/>
      <c r="AU918" s="89"/>
      <c r="AV918" s="89"/>
      <c r="AW918" s="89"/>
      <c r="AX918" s="89"/>
      <c r="AY918" s="89"/>
      <c r="AZ918" s="89"/>
      <c r="BA918" s="89"/>
      <c r="BB918" s="89"/>
      <c r="BC918" s="89"/>
      <c r="BD918" s="89"/>
      <c r="BE918" s="89"/>
      <c r="BF918" s="89"/>
      <c r="BG918" s="89"/>
      <c r="BH918" s="89"/>
      <c r="BI918" s="89"/>
      <c r="BJ918" s="89"/>
      <c r="BK918" s="89"/>
      <c r="BL918" s="89"/>
      <c r="BM918" s="89"/>
      <c r="BN918" s="89"/>
      <c r="BO918" s="89"/>
      <c r="BP918" s="89"/>
      <c r="BQ918" s="89"/>
      <c r="BR918" s="89"/>
      <c r="BS918" s="89"/>
      <c r="BT918" s="89"/>
      <c r="BU918" s="89"/>
      <c r="BV918" s="89"/>
      <c r="BW918" s="89"/>
      <c r="BX918" s="89"/>
      <c r="BY918" s="89"/>
      <c r="BZ918" s="89"/>
      <c r="CA918" s="89"/>
      <c r="CB918" s="89"/>
      <c r="CC918" s="89"/>
      <c r="CD918" s="89"/>
      <c r="CE918" s="89"/>
      <c r="CF918" s="89"/>
      <c r="CG918" s="89"/>
      <c r="CH918" s="89"/>
      <c r="CI918" s="89"/>
      <c r="CJ918" s="89"/>
      <c r="CK918" s="89"/>
      <c r="CL918" s="89"/>
      <c r="CM918" s="89"/>
      <c r="CN918" s="89"/>
      <c r="CO918" s="89"/>
      <c r="CP918" s="89"/>
      <c r="CQ918" s="89"/>
      <c r="CR918" s="89"/>
      <c r="CS918" s="89"/>
      <c r="CT918" s="89"/>
      <c r="CU918" s="89"/>
      <c r="CV918" s="89"/>
      <c r="CW918" s="89"/>
      <c r="CX918" s="89"/>
      <c r="CY918" s="89"/>
      <c r="CZ918" s="89"/>
      <c r="DA918" s="89"/>
      <c r="DB918" s="89"/>
      <c r="DC918" s="89"/>
      <c r="DD918" s="89"/>
      <c r="DE918" s="89"/>
      <c r="DF918" s="89"/>
      <c r="DG918" s="89"/>
      <c r="DH918" s="89"/>
      <c r="DI918" s="89"/>
      <c r="DJ918" s="89"/>
      <c r="DK918" s="89"/>
      <c r="DL918" s="89"/>
      <c r="DM918" s="89"/>
      <c r="DN918" s="89"/>
      <c r="DO918" s="89"/>
      <c r="DP918" s="89"/>
      <c r="DQ918" s="89"/>
      <c r="DR918" s="89"/>
      <c r="DS918" s="89"/>
      <c r="DT918" s="89"/>
      <c r="DU918" s="89"/>
      <c r="DV918" s="89"/>
      <c r="DW918" s="89"/>
      <c r="DX918" s="89"/>
      <c r="DY918" s="89"/>
      <c r="DZ918" s="89"/>
      <c r="EA918" s="89"/>
      <c r="EB918" s="89"/>
      <c r="EC918" s="89"/>
      <c r="ED918" s="89"/>
      <c r="EE918" s="89"/>
      <c r="EF918" s="89"/>
      <c r="EG918" s="89"/>
      <c r="EH918" s="89"/>
      <c r="EI918" s="89"/>
      <c r="EJ918" s="89"/>
      <c r="EK918" s="89"/>
      <c r="EL918" s="89"/>
      <c r="EM918" s="89"/>
      <c r="EN918" s="89"/>
      <c r="EO918" s="89"/>
      <c r="EP918" s="89"/>
      <c r="EQ918" s="89"/>
      <c r="ER918" s="89"/>
      <c r="ES918" s="89"/>
      <c r="ET918" s="89"/>
      <c r="EU918" s="89"/>
      <c r="EV918" s="89"/>
      <c r="EW918" s="89"/>
      <c r="EX918" s="89"/>
      <c r="EY918" s="89"/>
      <c r="EZ918" s="89"/>
      <c r="FA918" s="89"/>
      <c r="FB918" s="89"/>
      <c r="FC918" s="89"/>
      <c r="FD918" s="89"/>
      <c r="FE918" s="89"/>
      <c r="FF918" s="89"/>
      <c r="FG918" s="89"/>
      <c r="FH918" s="89"/>
      <c r="FI918" s="89"/>
      <c r="FJ918" s="89"/>
      <c r="FK918" s="89"/>
      <c r="FL918" s="89"/>
      <c r="FM918" s="89"/>
      <c r="FN918" s="89"/>
      <c r="FO918" s="89"/>
      <c r="FP918" s="89"/>
      <c r="FQ918" s="89"/>
      <c r="FR918" s="89"/>
      <c r="FS918" s="89"/>
      <c r="FT918" s="89"/>
      <c r="FU918" s="89"/>
      <c r="FV918" s="89"/>
      <c r="FW918" s="89"/>
      <c r="FX918" s="89"/>
      <c r="FY918" s="89"/>
      <c r="FZ918" s="89"/>
      <c r="GA918" s="89"/>
      <c r="GB918" s="89"/>
      <c r="GC918" s="89"/>
      <c r="GD918" s="89"/>
      <c r="GE918" s="89"/>
      <c r="GF918" s="89"/>
      <c r="GG918" s="89"/>
      <c r="GH918" s="89"/>
      <c r="GI918" s="89"/>
      <c r="GJ918" s="89"/>
      <c r="GK918" s="89"/>
      <c r="GL918" s="89"/>
      <c r="GM918" s="89"/>
      <c r="GN918" s="89"/>
      <c r="GO918" s="89"/>
      <c r="GP918" s="89"/>
      <c r="GQ918" s="89"/>
      <c r="GR918" s="89"/>
      <c r="GS918" s="89"/>
      <c r="GT918" s="89"/>
      <c r="GU918" s="89"/>
      <c r="GV918" s="89"/>
      <c r="GW918" s="89"/>
      <c r="GX918" s="89"/>
      <c r="GY918" s="89"/>
      <c r="GZ918" s="89"/>
      <c r="HA918" s="89"/>
      <c r="HB918" s="89"/>
      <c r="HC918" s="89"/>
      <c r="HD918" s="89"/>
      <c r="HE918" s="89"/>
      <c r="HF918" s="89"/>
      <c r="HG918" s="89"/>
      <c r="HH918" s="89"/>
      <c r="HI918" s="89"/>
      <c r="HJ918" s="89"/>
      <c r="HK918" s="89"/>
      <c r="HL918" s="89"/>
      <c r="HM918" s="89"/>
    </row>
    <row r="919" spans="1:221" s="191" customFormat="1" ht="30" customHeight="1" x14ac:dyDescent="0.25">
      <c r="A919" s="193">
        <v>41455</v>
      </c>
      <c r="B919" s="194">
        <v>41457</v>
      </c>
      <c r="C919" s="189" t="s">
        <v>283</v>
      </c>
      <c r="D919" s="140" t="s">
        <v>3719</v>
      </c>
      <c r="E919" s="140" t="s">
        <v>279</v>
      </c>
      <c r="F919" s="5" t="s">
        <v>588</v>
      </c>
      <c r="G919" s="5" t="s">
        <v>589</v>
      </c>
      <c r="H919" s="140" t="s">
        <v>4098</v>
      </c>
      <c r="I919" s="30" t="s">
        <v>4580</v>
      </c>
      <c r="J919" s="140" t="s">
        <v>4581</v>
      </c>
      <c r="K919" s="119">
        <v>40118</v>
      </c>
      <c r="L919" s="119">
        <v>40308</v>
      </c>
      <c r="M919" s="140" t="s">
        <v>4579</v>
      </c>
      <c r="N919" s="287">
        <v>6399</v>
      </c>
      <c r="O919" s="287">
        <v>7993</v>
      </c>
      <c r="P919" s="119">
        <v>40322</v>
      </c>
      <c r="Q919" s="119">
        <v>41332</v>
      </c>
      <c r="R919" s="119">
        <v>40877</v>
      </c>
      <c r="S919" s="119">
        <v>41179</v>
      </c>
      <c r="T919" s="190">
        <v>83.740571351218591</v>
      </c>
      <c r="U919" s="287"/>
      <c r="V919" s="140"/>
      <c r="W919" s="87"/>
      <c r="X919" s="96"/>
      <c r="Y919" s="89"/>
      <c r="Z919" s="89"/>
      <c r="AA919" s="89"/>
      <c r="AB919" s="89"/>
      <c r="AC919" s="89"/>
      <c r="AD919" s="89"/>
      <c r="AE919" s="89"/>
      <c r="AF919" s="89"/>
      <c r="AG919" s="89"/>
      <c r="AH919" s="89"/>
      <c r="AI919" s="89"/>
      <c r="AJ919" s="89"/>
      <c r="AK919" s="89"/>
      <c r="AL919" s="89"/>
      <c r="AM919" s="89"/>
      <c r="AN919" s="89"/>
      <c r="AO919" s="89"/>
      <c r="AP919" s="89"/>
      <c r="AQ919" s="89"/>
      <c r="AR919" s="89"/>
      <c r="AS919" s="89"/>
      <c r="AT919" s="89"/>
      <c r="AU919" s="89"/>
      <c r="AV919" s="89"/>
      <c r="AW919" s="89"/>
      <c r="AX919" s="89"/>
      <c r="AY919" s="89"/>
      <c r="AZ919" s="89"/>
      <c r="BA919" s="89"/>
      <c r="BB919" s="89"/>
      <c r="BC919" s="89"/>
      <c r="BD919" s="89"/>
      <c r="BE919" s="89"/>
      <c r="BF919" s="89"/>
      <c r="BG919" s="89"/>
      <c r="BH919" s="89"/>
      <c r="BI919" s="89"/>
      <c r="BJ919" s="89"/>
      <c r="BK919" s="89"/>
      <c r="BL919" s="89"/>
      <c r="BM919" s="89"/>
      <c r="BN919" s="89"/>
      <c r="BO919" s="89"/>
      <c r="BP919" s="89"/>
      <c r="BQ919" s="89"/>
      <c r="BR919" s="89"/>
      <c r="BS919" s="89"/>
      <c r="BT919" s="89"/>
      <c r="BU919" s="89"/>
      <c r="BV919" s="89"/>
      <c r="BW919" s="89"/>
      <c r="BX919" s="89"/>
      <c r="BY919" s="89"/>
      <c r="BZ919" s="89"/>
      <c r="CA919" s="89"/>
      <c r="CB919" s="89"/>
      <c r="CC919" s="89"/>
      <c r="CD919" s="89"/>
      <c r="CE919" s="89"/>
      <c r="CF919" s="89"/>
      <c r="CG919" s="89"/>
      <c r="CH919" s="89"/>
      <c r="CI919" s="89"/>
      <c r="CJ919" s="89"/>
      <c r="CK919" s="89"/>
      <c r="CL919" s="89"/>
      <c r="CM919" s="89"/>
      <c r="CN919" s="89"/>
      <c r="CO919" s="89"/>
      <c r="CP919" s="89"/>
      <c r="CQ919" s="89"/>
      <c r="CR919" s="89"/>
      <c r="CS919" s="89"/>
      <c r="CT919" s="89"/>
      <c r="CU919" s="89"/>
      <c r="CV919" s="89"/>
      <c r="CW919" s="89"/>
      <c r="CX919" s="89"/>
      <c r="CY919" s="89"/>
      <c r="CZ919" s="89"/>
      <c r="DA919" s="89"/>
      <c r="DB919" s="89"/>
      <c r="DC919" s="89"/>
      <c r="DD919" s="89"/>
      <c r="DE919" s="89"/>
      <c r="DF919" s="89"/>
      <c r="DG919" s="89"/>
      <c r="DH919" s="89"/>
      <c r="DI919" s="89"/>
      <c r="DJ919" s="89"/>
      <c r="DK919" s="89"/>
      <c r="DL919" s="89"/>
      <c r="DM919" s="89"/>
      <c r="DN919" s="89"/>
      <c r="DO919" s="89"/>
      <c r="DP919" s="89"/>
      <c r="DQ919" s="89"/>
      <c r="DR919" s="89"/>
      <c r="DS919" s="89"/>
      <c r="DT919" s="89"/>
      <c r="DU919" s="89"/>
      <c r="DV919" s="89"/>
      <c r="DW919" s="89"/>
      <c r="DX919" s="89"/>
      <c r="DY919" s="89"/>
      <c r="DZ919" s="89"/>
      <c r="EA919" s="89"/>
      <c r="EB919" s="89"/>
      <c r="EC919" s="89"/>
      <c r="ED919" s="89"/>
      <c r="EE919" s="89"/>
      <c r="EF919" s="89"/>
      <c r="EG919" s="89"/>
      <c r="EH919" s="89"/>
      <c r="EI919" s="89"/>
      <c r="EJ919" s="89"/>
      <c r="EK919" s="89"/>
      <c r="EL919" s="89"/>
      <c r="EM919" s="89"/>
      <c r="EN919" s="89"/>
      <c r="EO919" s="89"/>
      <c r="EP919" s="89"/>
      <c r="EQ919" s="89"/>
      <c r="ER919" s="89"/>
      <c r="ES919" s="89"/>
      <c r="ET919" s="89"/>
      <c r="EU919" s="89"/>
      <c r="EV919" s="89"/>
      <c r="EW919" s="89"/>
      <c r="EX919" s="89"/>
      <c r="EY919" s="89"/>
      <c r="EZ919" s="89"/>
      <c r="FA919" s="89"/>
      <c r="FB919" s="89"/>
      <c r="FC919" s="89"/>
      <c r="FD919" s="89"/>
      <c r="FE919" s="89"/>
      <c r="FF919" s="89"/>
      <c r="FG919" s="89"/>
      <c r="FH919" s="89"/>
      <c r="FI919" s="89"/>
      <c r="FJ919" s="89"/>
      <c r="FK919" s="89"/>
      <c r="FL919" s="89"/>
      <c r="FM919" s="89"/>
      <c r="FN919" s="89"/>
      <c r="FO919" s="89"/>
      <c r="FP919" s="89"/>
      <c r="FQ919" s="89"/>
      <c r="FR919" s="89"/>
      <c r="FS919" s="89"/>
      <c r="FT919" s="89"/>
      <c r="FU919" s="89"/>
      <c r="FV919" s="89"/>
      <c r="FW919" s="89"/>
      <c r="FX919" s="89"/>
      <c r="FY919" s="89"/>
      <c r="FZ919" s="89"/>
      <c r="GA919" s="89"/>
      <c r="GB919" s="89"/>
      <c r="GC919" s="89"/>
      <c r="GD919" s="89"/>
      <c r="GE919" s="89"/>
      <c r="GF919" s="89"/>
      <c r="GG919" s="89"/>
      <c r="GH919" s="89"/>
      <c r="GI919" s="89"/>
      <c r="GJ919" s="89"/>
      <c r="GK919" s="89"/>
      <c r="GL919" s="89"/>
      <c r="GM919" s="89"/>
      <c r="GN919" s="89"/>
      <c r="GO919" s="89"/>
      <c r="GP919" s="89"/>
      <c r="GQ919" s="89"/>
      <c r="GR919" s="89"/>
      <c r="GS919" s="89"/>
      <c r="GT919" s="89"/>
      <c r="GU919" s="89"/>
      <c r="GV919" s="89"/>
      <c r="GW919" s="89"/>
      <c r="GX919" s="89"/>
      <c r="GY919" s="89"/>
      <c r="GZ919" s="89"/>
      <c r="HA919" s="89"/>
      <c r="HB919" s="89"/>
      <c r="HC919" s="89"/>
      <c r="HD919" s="89"/>
      <c r="HE919" s="89"/>
      <c r="HF919" s="89"/>
      <c r="HG919" s="89"/>
      <c r="HH919" s="89"/>
      <c r="HI919" s="89"/>
      <c r="HJ919" s="89"/>
      <c r="HK919" s="89"/>
      <c r="HL919" s="89"/>
      <c r="HM919" s="89"/>
    </row>
    <row r="920" spans="1:221" s="191" customFormat="1" ht="30" customHeight="1" x14ac:dyDescent="0.25">
      <c r="A920" s="193">
        <v>41455</v>
      </c>
      <c r="B920" s="194">
        <v>41457</v>
      </c>
      <c r="C920" s="189" t="s">
        <v>283</v>
      </c>
      <c r="D920" s="140" t="s">
        <v>3719</v>
      </c>
      <c r="E920" s="140" t="s">
        <v>279</v>
      </c>
      <c r="F920" s="5" t="s">
        <v>588</v>
      </c>
      <c r="G920" s="5" t="s">
        <v>589</v>
      </c>
      <c r="H920" s="140" t="s">
        <v>4098</v>
      </c>
      <c r="I920" s="30" t="s">
        <v>4582</v>
      </c>
      <c r="J920" s="140" t="s">
        <v>4583</v>
      </c>
      <c r="K920" s="119">
        <v>40339</v>
      </c>
      <c r="L920" s="119">
        <v>40450</v>
      </c>
      <c r="M920" s="140" t="s">
        <v>4584</v>
      </c>
      <c r="N920" s="287">
        <v>11792</v>
      </c>
      <c r="O920" s="287">
        <v>9083</v>
      </c>
      <c r="P920" s="119">
        <v>40464</v>
      </c>
      <c r="Q920" s="119">
        <v>41486</v>
      </c>
      <c r="R920" s="119">
        <v>41180</v>
      </c>
      <c r="S920" s="119">
        <v>41180</v>
      </c>
      <c r="T920" s="190">
        <v>50.839288842401295</v>
      </c>
      <c r="U920" s="287"/>
      <c r="V920" s="140"/>
      <c r="W920" s="87"/>
      <c r="X920" s="96"/>
      <c r="Y920" s="89"/>
      <c r="Z920" s="89"/>
      <c r="AA920" s="89"/>
      <c r="AB920" s="89"/>
      <c r="AC920" s="89"/>
      <c r="AD920" s="89"/>
      <c r="AE920" s="89"/>
      <c r="AF920" s="89"/>
      <c r="AG920" s="89"/>
      <c r="AH920" s="89"/>
      <c r="AI920" s="89"/>
      <c r="AJ920" s="89"/>
      <c r="AK920" s="89"/>
      <c r="AL920" s="89"/>
      <c r="AM920" s="89"/>
      <c r="AN920" s="89"/>
      <c r="AO920" s="89"/>
      <c r="AP920" s="89"/>
      <c r="AQ920" s="89"/>
      <c r="AR920" s="89"/>
      <c r="AS920" s="89"/>
      <c r="AT920" s="89"/>
      <c r="AU920" s="89"/>
      <c r="AV920" s="89"/>
      <c r="AW920" s="89"/>
      <c r="AX920" s="89"/>
      <c r="AY920" s="89"/>
      <c r="AZ920" s="89"/>
      <c r="BA920" s="89"/>
      <c r="BB920" s="89"/>
      <c r="BC920" s="89"/>
      <c r="BD920" s="89"/>
      <c r="BE920" s="89"/>
      <c r="BF920" s="89"/>
      <c r="BG920" s="89"/>
      <c r="BH920" s="89"/>
      <c r="BI920" s="89"/>
      <c r="BJ920" s="89"/>
      <c r="BK920" s="89"/>
      <c r="BL920" s="89"/>
      <c r="BM920" s="89"/>
      <c r="BN920" s="89"/>
      <c r="BO920" s="89"/>
      <c r="BP920" s="89"/>
      <c r="BQ920" s="89"/>
      <c r="BR920" s="89"/>
      <c r="BS920" s="89"/>
      <c r="BT920" s="89"/>
      <c r="BU920" s="89"/>
      <c r="BV920" s="89"/>
      <c r="BW920" s="89"/>
      <c r="BX920" s="89"/>
      <c r="BY920" s="89"/>
      <c r="BZ920" s="89"/>
      <c r="CA920" s="89"/>
      <c r="CB920" s="89"/>
      <c r="CC920" s="89"/>
      <c r="CD920" s="89"/>
      <c r="CE920" s="89"/>
      <c r="CF920" s="89"/>
      <c r="CG920" s="89"/>
      <c r="CH920" s="89"/>
      <c r="CI920" s="89"/>
      <c r="CJ920" s="89"/>
      <c r="CK920" s="89"/>
      <c r="CL920" s="89"/>
      <c r="CM920" s="89"/>
      <c r="CN920" s="89"/>
      <c r="CO920" s="89"/>
      <c r="CP920" s="89"/>
      <c r="CQ920" s="89"/>
      <c r="CR920" s="89"/>
      <c r="CS920" s="89"/>
      <c r="CT920" s="89"/>
      <c r="CU920" s="89"/>
      <c r="CV920" s="89"/>
      <c r="CW920" s="89"/>
      <c r="CX920" s="89"/>
      <c r="CY920" s="89"/>
      <c r="CZ920" s="89"/>
      <c r="DA920" s="89"/>
      <c r="DB920" s="89"/>
      <c r="DC920" s="89"/>
      <c r="DD920" s="89"/>
      <c r="DE920" s="89"/>
      <c r="DF920" s="89"/>
      <c r="DG920" s="89"/>
      <c r="DH920" s="89"/>
      <c r="DI920" s="89"/>
      <c r="DJ920" s="89"/>
      <c r="DK920" s="89"/>
      <c r="DL920" s="89"/>
      <c r="DM920" s="89"/>
      <c r="DN920" s="89"/>
      <c r="DO920" s="89"/>
      <c r="DP920" s="89"/>
      <c r="DQ920" s="89"/>
      <c r="DR920" s="89"/>
      <c r="DS920" s="89"/>
      <c r="DT920" s="89"/>
      <c r="DU920" s="89"/>
      <c r="DV920" s="89"/>
      <c r="DW920" s="89"/>
      <c r="DX920" s="89"/>
      <c r="DY920" s="89"/>
      <c r="DZ920" s="89"/>
      <c r="EA920" s="89"/>
      <c r="EB920" s="89"/>
      <c r="EC920" s="89"/>
      <c r="ED920" s="89"/>
      <c r="EE920" s="89"/>
      <c r="EF920" s="89"/>
      <c r="EG920" s="89"/>
      <c r="EH920" s="89"/>
      <c r="EI920" s="89"/>
      <c r="EJ920" s="89"/>
      <c r="EK920" s="89"/>
      <c r="EL920" s="89"/>
      <c r="EM920" s="89"/>
      <c r="EN920" s="89"/>
      <c r="EO920" s="89"/>
      <c r="EP920" s="89"/>
      <c r="EQ920" s="89"/>
      <c r="ER920" s="89"/>
      <c r="ES920" s="89"/>
      <c r="ET920" s="89"/>
      <c r="EU920" s="89"/>
      <c r="EV920" s="89"/>
      <c r="EW920" s="89"/>
      <c r="EX920" s="89"/>
      <c r="EY920" s="89"/>
      <c r="EZ920" s="89"/>
      <c r="FA920" s="89"/>
      <c r="FB920" s="89"/>
      <c r="FC920" s="89"/>
      <c r="FD920" s="89"/>
      <c r="FE920" s="89"/>
      <c r="FF920" s="89"/>
      <c r="FG920" s="89"/>
      <c r="FH920" s="89"/>
      <c r="FI920" s="89"/>
      <c r="FJ920" s="89"/>
      <c r="FK920" s="89"/>
      <c r="FL920" s="89"/>
      <c r="FM920" s="89"/>
      <c r="FN920" s="89"/>
      <c r="FO920" s="89"/>
      <c r="FP920" s="89"/>
      <c r="FQ920" s="89"/>
      <c r="FR920" s="89"/>
      <c r="FS920" s="89"/>
      <c r="FT920" s="89"/>
      <c r="FU920" s="89"/>
      <c r="FV920" s="89"/>
      <c r="FW920" s="89"/>
      <c r="FX920" s="89"/>
      <c r="FY920" s="89"/>
      <c r="FZ920" s="89"/>
      <c r="GA920" s="89"/>
      <c r="GB920" s="89"/>
      <c r="GC920" s="89"/>
      <c r="GD920" s="89"/>
      <c r="GE920" s="89"/>
      <c r="GF920" s="89"/>
      <c r="GG920" s="89"/>
      <c r="GH920" s="89"/>
      <c r="GI920" s="89"/>
      <c r="GJ920" s="89"/>
      <c r="GK920" s="89"/>
      <c r="GL920" s="89"/>
      <c r="GM920" s="89"/>
      <c r="GN920" s="89"/>
      <c r="GO920" s="89"/>
      <c r="GP920" s="89"/>
      <c r="GQ920" s="89"/>
      <c r="GR920" s="89"/>
      <c r="GS920" s="89"/>
      <c r="GT920" s="89"/>
      <c r="GU920" s="89"/>
      <c r="GV920" s="89"/>
      <c r="GW920" s="89"/>
      <c r="GX920" s="89"/>
      <c r="GY920" s="89"/>
      <c r="GZ920" s="89"/>
      <c r="HA920" s="89"/>
      <c r="HB920" s="89"/>
      <c r="HC920" s="89"/>
      <c r="HD920" s="89"/>
      <c r="HE920" s="89"/>
      <c r="HF920" s="89"/>
      <c r="HG920" s="89"/>
      <c r="HH920" s="89"/>
      <c r="HI920" s="89"/>
      <c r="HJ920" s="89"/>
      <c r="HK920" s="89"/>
      <c r="HL920" s="89"/>
      <c r="HM920" s="89"/>
    </row>
    <row r="921" spans="1:221" s="191" customFormat="1" ht="30" customHeight="1" x14ac:dyDescent="0.25">
      <c r="A921" s="193">
        <v>41455</v>
      </c>
      <c r="B921" s="194">
        <v>41457</v>
      </c>
      <c r="C921" s="189" t="s">
        <v>283</v>
      </c>
      <c r="D921" s="140" t="s">
        <v>3719</v>
      </c>
      <c r="E921" s="140" t="s">
        <v>279</v>
      </c>
      <c r="F921" s="5" t="s">
        <v>588</v>
      </c>
      <c r="G921" s="5" t="s">
        <v>589</v>
      </c>
      <c r="H921" s="140" t="s">
        <v>4098</v>
      </c>
      <c r="I921" s="30" t="s">
        <v>4585</v>
      </c>
      <c r="J921" s="140" t="s">
        <v>4586</v>
      </c>
      <c r="K921" s="119">
        <v>40270</v>
      </c>
      <c r="L921" s="119">
        <v>40515</v>
      </c>
      <c r="M921" s="140" t="s">
        <v>4587</v>
      </c>
      <c r="N921" s="287">
        <v>8608</v>
      </c>
      <c r="O921" s="287">
        <v>664</v>
      </c>
      <c r="P921" s="119">
        <v>40529</v>
      </c>
      <c r="Q921" s="119"/>
      <c r="R921" s="119"/>
      <c r="S921" s="119"/>
      <c r="T921" s="190">
        <v>4.9031808891159896</v>
      </c>
      <c r="U921" s="287"/>
      <c r="V921" s="140"/>
      <c r="W921" s="87"/>
      <c r="X921" s="96"/>
      <c r="Y921" s="89"/>
      <c r="Z921" s="89"/>
      <c r="AA921" s="89"/>
      <c r="AB921" s="89"/>
      <c r="AC921" s="89"/>
      <c r="AD921" s="89"/>
      <c r="AE921" s="89"/>
      <c r="AF921" s="89"/>
      <c r="AG921" s="89"/>
      <c r="AH921" s="89"/>
      <c r="AI921" s="89"/>
      <c r="AJ921" s="89"/>
      <c r="AK921" s="89"/>
      <c r="AL921" s="89"/>
      <c r="AM921" s="89"/>
      <c r="AN921" s="89"/>
      <c r="AO921" s="89"/>
      <c r="AP921" s="89"/>
      <c r="AQ921" s="89"/>
      <c r="AR921" s="89"/>
      <c r="AS921" s="89"/>
      <c r="AT921" s="89"/>
      <c r="AU921" s="89"/>
      <c r="AV921" s="89"/>
      <c r="AW921" s="89"/>
      <c r="AX921" s="89"/>
      <c r="AY921" s="89"/>
      <c r="AZ921" s="89"/>
      <c r="BA921" s="89"/>
      <c r="BB921" s="89"/>
      <c r="BC921" s="89"/>
      <c r="BD921" s="89"/>
      <c r="BE921" s="89"/>
      <c r="BF921" s="89"/>
      <c r="BG921" s="89"/>
      <c r="BH921" s="89"/>
      <c r="BI921" s="89"/>
      <c r="BJ921" s="89"/>
      <c r="BK921" s="89"/>
      <c r="BL921" s="89"/>
      <c r="BM921" s="89"/>
      <c r="BN921" s="89"/>
      <c r="BO921" s="89"/>
      <c r="BP921" s="89"/>
      <c r="BQ921" s="89"/>
      <c r="BR921" s="89"/>
      <c r="BS921" s="89"/>
      <c r="BT921" s="89"/>
      <c r="BU921" s="89"/>
      <c r="BV921" s="89"/>
      <c r="BW921" s="89"/>
      <c r="BX921" s="89"/>
      <c r="BY921" s="89"/>
      <c r="BZ921" s="89"/>
      <c r="CA921" s="89"/>
      <c r="CB921" s="89"/>
      <c r="CC921" s="89"/>
      <c r="CD921" s="89"/>
      <c r="CE921" s="89"/>
      <c r="CF921" s="89"/>
      <c r="CG921" s="89"/>
      <c r="CH921" s="89"/>
      <c r="CI921" s="89"/>
      <c r="CJ921" s="89"/>
      <c r="CK921" s="89"/>
      <c r="CL921" s="89"/>
      <c r="CM921" s="89"/>
      <c r="CN921" s="89"/>
      <c r="CO921" s="89"/>
      <c r="CP921" s="89"/>
      <c r="CQ921" s="89"/>
      <c r="CR921" s="89"/>
      <c r="CS921" s="89"/>
      <c r="CT921" s="89"/>
      <c r="CU921" s="89"/>
      <c r="CV921" s="89"/>
      <c r="CW921" s="89"/>
      <c r="CX921" s="89"/>
      <c r="CY921" s="89"/>
      <c r="CZ921" s="89"/>
      <c r="DA921" s="89"/>
      <c r="DB921" s="89"/>
      <c r="DC921" s="89"/>
      <c r="DD921" s="89"/>
      <c r="DE921" s="89"/>
      <c r="DF921" s="89"/>
      <c r="DG921" s="89"/>
      <c r="DH921" s="89"/>
      <c r="DI921" s="89"/>
      <c r="DJ921" s="89"/>
      <c r="DK921" s="89"/>
      <c r="DL921" s="89"/>
      <c r="DM921" s="89"/>
      <c r="DN921" s="89"/>
      <c r="DO921" s="89"/>
      <c r="DP921" s="89"/>
      <c r="DQ921" s="89"/>
      <c r="DR921" s="89"/>
      <c r="DS921" s="89"/>
      <c r="DT921" s="89"/>
      <c r="DU921" s="89"/>
      <c r="DV921" s="89"/>
      <c r="DW921" s="89"/>
      <c r="DX921" s="89"/>
      <c r="DY921" s="89"/>
      <c r="DZ921" s="89"/>
      <c r="EA921" s="89"/>
      <c r="EB921" s="89"/>
      <c r="EC921" s="89"/>
      <c r="ED921" s="89"/>
      <c r="EE921" s="89"/>
      <c r="EF921" s="89"/>
      <c r="EG921" s="89"/>
      <c r="EH921" s="89"/>
      <c r="EI921" s="89"/>
      <c r="EJ921" s="89"/>
      <c r="EK921" s="89"/>
      <c r="EL921" s="89"/>
      <c r="EM921" s="89"/>
      <c r="EN921" s="89"/>
      <c r="EO921" s="89"/>
      <c r="EP921" s="89"/>
      <c r="EQ921" s="89"/>
      <c r="ER921" s="89"/>
      <c r="ES921" s="89"/>
      <c r="ET921" s="89"/>
      <c r="EU921" s="89"/>
      <c r="EV921" s="89"/>
      <c r="EW921" s="89"/>
      <c r="EX921" s="89"/>
      <c r="EY921" s="89"/>
      <c r="EZ921" s="89"/>
      <c r="FA921" s="89"/>
      <c r="FB921" s="89"/>
      <c r="FC921" s="89"/>
      <c r="FD921" s="89"/>
      <c r="FE921" s="89"/>
      <c r="FF921" s="89"/>
      <c r="FG921" s="89"/>
      <c r="FH921" s="89"/>
      <c r="FI921" s="89"/>
      <c r="FJ921" s="89"/>
      <c r="FK921" s="89"/>
      <c r="FL921" s="89"/>
      <c r="FM921" s="89"/>
      <c r="FN921" s="89"/>
      <c r="FO921" s="89"/>
      <c r="FP921" s="89"/>
      <c r="FQ921" s="89"/>
      <c r="FR921" s="89"/>
      <c r="FS921" s="89"/>
      <c r="FT921" s="89"/>
      <c r="FU921" s="89"/>
      <c r="FV921" s="89"/>
      <c r="FW921" s="89"/>
      <c r="FX921" s="89"/>
      <c r="FY921" s="89"/>
      <c r="FZ921" s="89"/>
      <c r="GA921" s="89"/>
      <c r="GB921" s="89"/>
      <c r="GC921" s="89"/>
      <c r="GD921" s="89"/>
      <c r="GE921" s="89"/>
      <c r="GF921" s="89"/>
      <c r="GG921" s="89"/>
      <c r="GH921" s="89"/>
      <c r="GI921" s="89"/>
      <c r="GJ921" s="89"/>
      <c r="GK921" s="89"/>
      <c r="GL921" s="89"/>
      <c r="GM921" s="89"/>
      <c r="GN921" s="89"/>
      <c r="GO921" s="89"/>
      <c r="GP921" s="89"/>
      <c r="GQ921" s="89"/>
      <c r="GR921" s="89"/>
      <c r="GS921" s="89"/>
      <c r="GT921" s="89"/>
      <c r="GU921" s="89"/>
      <c r="GV921" s="89"/>
      <c r="GW921" s="89"/>
      <c r="GX921" s="89"/>
      <c r="GY921" s="89"/>
      <c r="GZ921" s="89"/>
      <c r="HA921" s="89"/>
      <c r="HB921" s="89"/>
      <c r="HC921" s="89"/>
      <c r="HD921" s="89"/>
      <c r="HE921" s="89"/>
      <c r="HF921" s="89"/>
      <c r="HG921" s="89"/>
      <c r="HH921" s="89"/>
      <c r="HI921" s="89"/>
      <c r="HJ921" s="89"/>
      <c r="HK921" s="89"/>
      <c r="HL921" s="89"/>
      <c r="HM921" s="89"/>
    </row>
    <row r="922" spans="1:221" s="191" customFormat="1" ht="30" customHeight="1" x14ac:dyDescent="0.25">
      <c r="A922" s="193">
        <v>41455</v>
      </c>
      <c r="B922" s="194">
        <v>41457</v>
      </c>
      <c r="C922" s="189" t="s">
        <v>283</v>
      </c>
      <c r="D922" s="140" t="s">
        <v>3719</v>
      </c>
      <c r="E922" s="140" t="s">
        <v>279</v>
      </c>
      <c r="F922" s="5" t="s">
        <v>99</v>
      </c>
      <c r="G922" s="5" t="s">
        <v>415</v>
      </c>
      <c r="H922" s="140" t="s">
        <v>4107</v>
      </c>
      <c r="I922" s="30" t="s">
        <v>4355</v>
      </c>
      <c r="J922" s="140" t="s">
        <v>4588</v>
      </c>
      <c r="K922" s="119">
        <v>40134</v>
      </c>
      <c r="L922" s="119">
        <v>40396</v>
      </c>
      <c r="M922" s="140" t="s">
        <v>3805</v>
      </c>
      <c r="N922" s="287">
        <v>8880</v>
      </c>
      <c r="O922" s="287">
        <v>7369</v>
      </c>
      <c r="P922" s="119">
        <v>40410</v>
      </c>
      <c r="Q922" s="119">
        <v>41072</v>
      </c>
      <c r="R922" s="119">
        <v>41054</v>
      </c>
      <c r="S922" s="119">
        <v>41054</v>
      </c>
      <c r="T922" s="190">
        <v>98.875581111103912</v>
      </c>
      <c r="U922" s="287"/>
      <c r="V922" s="140"/>
      <c r="W922" s="87"/>
      <c r="X922" s="96"/>
      <c r="Y922" s="89"/>
      <c r="Z922" s="89"/>
      <c r="AA922" s="89"/>
      <c r="AB922" s="89"/>
      <c r="AC922" s="89"/>
      <c r="AD922" s="89"/>
      <c r="AE922" s="89"/>
      <c r="AF922" s="89"/>
      <c r="AG922" s="89"/>
      <c r="AH922" s="89"/>
      <c r="AI922" s="89"/>
      <c r="AJ922" s="89"/>
      <c r="AK922" s="89"/>
      <c r="AL922" s="89"/>
      <c r="AM922" s="89"/>
      <c r="AN922" s="89"/>
      <c r="AO922" s="89"/>
      <c r="AP922" s="89"/>
      <c r="AQ922" s="89"/>
      <c r="AR922" s="89"/>
      <c r="AS922" s="89"/>
      <c r="AT922" s="89"/>
      <c r="AU922" s="89"/>
      <c r="AV922" s="89"/>
      <c r="AW922" s="89"/>
      <c r="AX922" s="89"/>
      <c r="AY922" s="89"/>
      <c r="AZ922" s="89"/>
      <c r="BA922" s="89"/>
      <c r="BB922" s="89"/>
      <c r="BC922" s="89"/>
      <c r="BD922" s="89"/>
      <c r="BE922" s="89"/>
      <c r="BF922" s="89"/>
      <c r="BG922" s="89"/>
      <c r="BH922" s="89"/>
      <c r="BI922" s="89"/>
      <c r="BJ922" s="89"/>
      <c r="BK922" s="89"/>
      <c r="BL922" s="89"/>
      <c r="BM922" s="89"/>
      <c r="BN922" s="89"/>
      <c r="BO922" s="89"/>
      <c r="BP922" s="89"/>
      <c r="BQ922" s="89"/>
      <c r="BR922" s="89"/>
      <c r="BS922" s="89"/>
      <c r="BT922" s="89"/>
      <c r="BU922" s="89"/>
      <c r="BV922" s="89"/>
      <c r="BW922" s="89"/>
      <c r="BX922" s="89"/>
      <c r="BY922" s="89"/>
      <c r="BZ922" s="89"/>
      <c r="CA922" s="89"/>
      <c r="CB922" s="89"/>
      <c r="CC922" s="89"/>
      <c r="CD922" s="89"/>
      <c r="CE922" s="89"/>
      <c r="CF922" s="89"/>
      <c r="CG922" s="89"/>
      <c r="CH922" s="89"/>
      <c r="CI922" s="89"/>
      <c r="CJ922" s="89"/>
      <c r="CK922" s="89"/>
      <c r="CL922" s="89"/>
      <c r="CM922" s="89"/>
      <c r="CN922" s="89"/>
      <c r="CO922" s="89"/>
      <c r="CP922" s="89"/>
      <c r="CQ922" s="89"/>
      <c r="CR922" s="89"/>
      <c r="CS922" s="89"/>
      <c r="CT922" s="89"/>
      <c r="CU922" s="89"/>
      <c r="CV922" s="89"/>
      <c r="CW922" s="89"/>
      <c r="CX922" s="89"/>
      <c r="CY922" s="89"/>
      <c r="CZ922" s="89"/>
      <c r="DA922" s="89"/>
      <c r="DB922" s="89"/>
      <c r="DC922" s="89"/>
      <c r="DD922" s="89"/>
      <c r="DE922" s="89"/>
      <c r="DF922" s="89"/>
      <c r="DG922" s="89"/>
      <c r="DH922" s="89"/>
      <c r="DI922" s="89"/>
      <c r="DJ922" s="89"/>
      <c r="DK922" s="89"/>
      <c r="DL922" s="89"/>
      <c r="DM922" s="89"/>
      <c r="DN922" s="89"/>
      <c r="DO922" s="89"/>
      <c r="DP922" s="89"/>
      <c r="DQ922" s="89"/>
      <c r="DR922" s="89"/>
      <c r="DS922" s="89"/>
      <c r="DT922" s="89"/>
      <c r="DU922" s="89"/>
      <c r="DV922" s="89"/>
      <c r="DW922" s="89"/>
      <c r="DX922" s="89"/>
      <c r="DY922" s="89"/>
      <c r="DZ922" s="89"/>
      <c r="EA922" s="89"/>
      <c r="EB922" s="89"/>
      <c r="EC922" s="89"/>
      <c r="ED922" s="89"/>
      <c r="EE922" s="89"/>
      <c r="EF922" s="89"/>
      <c r="EG922" s="89"/>
      <c r="EH922" s="89"/>
      <c r="EI922" s="89"/>
      <c r="EJ922" s="89"/>
      <c r="EK922" s="89"/>
      <c r="EL922" s="89"/>
      <c r="EM922" s="89"/>
      <c r="EN922" s="89"/>
      <c r="EO922" s="89"/>
      <c r="EP922" s="89"/>
      <c r="EQ922" s="89"/>
      <c r="ER922" s="89"/>
      <c r="ES922" s="89"/>
      <c r="ET922" s="89"/>
      <c r="EU922" s="89"/>
      <c r="EV922" s="89"/>
      <c r="EW922" s="89"/>
      <c r="EX922" s="89"/>
      <c r="EY922" s="89"/>
      <c r="EZ922" s="89"/>
      <c r="FA922" s="89"/>
      <c r="FB922" s="89"/>
      <c r="FC922" s="89"/>
      <c r="FD922" s="89"/>
      <c r="FE922" s="89"/>
      <c r="FF922" s="89"/>
      <c r="FG922" s="89"/>
      <c r="FH922" s="89"/>
      <c r="FI922" s="89"/>
      <c r="FJ922" s="89"/>
      <c r="FK922" s="89"/>
      <c r="FL922" s="89"/>
      <c r="FM922" s="89"/>
      <c r="FN922" s="89"/>
      <c r="FO922" s="89"/>
      <c r="FP922" s="89"/>
      <c r="FQ922" s="89"/>
      <c r="FR922" s="89"/>
      <c r="FS922" s="89"/>
      <c r="FT922" s="89"/>
      <c r="FU922" s="89"/>
      <c r="FV922" s="89"/>
      <c r="FW922" s="89"/>
      <c r="FX922" s="89"/>
      <c r="FY922" s="89"/>
      <c r="FZ922" s="89"/>
      <c r="GA922" s="89"/>
      <c r="GB922" s="89"/>
      <c r="GC922" s="89"/>
      <c r="GD922" s="89"/>
      <c r="GE922" s="89"/>
      <c r="GF922" s="89"/>
      <c r="GG922" s="89"/>
      <c r="GH922" s="89"/>
      <c r="GI922" s="89"/>
      <c r="GJ922" s="89"/>
      <c r="GK922" s="89"/>
      <c r="GL922" s="89"/>
      <c r="GM922" s="89"/>
      <c r="GN922" s="89"/>
      <c r="GO922" s="89"/>
      <c r="GP922" s="89"/>
      <c r="GQ922" s="89"/>
      <c r="GR922" s="89"/>
      <c r="GS922" s="89"/>
      <c r="GT922" s="89"/>
      <c r="GU922" s="89"/>
      <c r="GV922" s="89"/>
      <c r="GW922" s="89"/>
      <c r="GX922" s="89"/>
      <c r="GY922" s="89"/>
      <c r="GZ922" s="89"/>
      <c r="HA922" s="89"/>
      <c r="HB922" s="89"/>
      <c r="HC922" s="89"/>
      <c r="HD922" s="89"/>
      <c r="HE922" s="89"/>
      <c r="HF922" s="89"/>
      <c r="HG922" s="89"/>
      <c r="HH922" s="89"/>
      <c r="HI922" s="89"/>
      <c r="HJ922" s="89"/>
      <c r="HK922" s="89"/>
      <c r="HL922" s="89"/>
      <c r="HM922" s="89"/>
    </row>
    <row r="923" spans="1:221" s="191" customFormat="1" ht="30" customHeight="1" x14ac:dyDescent="0.25">
      <c r="A923" s="193">
        <v>41455</v>
      </c>
      <c r="B923" s="194">
        <v>41457</v>
      </c>
      <c r="C923" s="189" t="s">
        <v>283</v>
      </c>
      <c r="D923" s="140" t="s">
        <v>3719</v>
      </c>
      <c r="E923" s="140" t="s">
        <v>279</v>
      </c>
      <c r="F923" s="5" t="s">
        <v>99</v>
      </c>
      <c r="G923" s="5" t="s">
        <v>415</v>
      </c>
      <c r="H923" s="140" t="s">
        <v>4107</v>
      </c>
      <c r="I923" s="30" t="s">
        <v>4081</v>
      </c>
      <c r="J923" s="140" t="s">
        <v>4589</v>
      </c>
      <c r="K923" s="119">
        <v>40413</v>
      </c>
      <c r="L923" s="119">
        <v>40451</v>
      </c>
      <c r="M923" s="140" t="s">
        <v>4590</v>
      </c>
      <c r="N923" s="287">
        <v>2992</v>
      </c>
      <c r="O923" s="287">
        <v>2771</v>
      </c>
      <c r="P923" s="119">
        <v>40465</v>
      </c>
      <c r="Q923" s="119">
        <v>41173</v>
      </c>
      <c r="R923" s="119">
        <v>41062</v>
      </c>
      <c r="S923" s="119">
        <v>41149</v>
      </c>
      <c r="T923" s="190">
        <v>99.922709795298104</v>
      </c>
      <c r="U923" s="287"/>
      <c r="V923" s="140"/>
      <c r="W923" s="87"/>
      <c r="X923" s="96"/>
      <c r="Y923" s="89"/>
      <c r="Z923" s="89"/>
      <c r="AA923" s="89"/>
      <c r="AB923" s="89"/>
      <c r="AC923" s="89"/>
      <c r="AD923" s="89"/>
      <c r="AE923" s="89"/>
      <c r="AF923" s="89"/>
      <c r="AG923" s="89"/>
      <c r="AH923" s="89"/>
      <c r="AI923" s="89"/>
      <c r="AJ923" s="89"/>
      <c r="AK923" s="89"/>
      <c r="AL923" s="89"/>
      <c r="AM923" s="89"/>
      <c r="AN923" s="89"/>
      <c r="AO923" s="89"/>
      <c r="AP923" s="89"/>
      <c r="AQ923" s="89"/>
      <c r="AR923" s="89"/>
      <c r="AS923" s="89"/>
      <c r="AT923" s="89"/>
      <c r="AU923" s="89"/>
      <c r="AV923" s="89"/>
      <c r="AW923" s="89"/>
      <c r="AX923" s="89"/>
      <c r="AY923" s="89"/>
      <c r="AZ923" s="89"/>
      <c r="BA923" s="89"/>
      <c r="BB923" s="89"/>
      <c r="BC923" s="89"/>
      <c r="BD923" s="89"/>
      <c r="BE923" s="89"/>
      <c r="BF923" s="89"/>
      <c r="BG923" s="89"/>
      <c r="BH923" s="89"/>
      <c r="BI923" s="89"/>
      <c r="BJ923" s="89"/>
      <c r="BK923" s="89"/>
      <c r="BL923" s="89"/>
      <c r="BM923" s="89"/>
      <c r="BN923" s="89"/>
      <c r="BO923" s="89"/>
      <c r="BP923" s="89"/>
      <c r="BQ923" s="89"/>
      <c r="BR923" s="89"/>
      <c r="BS923" s="89"/>
      <c r="BT923" s="89"/>
      <c r="BU923" s="89"/>
      <c r="BV923" s="89"/>
      <c r="BW923" s="89"/>
      <c r="BX923" s="89"/>
      <c r="BY923" s="89"/>
      <c r="BZ923" s="89"/>
      <c r="CA923" s="89"/>
      <c r="CB923" s="89"/>
      <c r="CC923" s="89"/>
      <c r="CD923" s="89"/>
      <c r="CE923" s="89"/>
      <c r="CF923" s="89"/>
      <c r="CG923" s="89"/>
      <c r="CH923" s="89"/>
      <c r="CI923" s="89"/>
      <c r="CJ923" s="89"/>
      <c r="CK923" s="89"/>
      <c r="CL923" s="89"/>
      <c r="CM923" s="89"/>
      <c r="CN923" s="89"/>
      <c r="CO923" s="89"/>
      <c r="CP923" s="89"/>
      <c r="CQ923" s="89"/>
      <c r="CR923" s="89"/>
      <c r="CS923" s="89"/>
      <c r="CT923" s="89"/>
      <c r="CU923" s="89"/>
      <c r="CV923" s="89"/>
      <c r="CW923" s="89"/>
      <c r="CX923" s="89"/>
      <c r="CY923" s="89"/>
      <c r="CZ923" s="89"/>
      <c r="DA923" s="89"/>
      <c r="DB923" s="89"/>
      <c r="DC923" s="89"/>
      <c r="DD923" s="89"/>
      <c r="DE923" s="89"/>
      <c r="DF923" s="89"/>
      <c r="DG923" s="89"/>
      <c r="DH923" s="89"/>
      <c r="DI923" s="89"/>
      <c r="DJ923" s="89"/>
      <c r="DK923" s="89"/>
      <c r="DL923" s="89"/>
      <c r="DM923" s="89"/>
      <c r="DN923" s="89"/>
      <c r="DO923" s="89"/>
      <c r="DP923" s="89"/>
      <c r="DQ923" s="89"/>
      <c r="DR923" s="89"/>
      <c r="DS923" s="89"/>
      <c r="DT923" s="89"/>
      <c r="DU923" s="89"/>
      <c r="DV923" s="89"/>
      <c r="DW923" s="89"/>
      <c r="DX923" s="89"/>
      <c r="DY923" s="89"/>
      <c r="DZ923" s="89"/>
      <c r="EA923" s="89"/>
      <c r="EB923" s="89"/>
      <c r="EC923" s="89"/>
      <c r="ED923" s="89"/>
      <c r="EE923" s="89"/>
      <c r="EF923" s="89"/>
      <c r="EG923" s="89"/>
      <c r="EH923" s="89"/>
      <c r="EI923" s="89"/>
      <c r="EJ923" s="89"/>
      <c r="EK923" s="89"/>
      <c r="EL923" s="89"/>
      <c r="EM923" s="89"/>
      <c r="EN923" s="89"/>
      <c r="EO923" s="89"/>
      <c r="EP923" s="89"/>
      <c r="EQ923" s="89"/>
      <c r="ER923" s="89"/>
      <c r="ES923" s="89"/>
      <c r="ET923" s="89"/>
      <c r="EU923" s="89"/>
      <c r="EV923" s="89"/>
      <c r="EW923" s="89"/>
      <c r="EX923" s="89"/>
      <c r="EY923" s="89"/>
      <c r="EZ923" s="89"/>
      <c r="FA923" s="89"/>
      <c r="FB923" s="89"/>
      <c r="FC923" s="89"/>
      <c r="FD923" s="89"/>
      <c r="FE923" s="89"/>
      <c r="FF923" s="89"/>
      <c r="FG923" s="89"/>
      <c r="FH923" s="89"/>
      <c r="FI923" s="89"/>
      <c r="FJ923" s="89"/>
      <c r="FK923" s="89"/>
      <c r="FL923" s="89"/>
      <c r="FM923" s="89"/>
      <c r="FN923" s="89"/>
      <c r="FO923" s="89"/>
      <c r="FP923" s="89"/>
      <c r="FQ923" s="89"/>
      <c r="FR923" s="89"/>
      <c r="FS923" s="89"/>
      <c r="FT923" s="89"/>
      <c r="FU923" s="89"/>
      <c r="FV923" s="89"/>
      <c r="FW923" s="89"/>
      <c r="FX923" s="89"/>
      <c r="FY923" s="89"/>
      <c r="FZ923" s="89"/>
      <c r="GA923" s="89"/>
      <c r="GB923" s="89"/>
      <c r="GC923" s="89"/>
      <c r="GD923" s="89"/>
      <c r="GE923" s="89"/>
      <c r="GF923" s="89"/>
      <c r="GG923" s="89"/>
      <c r="GH923" s="89"/>
      <c r="GI923" s="89"/>
      <c r="GJ923" s="89"/>
      <c r="GK923" s="89"/>
      <c r="GL923" s="89"/>
      <c r="GM923" s="89"/>
      <c r="GN923" s="89"/>
      <c r="GO923" s="89"/>
      <c r="GP923" s="89"/>
      <c r="GQ923" s="89"/>
      <c r="GR923" s="89"/>
      <c r="GS923" s="89"/>
      <c r="GT923" s="89"/>
      <c r="GU923" s="89"/>
      <c r="GV923" s="89"/>
      <c r="GW923" s="89"/>
      <c r="GX923" s="89"/>
      <c r="GY923" s="89"/>
      <c r="GZ923" s="89"/>
      <c r="HA923" s="89"/>
      <c r="HB923" s="89"/>
      <c r="HC923" s="89"/>
      <c r="HD923" s="89"/>
      <c r="HE923" s="89"/>
      <c r="HF923" s="89"/>
      <c r="HG923" s="89"/>
      <c r="HH923" s="89"/>
      <c r="HI923" s="89"/>
      <c r="HJ923" s="89"/>
      <c r="HK923" s="89"/>
      <c r="HL923" s="89"/>
      <c r="HM923" s="89"/>
    </row>
    <row r="924" spans="1:221" s="191" customFormat="1" ht="30" customHeight="1" x14ac:dyDescent="0.25">
      <c r="A924" s="193">
        <v>41455</v>
      </c>
      <c r="B924" s="194">
        <v>41457</v>
      </c>
      <c r="C924" s="189" t="s">
        <v>283</v>
      </c>
      <c r="D924" s="140" t="s">
        <v>3719</v>
      </c>
      <c r="E924" s="140" t="s">
        <v>279</v>
      </c>
      <c r="F924" s="5" t="s">
        <v>60</v>
      </c>
      <c r="G924" s="5" t="s">
        <v>704</v>
      </c>
      <c r="H924" s="140" t="s">
        <v>4591</v>
      </c>
      <c r="I924" s="30" t="s">
        <v>4592</v>
      </c>
      <c r="J924" s="140" t="s">
        <v>4593</v>
      </c>
      <c r="K924" s="119">
        <v>40282</v>
      </c>
      <c r="L924" s="119">
        <v>40407</v>
      </c>
      <c r="M924" s="140" t="s">
        <v>4594</v>
      </c>
      <c r="N924" s="287">
        <v>3803</v>
      </c>
      <c r="O924" s="287">
        <v>4564</v>
      </c>
      <c r="P924" s="119">
        <v>40421</v>
      </c>
      <c r="Q924" s="119">
        <v>41411</v>
      </c>
      <c r="R924" s="119">
        <v>40962</v>
      </c>
      <c r="S924" s="119">
        <v>41431</v>
      </c>
      <c r="T924" s="190">
        <v>98.792013818062699</v>
      </c>
      <c r="U924" s="287"/>
      <c r="V924" s="140"/>
      <c r="W924" s="87"/>
      <c r="X924" s="96"/>
      <c r="Y924" s="89"/>
      <c r="Z924" s="89"/>
      <c r="AA924" s="89"/>
      <c r="AB924" s="89"/>
      <c r="AC924" s="89"/>
      <c r="AD924" s="89"/>
      <c r="AE924" s="89"/>
      <c r="AF924" s="89"/>
      <c r="AG924" s="89"/>
      <c r="AH924" s="89"/>
      <c r="AI924" s="89"/>
      <c r="AJ924" s="89"/>
      <c r="AK924" s="89"/>
      <c r="AL924" s="89"/>
      <c r="AM924" s="89"/>
      <c r="AN924" s="89"/>
      <c r="AO924" s="89"/>
      <c r="AP924" s="89"/>
      <c r="AQ924" s="89"/>
      <c r="AR924" s="89"/>
      <c r="AS924" s="89"/>
      <c r="AT924" s="89"/>
      <c r="AU924" s="89"/>
      <c r="AV924" s="89"/>
      <c r="AW924" s="89"/>
      <c r="AX924" s="89"/>
      <c r="AY924" s="89"/>
      <c r="AZ924" s="89"/>
      <c r="BA924" s="89"/>
      <c r="BB924" s="89"/>
      <c r="BC924" s="89"/>
      <c r="BD924" s="89"/>
      <c r="BE924" s="89"/>
      <c r="BF924" s="89"/>
      <c r="BG924" s="89"/>
      <c r="BH924" s="89"/>
      <c r="BI924" s="89"/>
      <c r="BJ924" s="89"/>
      <c r="BK924" s="89"/>
      <c r="BL924" s="89"/>
      <c r="BM924" s="89"/>
      <c r="BN924" s="89"/>
      <c r="BO924" s="89"/>
      <c r="BP924" s="89"/>
      <c r="BQ924" s="89"/>
      <c r="BR924" s="89"/>
      <c r="BS924" s="89"/>
      <c r="BT924" s="89"/>
      <c r="BU924" s="89"/>
      <c r="BV924" s="89"/>
      <c r="BW924" s="89"/>
      <c r="BX924" s="89"/>
      <c r="BY924" s="89"/>
      <c r="BZ924" s="89"/>
      <c r="CA924" s="89"/>
      <c r="CB924" s="89"/>
      <c r="CC924" s="89"/>
      <c r="CD924" s="89"/>
      <c r="CE924" s="89"/>
      <c r="CF924" s="89"/>
      <c r="CG924" s="89"/>
      <c r="CH924" s="89"/>
      <c r="CI924" s="89"/>
      <c r="CJ924" s="89"/>
      <c r="CK924" s="89"/>
      <c r="CL924" s="89"/>
      <c r="CM924" s="89"/>
      <c r="CN924" s="89"/>
      <c r="CO924" s="89"/>
      <c r="CP924" s="89"/>
      <c r="CQ924" s="89"/>
      <c r="CR924" s="89"/>
      <c r="CS924" s="89"/>
      <c r="CT924" s="89"/>
      <c r="CU924" s="89"/>
      <c r="CV924" s="89"/>
      <c r="CW924" s="89"/>
      <c r="CX924" s="89"/>
      <c r="CY924" s="89"/>
      <c r="CZ924" s="89"/>
      <c r="DA924" s="89"/>
      <c r="DB924" s="89"/>
      <c r="DC924" s="89"/>
      <c r="DD924" s="89"/>
      <c r="DE924" s="89"/>
      <c r="DF924" s="89"/>
      <c r="DG924" s="89"/>
      <c r="DH924" s="89"/>
      <c r="DI924" s="89"/>
      <c r="DJ924" s="89"/>
      <c r="DK924" s="89"/>
      <c r="DL924" s="89"/>
      <c r="DM924" s="89"/>
      <c r="DN924" s="89"/>
      <c r="DO924" s="89"/>
      <c r="DP924" s="89"/>
      <c r="DQ924" s="89"/>
      <c r="DR924" s="89"/>
      <c r="DS924" s="89"/>
      <c r="DT924" s="89"/>
      <c r="DU924" s="89"/>
      <c r="DV924" s="89"/>
      <c r="DW924" s="89"/>
      <c r="DX924" s="89"/>
      <c r="DY924" s="89"/>
      <c r="DZ924" s="89"/>
      <c r="EA924" s="89"/>
      <c r="EB924" s="89"/>
      <c r="EC924" s="89"/>
      <c r="ED924" s="89"/>
      <c r="EE924" s="89"/>
      <c r="EF924" s="89"/>
      <c r="EG924" s="89"/>
      <c r="EH924" s="89"/>
      <c r="EI924" s="89"/>
      <c r="EJ924" s="89"/>
      <c r="EK924" s="89"/>
      <c r="EL924" s="89"/>
      <c r="EM924" s="89"/>
      <c r="EN924" s="89"/>
      <c r="EO924" s="89"/>
      <c r="EP924" s="89"/>
      <c r="EQ924" s="89"/>
      <c r="ER924" s="89"/>
      <c r="ES924" s="89"/>
      <c r="ET924" s="89"/>
      <c r="EU924" s="89"/>
      <c r="EV924" s="89"/>
      <c r="EW924" s="89"/>
      <c r="EX924" s="89"/>
      <c r="EY924" s="89"/>
      <c r="EZ924" s="89"/>
      <c r="FA924" s="89"/>
      <c r="FB924" s="89"/>
      <c r="FC924" s="89"/>
      <c r="FD924" s="89"/>
      <c r="FE924" s="89"/>
      <c r="FF924" s="89"/>
      <c r="FG924" s="89"/>
      <c r="FH924" s="89"/>
      <c r="FI924" s="89"/>
      <c r="FJ924" s="89"/>
      <c r="FK924" s="89"/>
      <c r="FL924" s="89"/>
      <c r="FM924" s="89"/>
      <c r="FN924" s="89"/>
      <c r="FO924" s="89"/>
      <c r="FP924" s="89"/>
      <c r="FQ924" s="89"/>
      <c r="FR924" s="89"/>
      <c r="FS924" s="89"/>
      <c r="FT924" s="89"/>
      <c r="FU924" s="89"/>
      <c r="FV924" s="89"/>
      <c r="FW924" s="89"/>
      <c r="FX924" s="89"/>
      <c r="FY924" s="89"/>
      <c r="FZ924" s="89"/>
      <c r="GA924" s="89"/>
      <c r="GB924" s="89"/>
      <c r="GC924" s="89"/>
      <c r="GD924" s="89"/>
      <c r="GE924" s="89"/>
      <c r="GF924" s="89"/>
      <c r="GG924" s="89"/>
      <c r="GH924" s="89"/>
      <c r="GI924" s="89"/>
      <c r="GJ924" s="89"/>
      <c r="GK924" s="89"/>
      <c r="GL924" s="89"/>
      <c r="GM924" s="89"/>
      <c r="GN924" s="89"/>
      <c r="GO924" s="89"/>
      <c r="GP924" s="89"/>
      <c r="GQ924" s="89"/>
      <c r="GR924" s="89"/>
      <c r="GS924" s="89"/>
      <c r="GT924" s="89"/>
      <c r="GU924" s="89"/>
      <c r="GV924" s="89"/>
      <c r="GW924" s="89"/>
      <c r="GX924" s="89"/>
      <c r="GY924" s="89"/>
      <c r="GZ924" s="89"/>
      <c r="HA924" s="89"/>
      <c r="HB924" s="89"/>
      <c r="HC924" s="89"/>
      <c r="HD924" s="89"/>
      <c r="HE924" s="89"/>
      <c r="HF924" s="89"/>
      <c r="HG924" s="89"/>
      <c r="HH924" s="89"/>
      <c r="HI924" s="89"/>
      <c r="HJ924" s="89"/>
      <c r="HK924" s="89"/>
      <c r="HL924" s="89"/>
      <c r="HM924" s="89"/>
    </row>
    <row r="925" spans="1:221" s="191" customFormat="1" ht="30" customHeight="1" x14ac:dyDescent="0.25">
      <c r="A925" s="193">
        <v>41455</v>
      </c>
      <c r="B925" s="194">
        <v>41457</v>
      </c>
      <c r="C925" s="189" t="s">
        <v>283</v>
      </c>
      <c r="D925" s="140" t="s">
        <v>3719</v>
      </c>
      <c r="E925" s="140" t="s">
        <v>279</v>
      </c>
      <c r="F925" s="5" t="s">
        <v>60</v>
      </c>
      <c r="G925" s="5" t="s">
        <v>704</v>
      </c>
      <c r="H925" s="140" t="s">
        <v>4595</v>
      </c>
      <c r="I925" s="30" t="s">
        <v>3822</v>
      </c>
      <c r="J925" s="140" t="s">
        <v>4596</v>
      </c>
      <c r="K925" s="119">
        <v>40668</v>
      </c>
      <c r="L925" s="119">
        <v>40731</v>
      </c>
      <c r="M925" s="140" t="s">
        <v>4597</v>
      </c>
      <c r="N925" s="287">
        <v>3120</v>
      </c>
      <c r="O925" s="287">
        <v>3311</v>
      </c>
      <c r="P925" s="119">
        <v>40745</v>
      </c>
      <c r="Q925" s="119">
        <v>41229</v>
      </c>
      <c r="R925" s="119">
        <v>41031</v>
      </c>
      <c r="S925" s="119">
        <v>41235</v>
      </c>
      <c r="T925" s="190">
        <v>86.655999948028793</v>
      </c>
      <c r="U925" s="287"/>
      <c r="V925" s="140"/>
      <c r="W925" s="87"/>
      <c r="X925" s="96"/>
      <c r="Y925" s="89"/>
      <c r="Z925" s="89"/>
      <c r="AA925" s="89"/>
      <c r="AB925" s="89"/>
      <c r="AC925" s="89"/>
      <c r="AD925" s="89"/>
      <c r="AE925" s="89"/>
      <c r="AF925" s="89"/>
      <c r="AG925" s="89"/>
      <c r="AH925" s="89"/>
      <c r="AI925" s="89"/>
      <c r="AJ925" s="89"/>
      <c r="AK925" s="89"/>
      <c r="AL925" s="89"/>
      <c r="AM925" s="89"/>
      <c r="AN925" s="89"/>
      <c r="AO925" s="89"/>
      <c r="AP925" s="89"/>
      <c r="AQ925" s="89"/>
      <c r="AR925" s="89"/>
      <c r="AS925" s="89"/>
      <c r="AT925" s="89"/>
      <c r="AU925" s="89"/>
      <c r="AV925" s="89"/>
      <c r="AW925" s="89"/>
      <c r="AX925" s="89"/>
      <c r="AY925" s="89"/>
      <c r="AZ925" s="89"/>
      <c r="BA925" s="89"/>
      <c r="BB925" s="89"/>
      <c r="BC925" s="89"/>
      <c r="BD925" s="89"/>
      <c r="BE925" s="89"/>
      <c r="BF925" s="89"/>
      <c r="BG925" s="89"/>
      <c r="BH925" s="89"/>
      <c r="BI925" s="89"/>
      <c r="BJ925" s="89"/>
      <c r="BK925" s="89"/>
      <c r="BL925" s="89"/>
      <c r="BM925" s="89"/>
      <c r="BN925" s="89"/>
      <c r="BO925" s="89"/>
      <c r="BP925" s="89"/>
      <c r="BQ925" s="89"/>
      <c r="BR925" s="89"/>
      <c r="BS925" s="89"/>
      <c r="BT925" s="89"/>
      <c r="BU925" s="89"/>
      <c r="BV925" s="89"/>
      <c r="BW925" s="89"/>
      <c r="BX925" s="89"/>
      <c r="BY925" s="89"/>
      <c r="BZ925" s="89"/>
      <c r="CA925" s="89"/>
      <c r="CB925" s="89"/>
      <c r="CC925" s="89"/>
      <c r="CD925" s="89"/>
      <c r="CE925" s="89"/>
      <c r="CF925" s="89"/>
      <c r="CG925" s="89"/>
      <c r="CH925" s="89"/>
      <c r="CI925" s="89"/>
      <c r="CJ925" s="89"/>
      <c r="CK925" s="89"/>
      <c r="CL925" s="89"/>
      <c r="CM925" s="89"/>
      <c r="CN925" s="89"/>
      <c r="CO925" s="89"/>
      <c r="CP925" s="89"/>
      <c r="CQ925" s="89"/>
      <c r="CR925" s="89"/>
      <c r="CS925" s="89"/>
      <c r="CT925" s="89"/>
      <c r="CU925" s="89"/>
      <c r="CV925" s="89"/>
      <c r="CW925" s="89"/>
      <c r="CX925" s="89"/>
      <c r="CY925" s="89"/>
      <c r="CZ925" s="89"/>
      <c r="DA925" s="89"/>
      <c r="DB925" s="89"/>
      <c r="DC925" s="89"/>
      <c r="DD925" s="89"/>
      <c r="DE925" s="89"/>
      <c r="DF925" s="89"/>
      <c r="DG925" s="89"/>
      <c r="DH925" s="89"/>
      <c r="DI925" s="89"/>
      <c r="DJ925" s="89"/>
      <c r="DK925" s="89"/>
      <c r="DL925" s="89"/>
      <c r="DM925" s="89"/>
      <c r="DN925" s="89"/>
      <c r="DO925" s="89"/>
      <c r="DP925" s="89"/>
      <c r="DQ925" s="89"/>
      <c r="DR925" s="89"/>
      <c r="DS925" s="89"/>
      <c r="DT925" s="89"/>
      <c r="DU925" s="89"/>
      <c r="DV925" s="89"/>
      <c r="DW925" s="89"/>
      <c r="DX925" s="89"/>
      <c r="DY925" s="89"/>
      <c r="DZ925" s="89"/>
      <c r="EA925" s="89"/>
      <c r="EB925" s="89"/>
      <c r="EC925" s="89"/>
      <c r="ED925" s="89"/>
      <c r="EE925" s="89"/>
      <c r="EF925" s="89"/>
      <c r="EG925" s="89"/>
      <c r="EH925" s="89"/>
      <c r="EI925" s="89"/>
      <c r="EJ925" s="89"/>
      <c r="EK925" s="89"/>
      <c r="EL925" s="89"/>
      <c r="EM925" s="89"/>
      <c r="EN925" s="89"/>
      <c r="EO925" s="89"/>
      <c r="EP925" s="89"/>
      <c r="EQ925" s="89"/>
      <c r="ER925" s="89"/>
      <c r="ES925" s="89"/>
      <c r="ET925" s="89"/>
      <c r="EU925" s="89"/>
      <c r="EV925" s="89"/>
      <c r="EW925" s="89"/>
      <c r="EX925" s="89"/>
      <c r="EY925" s="89"/>
      <c r="EZ925" s="89"/>
      <c r="FA925" s="89"/>
      <c r="FB925" s="89"/>
      <c r="FC925" s="89"/>
      <c r="FD925" s="89"/>
      <c r="FE925" s="89"/>
      <c r="FF925" s="89"/>
      <c r="FG925" s="89"/>
      <c r="FH925" s="89"/>
      <c r="FI925" s="89"/>
      <c r="FJ925" s="89"/>
      <c r="FK925" s="89"/>
      <c r="FL925" s="89"/>
      <c r="FM925" s="89"/>
      <c r="FN925" s="89"/>
      <c r="FO925" s="89"/>
      <c r="FP925" s="89"/>
      <c r="FQ925" s="89"/>
      <c r="FR925" s="89"/>
      <c r="FS925" s="89"/>
      <c r="FT925" s="89"/>
      <c r="FU925" s="89"/>
      <c r="FV925" s="89"/>
      <c r="FW925" s="89"/>
      <c r="FX925" s="89"/>
      <c r="FY925" s="89"/>
      <c r="FZ925" s="89"/>
      <c r="GA925" s="89"/>
      <c r="GB925" s="89"/>
      <c r="GC925" s="89"/>
      <c r="GD925" s="89"/>
      <c r="GE925" s="89"/>
      <c r="GF925" s="89"/>
      <c r="GG925" s="89"/>
      <c r="GH925" s="89"/>
      <c r="GI925" s="89"/>
      <c r="GJ925" s="89"/>
      <c r="GK925" s="89"/>
      <c r="GL925" s="89"/>
      <c r="GM925" s="89"/>
      <c r="GN925" s="89"/>
      <c r="GO925" s="89"/>
      <c r="GP925" s="89"/>
      <c r="GQ925" s="89"/>
      <c r="GR925" s="89"/>
      <c r="GS925" s="89"/>
      <c r="GT925" s="89"/>
      <c r="GU925" s="89"/>
      <c r="GV925" s="89"/>
      <c r="GW925" s="89"/>
      <c r="GX925" s="89"/>
      <c r="GY925" s="89"/>
      <c r="GZ925" s="89"/>
      <c r="HA925" s="89"/>
      <c r="HB925" s="89"/>
      <c r="HC925" s="89"/>
      <c r="HD925" s="89"/>
      <c r="HE925" s="89"/>
      <c r="HF925" s="89"/>
      <c r="HG925" s="89"/>
      <c r="HH925" s="89"/>
      <c r="HI925" s="89"/>
      <c r="HJ925" s="89"/>
      <c r="HK925" s="89"/>
      <c r="HL925" s="89"/>
      <c r="HM925" s="89"/>
    </row>
    <row r="926" spans="1:221" s="191" customFormat="1" ht="30" customHeight="1" x14ac:dyDescent="0.25">
      <c r="A926" s="193">
        <v>41455</v>
      </c>
      <c r="B926" s="194">
        <v>41457</v>
      </c>
      <c r="C926" s="189" t="s">
        <v>283</v>
      </c>
      <c r="D926" s="140" t="s">
        <v>3719</v>
      </c>
      <c r="E926" s="140" t="s">
        <v>279</v>
      </c>
      <c r="F926" s="5" t="s">
        <v>60</v>
      </c>
      <c r="G926" s="5" t="s">
        <v>704</v>
      </c>
      <c r="H926" s="140" t="s">
        <v>4595</v>
      </c>
      <c r="I926" s="30" t="s">
        <v>4598</v>
      </c>
      <c r="J926" s="140" t="s">
        <v>4599</v>
      </c>
      <c r="K926" s="119">
        <v>40153</v>
      </c>
      <c r="L926" s="119">
        <v>40268</v>
      </c>
      <c r="M926" s="140" t="s">
        <v>4600</v>
      </c>
      <c r="N926" s="287">
        <v>13266</v>
      </c>
      <c r="O926" s="287">
        <v>12615</v>
      </c>
      <c r="P926" s="119">
        <v>40282</v>
      </c>
      <c r="Q926" s="119">
        <v>40864</v>
      </c>
      <c r="R926" s="119">
        <v>40788</v>
      </c>
      <c r="S926" s="119">
        <v>40826</v>
      </c>
      <c r="T926" s="190">
        <v>98.698611804081906</v>
      </c>
      <c r="U926" s="287"/>
      <c r="V926" s="140"/>
      <c r="W926" s="87"/>
      <c r="X926" s="96"/>
      <c r="Y926" s="89"/>
      <c r="Z926" s="89"/>
      <c r="AA926" s="89"/>
      <c r="AB926" s="89"/>
      <c r="AC926" s="89"/>
      <c r="AD926" s="89"/>
      <c r="AE926" s="89"/>
      <c r="AF926" s="89"/>
      <c r="AG926" s="89"/>
      <c r="AH926" s="89"/>
      <c r="AI926" s="89"/>
      <c r="AJ926" s="89"/>
      <c r="AK926" s="89"/>
      <c r="AL926" s="89"/>
      <c r="AM926" s="89"/>
      <c r="AN926" s="89"/>
      <c r="AO926" s="89"/>
      <c r="AP926" s="89"/>
      <c r="AQ926" s="89"/>
      <c r="AR926" s="89"/>
      <c r="AS926" s="89"/>
      <c r="AT926" s="89"/>
      <c r="AU926" s="89"/>
      <c r="AV926" s="89"/>
      <c r="AW926" s="89"/>
      <c r="AX926" s="89"/>
      <c r="AY926" s="89"/>
      <c r="AZ926" s="89"/>
      <c r="BA926" s="89"/>
      <c r="BB926" s="89"/>
      <c r="BC926" s="89"/>
      <c r="BD926" s="89"/>
      <c r="BE926" s="89"/>
      <c r="BF926" s="89"/>
      <c r="BG926" s="89"/>
      <c r="BH926" s="89"/>
      <c r="BI926" s="89"/>
      <c r="BJ926" s="89"/>
      <c r="BK926" s="89"/>
      <c r="BL926" s="89"/>
      <c r="BM926" s="89"/>
      <c r="BN926" s="89"/>
      <c r="BO926" s="89"/>
      <c r="BP926" s="89"/>
      <c r="BQ926" s="89"/>
      <c r="BR926" s="89"/>
      <c r="BS926" s="89"/>
      <c r="BT926" s="89"/>
      <c r="BU926" s="89"/>
      <c r="BV926" s="89"/>
      <c r="BW926" s="89"/>
      <c r="BX926" s="89"/>
      <c r="BY926" s="89"/>
      <c r="BZ926" s="89"/>
      <c r="CA926" s="89"/>
      <c r="CB926" s="89"/>
      <c r="CC926" s="89"/>
      <c r="CD926" s="89"/>
      <c r="CE926" s="89"/>
      <c r="CF926" s="89"/>
      <c r="CG926" s="89"/>
      <c r="CH926" s="89"/>
      <c r="CI926" s="89"/>
      <c r="CJ926" s="89"/>
      <c r="CK926" s="89"/>
      <c r="CL926" s="89"/>
      <c r="CM926" s="89"/>
      <c r="CN926" s="89"/>
      <c r="CO926" s="89"/>
      <c r="CP926" s="89"/>
      <c r="CQ926" s="89"/>
      <c r="CR926" s="89"/>
      <c r="CS926" s="89"/>
      <c r="CT926" s="89"/>
      <c r="CU926" s="89"/>
      <c r="CV926" s="89"/>
      <c r="CW926" s="89"/>
      <c r="CX926" s="89"/>
      <c r="CY926" s="89"/>
      <c r="CZ926" s="89"/>
      <c r="DA926" s="89"/>
      <c r="DB926" s="89"/>
      <c r="DC926" s="89"/>
      <c r="DD926" s="89"/>
      <c r="DE926" s="89"/>
      <c r="DF926" s="89"/>
      <c r="DG926" s="89"/>
      <c r="DH926" s="89"/>
      <c r="DI926" s="89"/>
      <c r="DJ926" s="89"/>
      <c r="DK926" s="89"/>
      <c r="DL926" s="89"/>
      <c r="DM926" s="89"/>
      <c r="DN926" s="89"/>
      <c r="DO926" s="89"/>
      <c r="DP926" s="89"/>
      <c r="DQ926" s="89"/>
      <c r="DR926" s="89"/>
      <c r="DS926" s="89"/>
      <c r="DT926" s="89"/>
      <c r="DU926" s="89"/>
      <c r="DV926" s="89"/>
      <c r="DW926" s="89"/>
      <c r="DX926" s="89"/>
      <c r="DY926" s="89"/>
      <c r="DZ926" s="89"/>
      <c r="EA926" s="89"/>
      <c r="EB926" s="89"/>
      <c r="EC926" s="89"/>
      <c r="ED926" s="89"/>
      <c r="EE926" s="89"/>
      <c r="EF926" s="89"/>
      <c r="EG926" s="89"/>
      <c r="EH926" s="89"/>
      <c r="EI926" s="89"/>
      <c r="EJ926" s="89"/>
      <c r="EK926" s="89"/>
      <c r="EL926" s="89"/>
      <c r="EM926" s="89"/>
      <c r="EN926" s="89"/>
      <c r="EO926" s="89"/>
      <c r="EP926" s="89"/>
      <c r="EQ926" s="89"/>
      <c r="ER926" s="89"/>
      <c r="ES926" s="89"/>
      <c r="ET926" s="89"/>
      <c r="EU926" s="89"/>
      <c r="EV926" s="89"/>
      <c r="EW926" s="89"/>
      <c r="EX926" s="89"/>
      <c r="EY926" s="89"/>
      <c r="EZ926" s="89"/>
      <c r="FA926" s="89"/>
      <c r="FB926" s="89"/>
      <c r="FC926" s="89"/>
      <c r="FD926" s="89"/>
      <c r="FE926" s="89"/>
      <c r="FF926" s="89"/>
      <c r="FG926" s="89"/>
      <c r="FH926" s="89"/>
      <c r="FI926" s="89"/>
      <c r="FJ926" s="89"/>
      <c r="FK926" s="89"/>
      <c r="FL926" s="89"/>
      <c r="FM926" s="89"/>
      <c r="FN926" s="89"/>
      <c r="FO926" s="89"/>
      <c r="FP926" s="89"/>
      <c r="FQ926" s="89"/>
      <c r="FR926" s="89"/>
      <c r="FS926" s="89"/>
      <c r="FT926" s="89"/>
      <c r="FU926" s="89"/>
      <c r="FV926" s="89"/>
      <c r="FW926" s="89"/>
      <c r="FX926" s="89"/>
      <c r="FY926" s="89"/>
      <c r="FZ926" s="89"/>
      <c r="GA926" s="89"/>
      <c r="GB926" s="89"/>
      <c r="GC926" s="89"/>
      <c r="GD926" s="89"/>
      <c r="GE926" s="89"/>
      <c r="GF926" s="89"/>
      <c r="GG926" s="89"/>
      <c r="GH926" s="89"/>
      <c r="GI926" s="89"/>
      <c r="GJ926" s="89"/>
      <c r="GK926" s="89"/>
      <c r="GL926" s="89"/>
      <c r="GM926" s="89"/>
      <c r="GN926" s="89"/>
      <c r="GO926" s="89"/>
      <c r="GP926" s="89"/>
      <c r="GQ926" s="89"/>
      <c r="GR926" s="89"/>
      <c r="GS926" s="89"/>
      <c r="GT926" s="89"/>
      <c r="GU926" s="89"/>
      <c r="GV926" s="89"/>
      <c r="GW926" s="89"/>
      <c r="GX926" s="89"/>
      <c r="GY926" s="89"/>
      <c r="GZ926" s="89"/>
      <c r="HA926" s="89"/>
      <c r="HB926" s="89"/>
      <c r="HC926" s="89"/>
      <c r="HD926" s="89"/>
      <c r="HE926" s="89"/>
      <c r="HF926" s="89"/>
      <c r="HG926" s="89"/>
      <c r="HH926" s="89"/>
      <c r="HI926" s="89"/>
      <c r="HJ926" s="89"/>
      <c r="HK926" s="89"/>
      <c r="HL926" s="89"/>
      <c r="HM926" s="89"/>
    </row>
    <row r="927" spans="1:221" s="191" customFormat="1" ht="30" customHeight="1" x14ac:dyDescent="0.25">
      <c r="A927" s="193">
        <v>41455</v>
      </c>
      <c r="B927" s="194">
        <v>41457</v>
      </c>
      <c r="C927" s="189" t="s">
        <v>283</v>
      </c>
      <c r="D927" s="140" t="s">
        <v>3719</v>
      </c>
      <c r="E927" s="140" t="s">
        <v>279</v>
      </c>
      <c r="F927" s="5" t="s">
        <v>50</v>
      </c>
      <c r="G927" s="5" t="s">
        <v>420</v>
      </c>
      <c r="H927" s="140" t="s">
        <v>4115</v>
      </c>
      <c r="I927" s="30" t="s">
        <v>4601</v>
      </c>
      <c r="J927" s="140" t="s">
        <v>4602</v>
      </c>
      <c r="K927" s="119">
        <v>40343</v>
      </c>
      <c r="L927" s="119">
        <v>40413</v>
      </c>
      <c r="M927" s="140" t="s">
        <v>4063</v>
      </c>
      <c r="N927" s="287">
        <v>29757</v>
      </c>
      <c r="O927" s="287">
        <v>45298</v>
      </c>
      <c r="P927" s="119">
        <v>40427</v>
      </c>
      <c r="Q927" s="119">
        <v>41124</v>
      </c>
      <c r="R927" s="119">
        <v>41124</v>
      </c>
      <c r="S927" s="119">
        <v>41124</v>
      </c>
      <c r="T927" s="190">
        <v>100</v>
      </c>
      <c r="U927" s="287"/>
      <c r="V927" s="140"/>
      <c r="W927" s="87"/>
      <c r="X927" s="96"/>
      <c r="Y927" s="89"/>
      <c r="Z927" s="89"/>
      <c r="AA927" s="89"/>
      <c r="AB927" s="89"/>
      <c r="AC927" s="89"/>
      <c r="AD927" s="89"/>
      <c r="AE927" s="89"/>
      <c r="AF927" s="89"/>
      <c r="AG927" s="89"/>
      <c r="AH927" s="89"/>
      <c r="AI927" s="89"/>
      <c r="AJ927" s="89"/>
      <c r="AK927" s="89"/>
      <c r="AL927" s="89"/>
      <c r="AM927" s="89"/>
      <c r="AN927" s="89"/>
      <c r="AO927" s="89"/>
      <c r="AP927" s="89"/>
      <c r="AQ927" s="89"/>
      <c r="AR927" s="89"/>
      <c r="AS927" s="89"/>
      <c r="AT927" s="89"/>
      <c r="AU927" s="89"/>
      <c r="AV927" s="89"/>
      <c r="AW927" s="89"/>
      <c r="AX927" s="89"/>
      <c r="AY927" s="89"/>
      <c r="AZ927" s="89"/>
      <c r="BA927" s="89"/>
      <c r="BB927" s="89"/>
      <c r="BC927" s="89"/>
      <c r="BD927" s="89"/>
      <c r="BE927" s="89"/>
      <c r="BF927" s="89"/>
      <c r="BG927" s="89"/>
      <c r="BH927" s="89"/>
      <c r="BI927" s="89"/>
      <c r="BJ927" s="89"/>
      <c r="BK927" s="89"/>
      <c r="BL927" s="89"/>
      <c r="BM927" s="89"/>
      <c r="BN927" s="89"/>
      <c r="BO927" s="89"/>
      <c r="BP927" s="89"/>
      <c r="BQ927" s="89"/>
      <c r="BR927" s="89"/>
      <c r="BS927" s="89"/>
      <c r="BT927" s="89"/>
      <c r="BU927" s="89"/>
      <c r="BV927" s="89"/>
      <c r="BW927" s="89"/>
      <c r="BX927" s="89"/>
      <c r="BY927" s="89"/>
      <c r="BZ927" s="89"/>
      <c r="CA927" s="89"/>
      <c r="CB927" s="89"/>
      <c r="CC927" s="89"/>
      <c r="CD927" s="89"/>
      <c r="CE927" s="89"/>
      <c r="CF927" s="89"/>
      <c r="CG927" s="89"/>
      <c r="CH927" s="89"/>
      <c r="CI927" s="89"/>
      <c r="CJ927" s="89"/>
      <c r="CK927" s="89"/>
      <c r="CL927" s="89"/>
      <c r="CM927" s="89"/>
      <c r="CN927" s="89"/>
      <c r="CO927" s="89"/>
      <c r="CP927" s="89"/>
      <c r="CQ927" s="89"/>
      <c r="CR927" s="89"/>
      <c r="CS927" s="89"/>
      <c r="CT927" s="89"/>
      <c r="CU927" s="89"/>
      <c r="CV927" s="89"/>
      <c r="CW927" s="89"/>
      <c r="CX927" s="89"/>
      <c r="CY927" s="89"/>
      <c r="CZ927" s="89"/>
      <c r="DA927" s="89"/>
      <c r="DB927" s="89"/>
      <c r="DC927" s="89"/>
      <c r="DD927" s="89"/>
      <c r="DE927" s="89"/>
      <c r="DF927" s="89"/>
      <c r="DG927" s="89"/>
      <c r="DH927" s="89"/>
      <c r="DI927" s="89"/>
      <c r="DJ927" s="89"/>
      <c r="DK927" s="89"/>
      <c r="DL927" s="89"/>
      <c r="DM927" s="89"/>
      <c r="DN927" s="89"/>
      <c r="DO927" s="89"/>
      <c r="DP927" s="89"/>
      <c r="DQ927" s="89"/>
      <c r="DR927" s="89"/>
      <c r="DS927" s="89"/>
      <c r="DT927" s="89"/>
      <c r="DU927" s="89"/>
      <c r="DV927" s="89"/>
      <c r="DW927" s="89"/>
      <c r="DX927" s="89"/>
      <c r="DY927" s="89"/>
      <c r="DZ927" s="89"/>
      <c r="EA927" s="89"/>
      <c r="EB927" s="89"/>
      <c r="EC927" s="89"/>
      <c r="ED927" s="89"/>
      <c r="EE927" s="89"/>
      <c r="EF927" s="89"/>
      <c r="EG927" s="89"/>
      <c r="EH927" s="89"/>
      <c r="EI927" s="89"/>
      <c r="EJ927" s="89"/>
      <c r="EK927" s="89"/>
      <c r="EL927" s="89"/>
      <c r="EM927" s="89"/>
      <c r="EN927" s="89"/>
      <c r="EO927" s="89"/>
      <c r="EP927" s="89"/>
      <c r="EQ927" s="89"/>
      <c r="ER927" s="89"/>
      <c r="ES927" s="89"/>
      <c r="ET927" s="89"/>
      <c r="EU927" s="89"/>
      <c r="EV927" s="89"/>
      <c r="EW927" s="89"/>
      <c r="EX927" s="89"/>
      <c r="EY927" s="89"/>
      <c r="EZ927" s="89"/>
      <c r="FA927" s="89"/>
      <c r="FB927" s="89"/>
      <c r="FC927" s="89"/>
      <c r="FD927" s="89"/>
      <c r="FE927" s="89"/>
      <c r="FF927" s="89"/>
      <c r="FG927" s="89"/>
      <c r="FH927" s="89"/>
      <c r="FI927" s="89"/>
      <c r="FJ927" s="89"/>
      <c r="FK927" s="89"/>
      <c r="FL927" s="89"/>
      <c r="FM927" s="89"/>
      <c r="FN927" s="89"/>
      <c r="FO927" s="89"/>
      <c r="FP927" s="89"/>
      <c r="FQ927" s="89"/>
      <c r="FR927" s="89"/>
      <c r="FS927" s="89"/>
      <c r="FT927" s="89"/>
      <c r="FU927" s="89"/>
      <c r="FV927" s="89"/>
      <c r="FW927" s="89"/>
      <c r="FX927" s="89"/>
      <c r="FY927" s="89"/>
      <c r="FZ927" s="89"/>
      <c r="GA927" s="89"/>
      <c r="GB927" s="89"/>
      <c r="GC927" s="89"/>
      <c r="GD927" s="89"/>
      <c r="GE927" s="89"/>
      <c r="GF927" s="89"/>
      <c r="GG927" s="89"/>
      <c r="GH927" s="89"/>
      <c r="GI927" s="89"/>
      <c r="GJ927" s="89"/>
      <c r="GK927" s="89"/>
      <c r="GL927" s="89"/>
      <c r="GM927" s="89"/>
      <c r="GN927" s="89"/>
      <c r="GO927" s="89"/>
      <c r="GP927" s="89"/>
      <c r="GQ927" s="89"/>
      <c r="GR927" s="89"/>
      <c r="GS927" s="89"/>
      <c r="GT927" s="89"/>
      <c r="GU927" s="89"/>
      <c r="GV927" s="89"/>
      <c r="GW927" s="89"/>
      <c r="GX927" s="89"/>
      <c r="GY927" s="89"/>
      <c r="GZ927" s="89"/>
      <c r="HA927" s="89"/>
      <c r="HB927" s="89"/>
      <c r="HC927" s="89"/>
      <c r="HD927" s="89"/>
      <c r="HE927" s="89"/>
      <c r="HF927" s="89"/>
      <c r="HG927" s="89"/>
      <c r="HH927" s="89"/>
      <c r="HI927" s="89"/>
      <c r="HJ927" s="89"/>
      <c r="HK927" s="89"/>
      <c r="HL927" s="89"/>
      <c r="HM927" s="89"/>
    </row>
    <row r="928" spans="1:221" s="191" customFormat="1" ht="30" customHeight="1" x14ac:dyDescent="0.25">
      <c r="A928" s="193">
        <v>41455</v>
      </c>
      <c r="B928" s="194">
        <v>41457</v>
      </c>
      <c r="C928" s="189" t="s">
        <v>283</v>
      </c>
      <c r="D928" s="140" t="s">
        <v>3719</v>
      </c>
      <c r="E928" s="140" t="s">
        <v>279</v>
      </c>
      <c r="F928" s="5" t="s">
        <v>50</v>
      </c>
      <c r="G928" s="5" t="s">
        <v>420</v>
      </c>
      <c r="H928" s="140" t="s">
        <v>4115</v>
      </c>
      <c r="I928" s="30" t="s">
        <v>4603</v>
      </c>
      <c r="J928" s="140" t="s">
        <v>4604</v>
      </c>
      <c r="K928" s="119">
        <v>40555</v>
      </c>
      <c r="L928" s="119">
        <v>40669</v>
      </c>
      <c r="M928" s="140" t="s">
        <v>3774</v>
      </c>
      <c r="N928" s="287">
        <v>27356</v>
      </c>
      <c r="O928" s="287">
        <v>26311</v>
      </c>
      <c r="P928" s="119">
        <v>40683</v>
      </c>
      <c r="Q928" s="119">
        <v>41408</v>
      </c>
      <c r="R928" s="119">
        <v>41408</v>
      </c>
      <c r="S928" s="119">
        <v>41432</v>
      </c>
      <c r="T928" s="190">
        <v>95.426300871274307</v>
      </c>
      <c r="U928" s="287"/>
      <c r="V928" s="140"/>
      <c r="W928" s="87"/>
      <c r="X928" s="96"/>
      <c r="Y928" s="89"/>
      <c r="Z928" s="89"/>
      <c r="AA928" s="89"/>
      <c r="AB928" s="89"/>
      <c r="AC928" s="89"/>
      <c r="AD928" s="89"/>
      <c r="AE928" s="89"/>
      <c r="AF928" s="89"/>
      <c r="AG928" s="89"/>
      <c r="AH928" s="89"/>
      <c r="AI928" s="89"/>
      <c r="AJ928" s="89"/>
      <c r="AK928" s="89"/>
      <c r="AL928" s="89"/>
      <c r="AM928" s="89"/>
      <c r="AN928" s="89"/>
      <c r="AO928" s="89"/>
      <c r="AP928" s="89"/>
      <c r="AQ928" s="89"/>
      <c r="AR928" s="89"/>
      <c r="AS928" s="89"/>
      <c r="AT928" s="89"/>
      <c r="AU928" s="89"/>
      <c r="AV928" s="89"/>
      <c r="AW928" s="89"/>
      <c r="AX928" s="89"/>
      <c r="AY928" s="89"/>
      <c r="AZ928" s="89"/>
      <c r="BA928" s="89"/>
      <c r="BB928" s="89"/>
      <c r="BC928" s="89"/>
      <c r="BD928" s="89"/>
      <c r="BE928" s="89"/>
      <c r="BF928" s="89"/>
      <c r="BG928" s="89"/>
      <c r="BH928" s="89"/>
      <c r="BI928" s="89"/>
      <c r="BJ928" s="89"/>
      <c r="BK928" s="89"/>
      <c r="BL928" s="89"/>
      <c r="BM928" s="89"/>
      <c r="BN928" s="89"/>
      <c r="BO928" s="89"/>
      <c r="BP928" s="89"/>
      <c r="BQ928" s="89"/>
      <c r="BR928" s="89"/>
      <c r="BS928" s="89"/>
      <c r="BT928" s="89"/>
      <c r="BU928" s="89"/>
      <c r="BV928" s="89"/>
      <c r="BW928" s="89"/>
      <c r="BX928" s="89"/>
      <c r="BY928" s="89"/>
      <c r="BZ928" s="89"/>
      <c r="CA928" s="89"/>
      <c r="CB928" s="89"/>
      <c r="CC928" s="89"/>
      <c r="CD928" s="89"/>
      <c r="CE928" s="89"/>
      <c r="CF928" s="89"/>
      <c r="CG928" s="89"/>
      <c r="CH928" s="89"/>
      <c r="CI928" s="89"/>
      <c r="CJ928" s="89"/>
      <c r="CK928" s="89"/>
      <c r="CL928" s="89"/>
      <c r="CM928" s="89"/>
      <c r="CN928" s="89"/>
      <c r="CO928" s="89"/>
      <c r="CP928" s="89"/>
      <c r="CQ928" s="89"/>
      <c r="CR928" s="89"/>
      <c r="CS928" s="89"/>
      <c r="CT928" s="89"/>
      <c r="CU928" s="89"/>
      <c r="CV928" s="89"/>
      <c r="CW928" s="89"/>
      <c r="CX928" s="89"/>
      <c r="CY928" s="89"/>
      <c r="CZ928" s="89"/>
      <c r="DA928" s="89"/>
      <c r="DB928" s="89"/>
      <c r="DC928" s="89"/>
      <c r="DD928" s="89"/>
      <c r="DE928" s="89"/>
      <c r="DF928" s="89"/>
      <c r="DG928" s="89"/>
      <c r="DH928" s="89"/>
      <c r="DI928" s="89"/>
      <c r="DJ928" s="89"/>
      <c r="DK928" s="89"/>
      <c r="DL928" s="89"/>
      <c r="DM928" s="89"/>
      <c r="DN928" s="89"/>
      <c r="DO928" s="89"/>
      <c r="DP928" s="89"/>
      <c r="DQ928" s="89"/>
      <c r="DR928" s="89"/>
      <c r="DS928" s="89"/>
      <c r="DT928" s="89"/>
      <c r="DU928" s="89"/>
      <c r="DV928" s="89"/>
      <c r="DW928" s="89"/>
      <c r="DX928" s="89"/>
      <c r="DY928" s="89"/>
      <c r="DZ928" s="89"/>
      <c r="EA928" s="89"/>
      <c r="EB928" s="89"/>
      <c r="EC928" s="89"/>
      <c r="ED928" s="89"/>
      <c r="EE928" s="89"/>
      <c r="EF928" s="89"/>
      <c r="EG928" s="89"/>
      <c r="EH928" s="89"/>
      <c r="EI928" s="89"/>
      <c r="EJ928" s="89"/>
      <c r="EK928" s="89"/>
      <c r="EL928" s="89"/>
      <c r="EM928" s="89"/>
      <c r="EN928" s="89"/>
      <c r="EO928" s="89"/>
      <c r="EP928" s="89"/>
      <c r="EQ928" s="89"/>
      <c r="ER928" s="89"/>
      <c r="ES928" s="89"/>
      <c r="ET928" s="89"/>
      <c r="EU928" s="89"/>
      <c r="EV928" s="89"/>
      <c r="EW928" s="89"/>
      <c r="EX928" s="89"/>
      <c r="EY928" s="89"/>
      <c r="EZ928" s="89"/>
      <c r="FA928" s="89"/>
      <c r="FB928" s="89"/>
      <c r="FC928" s="89"/>
      <c r="FD928" s="89"/>
      <c r="FE928" s="89"/>
      <c r="FF928" s="89"/>
      <c r="FG928" s="89"/>
      <c r="FH928" s="89"/>
      <c r="FI928" s="89"/>
      <c r="FJ928" s="89"/>
      <c r="FK928" s="89"/>
      <c r="FL928" s="89"/>
      <c r="FM928" s="89"/>
      <c r="FN928" s="89"/>
      <c r="FO928" s="89"/>
      <c r="FP928" s="89"/>
      <c r="FQ928" s="89"/>
      <c r="FR928" s="89"/>
      <c r="FS928" s="89"/>
      <c r="FT928" s="89"/>
      <c r="FU928" s="89"/>
      <c r="FV928" s="89"/>
      <c r="FW928" s="89"/>
      <c r="FX928" s="89"/>
      <c r="FY928" s="89"/>
      <c r="FZ928" s="89"/>
      <c r="GA928" s="89"/>
      <c r="GB928" s="89"/>
      <c r="GC928" s="89"/>
      <c r="GD928" s="89"/>
      <c r="GE928" s="89"/>
      <c r="GF928" s="89"/>
      <c r="GG928" s="89"/>
      <c r="GH928" s="89"/>
      <c r="GI928" s="89"/>
      <c r="GJ928" s="89"/>
      <c r="GK928" s="89"/>
      <c r="GL928" s="89"/>
      <c r="GM928" s="89"/>
      <c r="GN928" s="89"/>
      <c r="GO928" s="89"/>
      <c r="GP928" s="89"/>
      <c r="GQ928" s="89"/>
      <c r="GR928" s="89"/>
      <c r="GS928" s="89"/>
      <c r="GT928" s="89"/>
      <c r="GU928" s="89"/>
      <c r="GV928" s="89"/>
      <c r="GW928" s="89"/>
      <c r="GX928" s="89"/>
      <c r="GY928" s="89"/>
      <c r="GZ928" s="89"/>
      <c r="HA928" s="89"/>
      <c r="HB928" s="89"/>
      <c r="HC928" s="89"/>
      <c r="HD928" s="89"/>
      <c r="HE928" s="89"/>
      <c r="HF928" s="89"/>
      <c r="HG928" s="89"/>
      <c r="HH928" s="89"/>
      <c r="HI928" s="89"/>
      <c r="HJ928" s="89"/>
      <c r="HK928" s="89"/>
      <c r="HL928" s="89"/>
      <c r="HM928" s="89"/>
    </row>
    <row r="929" spans="1:221" s="191" customFormat="1" ht="30" customHeight="1" x14ac:dyDescent="0.25">
      <c r="A929" s="193">
        <v>41455</v>
      </c>
      <c r="B929" s="194">
        <v>41457</v>
      </c>
      <c r="C929" s="189" t="s">
        <v>283</v>
      </c>
      <c r="D929" s="140" t="s">
        <v>3719</v>
      </c>
      <c r="E929" s="140" t="s">
        <v>279</v>
      </c>
      <c r="F929" s="5" t="s">
        <v>50</v>
      </c>
      <c r="G929" s="5" t="s">
        <v>420</v>
      </c>
      <c r="H929" s="140" t="s">
        <v>4115</v>
      </c>
      <c r="I929" s="30" t="s">
        <v>4605</v>
      </c>
      <c r="J929" s="140" t="s">
        <v>4606</v>
      </c>
      <c r="K929" s="119">
        <v>40322</v>
      </c>
      <c r="L929" s="119">
        <v>40415</v>
      </c>
      <c r="M929" s="140" t="s">
        <v>4124</v>
      </c>
      <c r="N929" s="287">
        <v>26695</v>
      </c>
      <c r="O929" s="287">
        <v>27935</v>
      </c>
      <c r="P929" s="119">
        <v>40429</v>
      </c>
      <c r="Q929" s="119">
        <v>41518</v>
      </c>
      <c r="R929" s="119">
        <v>41145</v>
      </c>
      <c r="S929" s="119">
        <v>41317</v>
      </c>
      <c r="T929" s="190">
        <v>81.069012534830293</v>
      </c>
      <c r="U929" s="287"/>
      <c r="V929" s="140"/>
      <c r="W929" s="87"/>
      <c r="X929" s="96"/>
      <c r="Y929" s="89"/>
      <c r="Z929" s="89"/>
      <c r="AA929" s="89"/>
      <c r="AB929" s="89"/>
      <c r="AC929" s="89"/>
      <c r="AD929" s="89"/>
      <c r="AE929" s="89"/>
      <c r="AF929" s="89"/>
      <c r="AG929" s="89"/>
      <c r="AH929" s="89"/>
      <c r="AI929" s="89"/>
      <c r="AJ929" s="89"/>
      <c r="AK929" s="89"/>
      <c r="AL929" s="89"/>
      <c r="AM929" s="89"/>
      <c r="AN929" s="89"/>
      <c r="AO929" s="89"/>
      <c r="AP929" s="89"/>
      <c r="AQ929" s="89"/>
      <c r="AR929" s="89"/>
      <c r="AS929" s="89"/>
      <c r="AT929" s="89"/>
      <c r="AU929" s="89"/>
      <c r="AV929" s="89"/>
      <c r="AW929" s="89"/>
      <c r="AX929" s="89"/>
      <c r="AY929" s="89"/>
      <c r="AZ929" s="89"/>
      <c r="BA929" s="89"/>
      <c r="BB929" s="89"/>
      <c r="BC929" s="89"/>
      <c r="BD929" s="89"/>
      <c r="BE929" s="89"/>
      <c r="BF929" s="89"/>
      <c r="BG929" s="89"/>
      <c r="BH929" s="89"/>
      <c r="BI929" s="89"/>
      <c r="BJ929" s="89"/>
      <c r="BK929" s="89"/>
      <c r="BL929" s="89"/>
      <c r="BM929" s="89"/>
      <c r="BN929" s="89"/>
      <c r="BO929" s="89"/>
      <c r="BP929" s="89"/>
      <c r="BQ929" s="89"/>
      <c r="BR929" s="89"/>
      <c r="BS929" s="89"/>
      <c r="BT929" s="89"/>
      <c r="BU929" s="89"/>
      <c r="BV929" s="89"/>
      <c r="BW929" s="89"/>
      <c r="BX929" s="89"/>
      <c r="BY929" s="89"/>
      <c r="BZ929" s="89"/>
      <c r="CA929" s="89"/>
      <c r="CB929" s="89"/>
      <c r="CC929" s="89"/>
      <c r="CD929" s="89"/>
      <c r="CE929" s="89"/>
      <c r="CF929" s="89"/>
      <c r="CG929" s="89"/>
      <c r="CH929" s="89"/>
      <c r="CI929" s="89"/>
      <c r="CJ929" s="89"/>
      <c r="CK929" s="89"/>
      <c r="CL929" s="89"/>
      <c r="CM929" s="89"/>
      <c r="CN929" s="89"/>
      <c r="CO929" s="89"/>
      <c r="CP929" s="89"/>
      <c r="CQ929" s="89"/>
      <c r="CR929" s="89"/>
      <c r="CS929" s="89"/>
      <c r="CT929" s="89"/>
      <c r="CU929" s="89"/>
      <c r="CV929" s="89"/>
      <c r="CW929" s="89"/>
      <c r="CX929" s="89"/>
      <c r="CY929" s="89"/>
      <c r="CZ929" s="89"/>
      <c r="DA929" s="89"/>
      <c r="DB929" s="89"/>
      <c r="DC929" s="89"/>
      <c r="DD929" s="89"/>
      <c r="DE929" s="89"/>
      <c r="DF929" s="89"/>
      <c r="DG929" s="89"/>
      <c r="DH929" s="89"/>
      <c r="DI929" s="89"/>
      <c r="DJ929" s="89"/>
      <c r="DK929" s="89"/>
      <c r="DL929" s="89"/>
      <c r="DM929" s="89"/>
      <c r="DN929" s="89"/>
      <c r="DO929" s="89"/>
      <c r="DP929" s="89"/>
      <c r="DQ929" s="89"/>
      <c r="DR929" s="89"/>
      <c r="DS929" s="89"/>
      <c r="DT929" s="89"/>
      <c r="DU929" s="89"/>
      <c r="DV929" s="89"/>
      <c r="DW929" s="89"/>
      <c r="DX929" s="89"/>
      <c r="DY929" s="89"/>
      <c r="DZ929" s="89"/>
      <c r="EA929" s="89"/>
      <c r="EB929" s="89"/>
      <c r="EC929" s="89"/>
      <c r="ED929" s="89"/>
      <c r="EE929" s="89"/>
      <c r="EF929" s="89"/>
      <c r="EG929" s="89"/>
      <c r="EH929" s="89"/>
      <c r="EI929" s="89"/>
      <c r="EJ929" s="89"/>
      <c r="EK929" s="89"/>
      <c r="EL929" s="89"/>
      <c r="EM929" s="89"/>
      <c r="EN929" s="89"/>
      <c r="EO929" s="89"/>
      <c r="EP929" s="89"/>
      <c r="EQ929" s="89"/>
      <c r="ER929" s="89"/>
      <c r="ES929" s="89"/>
      <c r="ET929" s="89"/>
      <c r="EU929" s="89"/>
      <c r="EV929" s="89"/>
      <c r="EW929" s="89"/>
      <c r="EX929" s="89"/>
      <c r="EY929" s="89"/>
      <c r="EZ929" s="89"/>
      <c r="FA929" s="89"/>
      <c r="FB929" s="89"/>
      <c r="FC929" s="89"/>
      <c r="FD929" s="89"/>
      <c r="FE929" s="89"/>
      <c r="FF929" s="89"/>
      <c r="FG929" s="89"/>
      <c r="FH929" s="89"/>
      <c r="FI929" s="89"/>
      <c r="FJ929" s="89"/>
      <c r="FK929" s="89"/>
      <c r="FL929" s="89"/>
      <c r="FM929" s="89"/>
      <c r="FN929" s="89"/>
      <c r="FO929" s="89"/>
      <c r="FP929" s="89"/>
      <c r="FQ929" s="89"/>
      <c r="FR929" s="89"/>
      <c r="FS929" s="89"/>
      <c r="FT929" s="89"/>
      <c r="FU929" s="89"/>
      <c r="FV929" s="89"/>
      <c r="FW929" s="89"/>
      <c r="FX929" s="89"/>
      <c r="FY929" s="89"/>
      <c r="FZ929" s="89"/>
      <c r="GA929" s="89"/>
      <c r="GB929" s="89"/>
      <c r="GC929" s="89"/>
      <c r="GD929" s="89"/>
      <c r="GE929" s="89"/>
      <c r="GF929" s="89"/>
      <c r="GG929" s="89"/>
      <c r="GH929" s="89"/>
      <c r="GI929" s="89"/>
      <c r="GJ929" s="89"/>
      <c r="GK929" s="89"/>
      <c r="GL929" s="89"/>
      <c r="GM929" s="89"/>
      <c r="GN929" s="89"/>
      <c r="GO929" s="89"/>
      <c r="GP929" s="89"/>
      <c r="GQ929" s="89"/>
      <c r="GR929" s="89"/>
      <c r="GS929" s="89"/>
      <c r="GT929" s="89"/>
      <c r="GU929" s="89"/>
      <c r="GV929" s="89"/>
      <c r="GW929" s="89"/>
      <c r="GX929" s="89"/>
      <c r="GY929" s="89"/>
      <c r="GZ929" s="89"/>
      <c r="HA929" s="89"/>
      <c r="HB929" s="89"/>
      <c r="HC929" s="89"/>
      <c r="HD929" s="89"/>
      <c r="HE929" s="89"/>
      <c r="HF929" s="89"/>
      <c r="HG929" s="89"/>
      <c r="HH929" s="89"/>
      <c r="HI929" s="89"/>
      <c r="HJ929" s="89"/>
      <c r="HK929" s="89"/>
      <c r="HL929" s="89"/>
      <c r="HM929" s="89"/>
    </row>
    <row r="930" spans="1:221" s="191" customFormat="1" ht="30" customHeight="1" x14ac:dyDescent="0.25">
      <c r="A930" s="193">
        <v>41455</v>
      </c>
      <c r="B930" s="194">
        <v>41457</v>
      </c>
      <c r="C930" s="189" t="s">
        <v>283</v>
      </c>
      <c r="D930" s="140" t="s">
        <v>3719</v>
      </c>
      <c r="E930" s="140" t="s">
        <v>279</v>
      </c>
      <c r="F930" s="5" t="s">
        <v>36</v>
      </c>
      <c r="G930" s="5" t="s">
        <v>1000</v>
      </c>
      <c r="H930" s="140" t="s">
        <v>4125</v>
      </c>
      <c r="I930" s="30" t="s">
        <v>4607</v>
      </c>
      <c r="J930" s="140" t="s">
        <v>4608</v>
      </c>
      <c r="K930" s="119">
        <v>40154</v>
      </c>
      <c r="L930" s="119">
        <v>40305</v>
      </c>
      <c r="M930" s="140" t="s">
        <v>4521</v>
      </c>
      <c r="N930" s="287">
        <v>5737</v>
      </c>
      <c r="O930" s="287">
        <v>5671</v>
      </c>
      <c r="P930" s="119">
        <v>40319</v>
      </c>
      <c r="Q930" s="119">
        <v>40868</v>
      </c>
      <c r="R930" s="119">
        <v>40747</v>
      </c>
      <c r="S930" s="119">
        <v>40879</v>
      </c>
      <c r="T930" s="190">
        <v>99.993048402526398</v>
      </c>
      <c r="U930" s="287"/>
      <c r="V930" s="140"/>
      <c r="W930" s="87"/>
      <c r="X930" s="96"/>
      <c r="Y930" s="89"/>
      <c r="Z930" s="89"/>
      <c r="AA930" s="89"/>
      <c r="AB930" s="89"/>
      <c r="AC930" s="89"/>
      <c r="AD930" s="89"/>
      <c r="AE930" s="89"/>
      <c r="AF930" s="89"/>
      <c r="AG930" s="89"/>
      <c r="AH930" s="89"/>
      <c r="AI930" s="89"/>
      <c r="AJ930" s="89"/>
      <c r="AK930" s="89"/>
      <c r="AL930" s="89"/>
      <c r="AM930" s="89"/>
      <c r="AN930" s="89"/>
      <c r="AO930" s="89"/>
      <c r="AP930" s="89"/>
      <c r="AQ930" s="89"/>
      <c r="AR930" s="89"/>
      <c r="AS930" s="89"/>
      <c r="AT930" s="89"/>
      <c r="AU930" s="89"/>
      <c r="AV930" s="89"/>
      <c r="AW930" s="89"/>
      <c r="AX930" s="89"/>
      <c r="AY930" s="89"/>
      <c r="AZ930" s="89"/>
      <c r="BA930" s="89"/>
      <c r="BB930" s="89"/>
      <c r="BC930" s="89"/>
      <c r="BD930" s="89"/>
      <c r="BE930" s="89"/>
      <c r="BF930" s="89"/>
      <c r="BG930" s="89"/>
      <c r="BH930" s="89"/>
      <c r="BI930" s="89"/>
      <c r="BJ930" s="89"/>
      <c r="BK930" s="89"/>
      <c r="BL930" s="89"/>
      <c r="BM930" s="89"/>
      <c r="BN930" s="89"/>
      <c r="BO930" s="89"/>
      <c r="BP930" s="89"/>
      <c r="BQ930" s="89"/>
      <c r="BR930" s="89"/>
      <c r="BS930" s="89"/>
      <c r="BT930" s="89"/>
      <c r="BU930" s="89"/>
      <c r="BV930" s="89"/>
      <c r="BW930" s="89"/>
      <c r="BX930" s="89"/>
      <c r="BY930" s="89"/>
      <c r="BZ930" s="89"/>
      <c r="CA930" s="89"/>
      <c r="CB930" s="89"/>
      <c r="CC930" s="89"/>
      <c r="CD930" s="89"/>
      <c r="CE930" s="89"/>
      <c r="CF930" s="89"/>
      <c r="CG930" s="89"/>
      <c r="CH930" s="89"/>
      <c r="CI930" s="89"/>
      <c r="CJ930" s="89"/>
      <c r="CK930" s="89"/>
      <c r="CL930" s="89"/>
      <c r="CM930" s="89"/>
      <c r="CN930" s="89"/>
      <c r="CO930" s="89"/>
      <c r="CP930" s="89"/>
      <c r="CQ930" s="89"/>
      <c r="CR930" s="89"/>
      <c r="CS930" s="89"/>
      <c r="CT930" s="89"/>
      <c r="CU930" s="89"/>
      <c r="CV930" s="89"/>
      <c r="CW930" s="89"/>
      <c r="CX930" s="89"/>
      <c r="CY930" s="89"/>
      <c r="CZ930" s="89"/>
      <c r="DA930" s="89"/>
      <c r="DB930" s="89"/>
      <c r="DC930" s="89"/>
      <c r="DD930" s="89"/>
      <c r="DE930" s="89"/>
      <c r="DF930" s="89"/>
      <c r="DG930" s="89"/>
      <c r="DH930" s="89"/>
      <c r="DI930" s="89"/>
      <c r="DJ930" s="89"/>
      <c r="DK930" s="89"/>
      <c r="DL930" s="89"/>
      <c r="DM930" s="89"/>
      <c r="DN930" s="89"/>
      <c r="DO930" s="89"/>
      <c r="DP930" s="89"/>
      <c r="DQ930" s="89"/>
      <c r="DR930" s="89"/>
      <c r="DS930" s="89"/>
      <c r="DT930" s="89"/>
      <c r="DU930" s="89"/>
      <c r="DV930" s="89"/>
      <c r="DW930" s="89"/>
      <c r="DX930" s="89"/>
      <c r="DY930" s="89"/>
      <c r="DZ930" s="89"/>
      <c r="EA930" s="89"/>
      <c r="EB930" s="89"/>
      <c r="EC930" s="89"/>
      <c r="ED930" s="89"/>
      <c r="EE930" s="89"/>
      <c r="EF930" s="89"/>
      <c r="EG930" s="89"/>
      <c r="EH930" s="89"/>
      <c r="EI930" s="89"/>
      <c r="EJ930" s="89"/>
      <c r="EK930" s="89"/>
      <c r="EL930" s="89"/>
      <c r="EM930" s="89"/>
      <c r="EN930" s="89"/>
      <c r="EO930" s="89"/>
      <c r="EP930" s="89"/>
      <c r="EQ930" s="89"/>
      <c r="ER930" s="89"/>
      <c r="ES930" s="89"/>
      <c r="ET930" s="89"/>
      <c r="EU930" s="89"/>
      <c r="EV930" s="89"/>
      <c r="EW930" s="89"/>
      <c r="EX930" s="89"/>
      <c r="EY930" s="89"/>
      <c r="EZ930" s="89"/>
      <c r="FA930" s="89"/>
      <c r="FB930" s="89"/>
      <c r="FC930" s="89"/>
      <c r="FD930" s="89"/>
      <c r="FE930" s="89"/>
      <c r="FF930" s="89"/>
      <c r="FG930" s="89"/>
      <c r="FH930" s="89"/>
      <c r="FI930" s="89"/>
      <c r="FJ930" s="89"/>
      <c r="FK930" s="89"/>
      <c r="FL930" s="89"/>
      <c r="FM930" s="89"/>
      <c r="FN930" s="89"/>
      <c r="FO930" s="89"/>
      <c r="FP930" s="89"/>
      <c r="FQ930" s="89"/>
      <c r="FR930" s="89"/>
      <c r="FS930" s="89"/>
      <c r="FT930" s="89"/>
      <c r="FU930" s="89"/>
      <c r="FV930" s="89"/>
      <c r="FW930" s="89"/>
      <c r="FX930" s="89"/>
      <c r="FY930" s="89"/>
      <c r="FZ930" s="89"/>
      <c r="GA930" s="89"/>
      <c r="GB930" s="89"/>
      <c r="GC930" s="89"/>
      <c r="GD930" s="89"/>
      <c r="GE930" s="89"/>
      <c r="GF930" s="89"/>
      <c r="GG930" s="89"/>
      <c r="GH930" s="89"/>
      <c r="GI930" s="89"/>
      <c r="GJ930" s="89"/>
      <c r="GK930" s="89"/>
      <c r="GL930" s="89"/>
      <c r="GM930" s="89"/>
      <c r="GN930" s="89"/>
      <c r="GO930" s="89"/>
      <c r="GP930" s="89"/>
      <c r="GQ930" s="89"/>
      <c r="GR930" s="89"/>
      <c r="GS930" s="89"/>
      <c r="GT930" s="89"/>
      <c r="GU930" s="89"/>
      <c r="GV930" s="89"/>
      <c r="GW930" s="89"/>
      <c r="GX930" s="89"/>
      <c r="GY930" s="89"/>
      <c r="GZ930" s="89"/>
      <c r="HA930" s="89"/>
      <c r="HB930" s="89"/>
      <c r="HC930" s="89"/>
      <c r="HD930" s="89"/>
      <c r="HE930" s="89"/>
      <c r="HF930" s="89"/>
      <c r="HG930" s="89"/>
      <c r="HH930" s="89"/>
      <c r="HI930" s="89"/>
      <c r="HJ930" s="89"/>
      <c r="HK930" s="89"/>
      <c r="HL930" s="89"/>
      <c r="HM930" s="89"/>
    </row>
    <row r="931" spans="1:221" s="191" customFormat="1" ht="30" customHeight="1" x14ac:dyDescent="0.25">
      <c r="A931" s="193">
        <v>41455</v>
      </c>
      <c r="B931" s="194">
        <v>41457</v>
      </c>
      <c r="C931" s="189" t="s">
        <v>283</v>
      </c>
      <c r="D931" s="140" t="s">
        <v>3719</v>
      </c>
      <c r="E931" s="140" t="s">
        <v>279</v>
      </c>
      <c r="F931" s="5" t="s">
        <v>36</v>
      </c>
      <c r="G931" s="5" t="s">
        <v>1000</v>
      </c>
      <c r="H931" s="140" t="s">
        <v>4125</v>
      </c>
      <c r="I931" s="30" t="s">
        <v>4609</v>
      </c>
      <c r="J931" s="140" t="s">
        <v>4610</v>
      </c>
      <c r="K931" s="119">
        <v>40417</v>
      </c>
      <c r="L931" s="119">
        <v>40492</v>
      </c>
      <c r="M931" s="140" t="s">
        <v>3874</v>
      </c>
      <c r="N931" s="287">
        <v>5434</v>
      </c>
      <c r="O931" s="287">
        <v>5775</v>
      </c>
      <c r="P931" s="119">
        <v>40506</v>
      </c>
      <c r="Q931" s="119">
        <v>41261</v>
      </c>
      <c r="R931" s="119">
        <v>40910</v>
      </c>
      <c r="S931" s="119">
        <v>41273</v>
      </c>
      <c r="T931" s="190">
        <v>92.507893239534397</v>
      </c>
      <c r="U931" s="287"/>
      <c r="V931" s="140"/>
      <c r="W931" s="87"/>
      <c r="X931" s="96"/>
      <c r="Y931" s="89"/>
      <c r="Z931" s="89"/>
      <c r="AA931" s="89"/>
      <c r="AB931" s="89"/>
      <c r="AC931" s="89"/>
      <c r="AD931" s="89"/>
      <c r="AE931" s="89"/>
      <c r="AF931" s="89"/>
      <c r="AG931" s="89"/>
      <c r="AH931" s="89"/>
      <c r="AI931" s="89"/>
      <c r="AJ931" s="89"/>
      <c r="AK931" s="89"/>
      <c r="AL931" s="89"/>
      <c r="AM931" s="89"/>
      <c r="AN931" s="89"/>
      <c r="AO931" s="89"/>
      <c r="AP931" s="89"/>
      <c r="AQ931" s="89"/>
      <c r="AR931" s="89"/>
      <c r="AS931" s="89"/>
      <c r="AT931" s="89"/>
      <c r="AU931" s="89"/>
      <c r="AV931" s="89"/>
      <c r="AW931" s="89"/>
      <c r="AX931" s="89"/>
      <c r="AY931" s="89"/>
      <c r="AZ931" s="89"/>
      <c r="BA931" s="89"/>
      <c r="BB931" s="89"/>
      <c r="BC931" s="89"/>
      <c r="BD931" s="89"/>
      <c r="BE931" s="89"/>
      <c r="BF931" s="89"/>
      <c r="BG931" s="89"/>
      <c r="BH931" s="89"/>
      <c r="BI931" s="89"/>
      <c r="BJ931" s="89"/>
      <c r="BK931" s="89"/>
      <c r="BL931" s="89"/>
      <c r="BM931" s="89"/>
      <c r="BN931" s="89"/>
      <c r="BO931" s="89"/>
      <c r="BP931" s="89"/>
      <c r="BQ931" s="89"/>
      <c r="BR931" s="89"/>
      <c r="BS931" s="89"/>
      <c r="BT931" s="89"/>
      <c r="BU931" s="89"/>
      <c r="BV931" s="89"/>
      <c r="BW931" s="89"/>
      <c r="BX931" s="89"/>
      <c r="BY931" s="89"/>
      <c r="BZ931" s="89"/>
      <c r="CA931" s="89"/>
      <c r="CB931" s="89"/>
      <c r="CC931" s="89"/>
      <c r="CD931" s="89"/>
      <c r="CE931" s="89"/>
      <c r="CF931" s="89"/>
      <c r="CG931" s="89"/>
      <c r="CH931" s="89"/>
      <c r="CI931" s="89"/>
      <c r="CJ931" s="89"/>
      <c r="CK931" s="89"/>
      <c r="CL931" s="89"/>
      <c r="CM931" s="89"/>
      <c r="CN931" s="89"/>
      <c r="CO931" s="89"/>
      <c r="CP931" s="89"/>
      <c r="CQ931" s="89"/>
      <c r="CR931" s="89"/>
      <c r="CS931" s="89"/>
      <c r="CT931" s="89"/>
      <c r="CU931" s="89"/>
      <c r="CV931" s="89"/>
      <c r="CW931" s="89"/>
      <c r="CX931" s="89"/>
      <c r="CY931" s="89"/>
      <c r="CZ931" s="89"/>
      <c r="DA931" s="89"/>
      <c r="DB931" s="89"/>
      <c r="DC931" s="89"/>
      <c r="DD931" s="89"/>
      <c r="DE931" s="89"/>
      <c r="DF931" s="89"/>
      <c r="DG931" s="89"/>
      <c r="DH931" s="89"/>
      <c r="DI931" s="89"/>
      <c r="DJ931" s="89"/>
      <c r="DK931" s="89"/>
      <c r="DL931" s="89"/>
      <c r="DM931" s="89"/>
      <c r="DN931" s="89"/>
      <c r="DO931" s="89"/>
      <c r="DP931" s="89"/>
      <c r="DQ931" s="89"/>
      <c r="DR931" s="89"/>
      <c r="DS931" s="89"/>
      <c r="DT931" s="89"/>
      <c r="DU931" s="89"/>
      <c r="DV931" s="89"/>
      <c r="DW931" s="89"/>
      <c r="DX931" s="89"/>
      <c r="DY931" s="89"/>
      <c r="DZ931" s="89"/>
      <c r="EA931" s="89"/>
      <c r="EB931" s="89"/>
      <c r="EC931" s="89"/>
      <c r="ED931" s="89"/>
      <c r="EE931" s="89"/>
      <c r="EF931" s="89"/>
      <c r="EG931" s="89"/>
      <c r="EH931" s="89"/>
      <c r="EI931" s="89"/>
      <c r="EJ931" s="89"/>
      <c r="EK931" s="89"/>
      <c r="EL931" s="89"/>
      <c r="EM931" s="89"/>
      <c r="EN931" s="89"/>
      <c r="EO931" s="89"/>
      <c r="EP931" s="89"/>
      <c r="EQ931" s="89"/>
      <c r="ER931" s="89"/>
      <c r="ES931" s="89"/>
      <c r="ET931" s="89"/>
      <c r="EU931" s="89"/>
      <c r="EV931" s="89"/>
      <c r="EW931" s="89"/>
      <c r="EX931" s="89"/>
      <c r="EY931" s="89"/>
      <c r="EZ931" s="89"/>
      <c r="FA931" s="89"/>
      <c r="FB931" s="89"/>
      <c r="FC931" s="89"/>
      <c r="FD931" s="89"/>
      <c r="FE931" s="89"/>
      <c r="FF931" s="89"/>
      <c r="FG931" s="89"/>
      <c r="FH931" s="89"/>
      <c r="FI931" s="89"/>
      <c r="FJ931" s="89"/>
      <c r="FK931" s="89"/>
      <c r="FL931" s="89"/>
      <c r="FM931" s="89"/>
      <c r="FN931" s="89"/>
      <c r="FO931" s="89"/>
      <c r="FP931" s="89"/>
      <c r="FQ931" s="89"/>
      <c r="FR931" s="89"/>
      <c r="FS931" s="89"/>
      <c r="FT931" s="89"/>
      <c r="FU931" s="89"/>
      <c r="FV931" s="89"/>
      <c r="FW931" s="89"/>
      <c r="FX931" s="89"/>
      <c r="FY931" s="89"/>
      <c r="FZ931" s="89"/>
      <c r="GA931" s="89"/>
      <c r="GB931" s="89"/>
      <c r="GC931" s="89"/>
      <c r="GD931" s="89"/>
      <c r="GE931" s="89"/>
      <c r="GF931" s="89"/>
      <c r="GG931" s="89"/>
      <c r="GH931" s="89"/>
      <c r="GI931" s="89"/>
      <c r="GJ931" s="89"/>
      <c r="GK931" s="89"/>
      <c r="GL931" s="89"/>
      <c r="GM931" s="89"/>
      <c r="GN931" s="89"/>
      <c r="GO931" s="89"/>
      <c r="GP931" s="89"/>
      <c r="GQ931" s="89"/>
      <c r="GR931" s="89"/>
      <c r="GS931" s="89"/>
      <c r="GT931" s="89"/>
      <c r="GU931" s="89"/>
      <c r="GV931" s="89"/>
      <c r="GW931" s="89"/>
      <c r="GX931" s="89"/>
      <c r="GY931" s="89"/>
      <c r="GZ931" s="89"/>
      <c r="HA931" s="89"/>
      <c r="HB931" s="89"/>
      <c r="HC931" s="89"/>
      <c r="HD931" s="89"/>
      <c r="HE931" s="89"/>
      <c r="HF931" s="89"/>
      <c r="HG931" s="89"/>
      <c r="HH931" s="89"/>
      <c r="HI931" s="89"/>
      <c r="HJ931" s="89"/>
      <c r="HK931" s="89"/>
      <c r="HL931" s="89"/>
      <c r="HM931" s="89"/>
    </row>
    <row r="932" spans="1:221" s="191" customFormat="1" ht="30" customHeight="1" x14ac:dyDescent="0.25">
      <c r="A932" s="193">
        <v>41455</v>
      </c>
      <c r="B932" s="194">
        <v>41457</v>
      </c>
      <c r="C932" s="189" t="s">
        <v>283</v>
      </c>
      <c r="D932" s="140" t="s">
        <v>3719</v>
      </c>
      <c r="E932" s="140" t="s">
        <v>279</v>
      </c>
      <c r="F932" s="5" t="s">
        <v>4611</v>
      </c>
      <c r="G932" s="5" t="s">
        <v>4612</v>
      </c>
      <c r="H932" s="140" t="s">
        <v>4613</v>
      </c>
      <c r="I932" s="30" t="s">
        <v>4614</v>
      </c>
      <c r="J932" s="140" t="s">
        <v>4615</v>
      </c>
      <c r="K932" s="119">
        <v>40296</v>
      </c>
      <c r="L932" s="119">
        <v>40449</v>
      </c>
      <c r="M932" s="140" t="s">
        <v>4616</v>
      </c>
      <c r="N932" s="287">
        <v>12001</v>
      </c>
      <c r="O932" s="287">
        <v>11663</v>
      </c>
      <c r="P932" s="119">
        <v>40463</v>
      </c>
      <c r="Q932" s="119">
        <v>41467</v>
      </c>
      <c r="R932" s="119">
        <v>41299</v>
      </c>
      <c r="S932" s="119">
        <v>41481</v>
      </c>
      <c r="T932" s="190">
        <v>94.474276846876606</v>
      </c>
      <c r="U932" s="287"/>
      <c r="V932" s="140"/>
      <c r="W932" s="87"/>
      <c r="X932" s="96"/>
      <c r="Y932" s="89"/>
      <c r="Z932" s="89"/>
      <c r="AA932" s="89"/>
      <c r="AB932" s="89"/>
      <c r="AC932" s="89"/>
      <c r="AD932" s="89"/>
      <c r="AE932" s="89"/>
      <c r="AF932" s="89"/>
      <c r="AG932" s="89"/>
      <c r="AH932" s="89"/>
      <c r="AI932" s="89"/>
      <c r="AJ932" s="89"/>
      <c r="AK932" s="89"/>
      <c r="AL932" s="89"/>
      <c r="AM932" s="89"/>
      <c r="AN932" s="89"/>
      <c r="AO932" s="89"/>
      <c r="AP932" s="89"/>
      <c r="AQ932" s="89"/>
      <c r="AR932" s="89"/>
      <c r="AS932" s="89"/>
      <c r="AT932" s="89"/>
      <c r="AU932" s="89"/>
      <c r="AV932" s="89"/>
      <c r="AW932" s="89"/>
      <c r="AX932" s="89"/>
      <c r="AY932" s="89"/>
      <c r="AZ932" s="89"/>
      <c r="BA932" s="89"/>
      <c r="BB932" s="89"/>
      <c r="BC932" s="89"/>
      <c r="BD932" s="89"/>
      <c r="BE932" s="89"/>
      <c r="BF932" s="89"/>
      <c r="BG932" s="89"/>
      <c r="BH932" s="89"/>
      <c r="BI932" s="89"/>
      <c r="BJ932" s="89"/>
      <c r="BK932" s="89"/>
      <c r="BL932" s="89"/>
      <c r="BM932" s="89"/>
      <c r="BN932" s="89"/>
      <c r="BO932" s="89"/>
      <c r="BP932" s="89"/>
      <c r="BQ932" s="89"/>
      <c r="BR932" s="89"/>
      <c r="BS932" s="89"/>
      <c r="BT932" s="89"/>
      <c r="BU932" s="89"/>
      <c r="BV932" s="89"/>
      <c r="BW932" s="89"/>
      <c r="BX932" s="89"/>
      <c r="BY932" s="89"/>
      <c r="BZ932" s="89"/>
      <c r="CA932" s="89"/>
      <c r="CB932" s="89"/>
      <c r="CC932" s="89"/>
      <c r="CD932" s="89"/>
      <c r="CE932" s="89"/>
      <c r="CF932" s="89"/>
      <c r="CG932" s="89"/>
      <c r="CH932" s="89"/>
      <c r="CI932" s="89"/>
      <c r="CJ932" s="89"/>
      <c r="CK932" s="89"/>
      <c r="CL932" s="89"/>
      <c r="CM932" s="89"/>
      <c r="CN932" s="89"/>
      <c r="CO932" s="89"/>
      <c r="CP932" s="89"/>
      <c r="CQ932" s="89"/>
      <c r="CR932" s="89"/>
      <c r="CS932" s="89"/>
      <c r="CT932" s="89"/>
      <c r="CU932" s="89"/>
      <c r="CV932" s="89"/>
      <c r="CW932" s="89"/>
      <c r="CX932" s="89"/>
      <c r="CY932" s="89"/>
      <c r="CZ932" s="89"/>
      <c r="DA932" s="89"/>
      <c r="DB932" s="89"/>
      <c r="DC932" s="89"/>
      <c r="DD932" s="89"/>
      <c r="DE932" s="89"/>
      <c r="DF932" s="89"/>
      <c r="DG932" s="89"/>
      <c r="DH932" s="89"/>
      <c r="DI932" s="89"/>
      <c r="DJ932" s="89"/>
      <c r="DK932" s="89"/>
      <c r="DL932" s="89"/>
      <c r="DM932" s="89"/>
      <c r="DN932" s="89"/>
      <c r="DO932" s="89"/>
      <c r="DP932" s="89"/>
      <c r="DQ932" s="89"/>
      <c r="DR932" s="89"/>
      <c r="DS932" s="89"/>
      <c r="DT932" s="89"/>
      <c r="DU932" s="89"/>
      <c r="DV932" s="89"/>
      <c r="DW932" s="89"/>
      <c r="DX932" s="89"/>
      <c r="DY932" s="89"/>
      <c r="DZ932" s="89"/>
      <c r="EA932" s="89"/>
      <c r="EB932" s="89"/>
      <c r="EC932" s="89"/>
      <c r="ED932" s="89"/>
      <c r="EE932" s="89"/>
      <c r="EF932" s="89"/>
      <c r="EG932" s="89"/>
      <c r="EH932" s="89"/>
      <c r="EI932" s="89"/>
      <c r="EJ932" s="89"/>
      <c r="EK932" s="89"/>
      <c r="EL932" s="89"/>
      <c r="EM932" s="89"/>
      <c r="EN932" s="89"/>
      <c r="EO932" s="89"/>
      <c r="EP932" s="89"/>
      <c r="EQ932" s="89"/>
      <c r="ER932" s="89"/>
      <c r="ES932" s="89"/>
      <c r="ET932" s="89"/>
      <c r="EU932" s="89"/>
      <c r="EV932" s="89"/>
      <c r="EW932" s="89"/>
      <c r="EX932" s="89"/>
      <c r="EY932" s="89"/>
      <c r="EZ932" s="89"/>
      <c r="FA932" s="89"/>
      <c r="FB932" s="89"/>
      <c r="FC932" s="89"/>
      <c r="FD932" s="89"/>
      <c r="FE932" s="89"/>
      <c r="FF932" s="89"/>
      <c r="FG932" s="89"/>
      <c r="FH932" s="89"/>
      <c r="FI932" s="89"/>
      <c r="FJ932" s="89"/>
      <c r="FK932" s="89"/>
      <c r="FL932" s="89"/>
      <c r="FM932" s="89"/>
      <c r="FN932" s="89"/>
      <c r="FO932" s="89"/>
      <c r="FP932" s="89"/>
      <c r="FQ932" s="89"/>
      <c r="FR932" s="89"/>
      <c r="FS932" s="89"/>
      <c r="FT932" s="89"/>
      <c r="FU932" s="89"/>
      <c r="FV932" s="89"/>
      <c r="FW932" s="89"/>
      <c r="FX932" s="89"/>
      <c r="FY932" s="89"/>
      <c r="FZ932" s="89"/>
      <c r="GA932" s="89"/>
      <c r="GB932" s="89"/>
      <c r="GC932" s="89"/>
      <c r="GD932" s="89"/>
      <c r="GE932" s="89"/>
      <c r="GF932" s="89"/>
      <c r="GG932" s="89"/>
      <c r="GH932" s="89"/>
      <c r="GI932" s="89"/>
      <c r="GJ932" s="89"/>
      <c r="GK932" s="89"/>
      <c r="GL932" s="89"/>
      <c r="GM932" s="89"/>
      <c r="GN932" s="89"/>
      <c r="GO932" s="89"/>
      <c r="GP932" s="89"/>
      <c r="GQ932" s="89"/>
      <c r="GR932" s="89"/>
      <c r="GS932" s="89"/>
      <c r="GT932" s="89"/>
      <c r="GU932" s="89"/>
      <c r="GV932" s="89"/>
      <c r="GW932" s="89"/>
      <c r="GX932" s="89"/>
      <c r="GY932" s="89"/>
      <c r="GZ932" s="89"/>
      <c r="HA932" s="89"/>
      <c r="HB932" s="89"/>
      <c r="HC932" s="89"/>
      <c r="HD932" s="89"/>
      <c r="HE932" s="89"/>
      <c r="HF932" s="89"/>
      <c r="HG932" s="89"/>
      <c r="HH932" s="89"/>
      <c r="HI932" s="89"/>
      <c r="HJ932" s="89"/>
      <c r="HK932" s="89"/>
      <c r="HL932" s="89"/>
      <c r="HM932" s="89"/>
    </row>
    <row r="933" spans="1:221" s="191" customFormat="1" ht="30" customHeight="1" x14ac:dyDescent="0.25">
      <c r="A933" s="193">
        <v>41455</v>
      </c>
      <c r="B933" s="194">
        <v>41457</v>
      </c>
      <c r="C933" s="189" t="s">
        <v>283</v>
      </c>
      <c r="D933" s="140" t="s">
        <v>3719</v>
      </c>
      <c r="E933" s="140" t="s">
        <v>279</v>
      </c>
      <c r="F933" s="5" t="s">
        <v>631</v>
      </c>
      <c r="G933" s="5" t="s">
        <v>632</v>
      </c>
      <c r="H933" s="140" t="s">
        <v>4144</v>
      </c>
      <c r="I933" s="30" t="s">
        <v>4617</v>
      </c>
      <c r="J933" s="140" t="s">
        <v>4618</v>
      </c>
      <c r="K933" s="119">
        <v>40571</v>
      </c>
      <c r="L933" s="119">
        <v>40605</v>
      </c>
      <c r="M933" s="140" t="s">
        <v>4619</v>
      </c>
      <c r="N933" s="287">
        <v>6137</v>
      </c>
      <c r="O933" s="287">
        <v>4632</v>
      </c>
      <c r="P933" s="119">
        <v>40619</v>
      </c>
      <c r="Q933" s="119">
        <v>41241</v>
      </c>
      <c r="R933" s="119">
        <v>41302</v>
      </c>
      <c r="S933" s="119">
        <v>41355</v>
      </c>
      <c r="T933" s="190">
        <v>80.613967437351704</v>
      </c>
      <c r="U933" s="287"/>
      <c r="V933" s="140"/>
      <c r="W933" s="87"/>
      <c r="X933" s="96"/>
      <c r="Y933" s="89"/>
      <c r="Z933" s="89"/>
      <c r="AA933" s="89"/>
      <c r="AB933" s="89"/>
      <c r="AC933" s="89"/>
      <c r="AD933" s="89"/>
      <c r="AE933" s="89"/>
      <c r="AF933" s="89"/>
      <c r="AG933" s="89"/>
      <c r="AH933" s="89"/>
      <c r="AI933" s="89"/>
      <c r="AJ933" s="89"/>
      <c r="AK933" s="89"/>
      <c r="AL933" s="89"/>
      <c r="AM933" s="89"/>
      <c r="AN933" s="89"/>
      <c r="AO933" s="89"/>
      <c r="AP933" s="89"/>
      <c r="AQ933" s="89"/>
      <c r="AR933" s="89"/>
      <c r="AS933" s="89"/>
      <c r="AT933" s="89"/>
      <c r="AU933" s="89"/>
      <c r="AV933" s="89"/>
      <c r="AW933" s="89"/>
      <c r="AX933" s="89"/>
      <c r="AY933" s="89"/>
      <c r="AZ933" s="89"/>
      <c r="BA933" s="89"/>
      <c r="BB933" s="89"/>
      <c r="BC933" s="89"/>
      <c r="BD933" s="89"/>
      <c r="BE933" s="89"/>
      <c r="BF933" s="89"/>
      <c r="BG933" s="89"/>
      <c r="BH933" s="89"/>
      <c r="BI933" s="89"/>
      <c r="BJ933" s="89"/>
      <c r="BK933" s="89"/>
      <c r="BL933" s="89"/>
      <c r="BM933" s="89"/>
      <c r="BN933" s="89"/>
      <c r="BO933" s="89"/>
      <c r="BP933" s="89"/>
      <c r="BQ933" s="89"/>
      <c r="BR933" s="89"/>
      <c r="BS933" s="89"/>
      <c r="BT933" s="89"/>
      <c r="BU933" s="89"/>
      <c r="BV933" s="89"/>
      <c r="BW933" s="89"/>
      <c r="BX933" s="89"/>
      <c r="BY933" s="89"/>
      <c r="BZ933" s="89"/>
      <c r="CA933" s="89"/>
      <c r="CB933" s="89"/>
      <c r="CC933" s="89"/>
      <c r="CD933" s="89"/>
      <c r="CE933" s="89"/>
      <c r="CF933" s="89"/>
      <c r="CG933" s="89"/>
      <c r="CH933" s="89"/>
      <c r="CI933" s="89"/>
      <c r="CJ933" s="89"/>
      <c r="CK933" s="89"/>
      <c r="CL933" s="89"/>
      <c r="CM933" s="89"/>
      <c r="CN933" s="89"/>
      <c r="CO933" s="89"/>
      <c r="CP933" s="89"/>
      <c r="CQ933" s="89"/>
      <c r="CR933" s="89"/>
      <c r="CS933" s="89"/>
      <c r="CT933" s="89"/>
      <c r="CU933" s="89"/>
      <c r="CV933" s="89"/>
      <c r="CW933" s="89"/>
      <c r="CX933" s="89"/>
      <c r="CY933" s="89"/>
      <c r="CZ933" s="89"/>
      <c r="DA933" s="89"/>
      <c r="DB933" s="89"/>
      <c r="DC933" s="89"/>
      <c r="DD933" s="89"/>
      <c r="DE933" s="89"/>
      <c r="DF933" s="89"/>
      <c r="DG933" s="89"/>
      <c r="DH933" s="89"/>
      <c r="DI933" s="89"/>
      <c r="DJ933" s="89"/>
      <c r="DK933" s="89"/>
      <c r="DL933" s="89"/>
      <c r="DM933" s="89"/>
      <c r="DN933" s="89"/>
      <c r="DO933" s="89"/>
      <c r="DP933" s="89"/>
      <c r="DQ933" s="89"/>
      <c r="DR933" s="89"/>
      <c r="DS933" s="89"/>
      <c r="DT933" s="89"/>
      <c r="DU933" s="89"/>
      <c r="DV933" s="89"/>
      <c r="DW933" s="89"/>
      <c r="DX933" s="89"/>
      <c r="DY933" s="89"/>
      <c r="DZ933" s="89"/>
      <c r="EA933" s="89"/>
      <c r="EB933" s="89"/>
      <c r="EC933" s="89"/>
      <c r="ED933" s="89"/>
      <c r="EE933" s="89"/>
      <c r="EF933" s="89"/>
      <c r="EG933" s="89"/>
      <c r="EH933" s="89"/>
      <c r="EI933" s="89"/>
      <c r="EJ933" s="89"/>
      <c r="EK933" s="89"/>
      <c r="EL933" s="89"/>
      <c r="EM933" s="89"/>
      <c r="EN933" s="89"/>
      <c r="EO933" s="89"/>
      <c r="EP933" s="89"/>
      <c r="EQ933" s="89"/>
      <c r="ER933" s="89"/>
      <c r="ES933" s="89"/>
      <c r="ET933" s="89"/>
      <c r="EU933" s="89"/>
      <c r="EV933" s="89"/>
      <c r="EW933" s="89"/>
      <c r="EX933" s="89"/>
      <c r="EY933" s="89"/>
      <c r="EZ933" s="89"/>
      <c r="FA933" s="89"/>
      <c r="FB933" s="89"/>
      <c r="FC933" s="89"/>
      <c r="FD933" s="89"/>
      <c r="FE933" s="89"/>
      <c r="FF933" s="89"/>
      <c r="FG933" s="89"/>
      <c r="FH933" s="89"/>
      <c r="FI933" s="89"/>
      <c r="FJ933" s="89"/>
      <c r="FK933" s="89"/>
      <c r="FL933" s="89"/>
      <c r="FM933" s="89"/>
      <c r="FN933" s="89"/>
      <c r="FO933" s="89"/>
      <c r="FP933" s="89"/>
      <c r="FQ933" s="89"/>
      <c r="FR933" s="89"/>
      <c r="FS933" s="89"/>
      <c r="FT933" s="89"/>
      <c r="FU933" s="89"/>
      <c r="FV933" s="89"/>
      <c r="FW933" s="89"/>
      <c r="FX933" s="89"/>
      <c r="FY933" s="89"/>
      <c r="FZ933" s="89"/>
      <c r="GA933" s="89"/>
      <c r="GB933" s="89"/>
      <c r="GC933" s="89"/>
      <c r="GD933" s="89"/>
      <c r="GE933" s="89"/>
      <c r="GF933" s="89"/>
      <c r="GG933" s="89"/>
      <c r="GH933" s="89"/>
      <c r="GI933" s="89"/>
      <c r="GJ933" s="89"/>
      <c r="GK933" s="89"/>
      <c r="GL933" s="89"/>
      <c r="GM933" s="89"/>
      <c r="GN933" s="89"/>
      <c r="GO933" s="89"/>
      <c r="GP933" s="89"/>
      <c r="GQ933" s="89"/>
      <c r="GR933" s="89"/>
      <c r="GS933" s="89"/>
      <c r="GT933" s="89"/>
      <c r="GU933" s="89"/>
      <c r="GV933" s="89"/>
      <c r="GW933" s="89"/>
      <c r="GX933" s="89"/>
      <c r="GY933" s="89"/>
      <c r="GZ933" s="89"/>
      <c r="HA933" s="89"/>
      <c r="HB933" s="89"/>
      <c r="HC933" s="89"/>
      <c r="HD933" s="89"/>
      <c r="HE933" s="89"/>
      <c r="HF933" s="89"/>
      <c r="HG933" s="89"/>
      <c r="HH933" s="89"/>
      <c r="HI933" s="89"/>
      <c r="HJ933" s="89"/>
      <c r="HK933" s="89"/>
      <c r="HL933" s="89"/>
      <c r="HM933" s="89"/>
    </row>
    <row r="934" spans="1:221" s="191" customFormat="1" ht="30" customHeight="1" x14ac:dyDescent="0.25">
      <c r="A934" s="193">
        <v>41455</v>
      </c>
      <c r="B934" s="194">
        <v>41457</v>
      </c>
      <c r="C934" s="189" t="s">
        <v>283</v>
      </c>
      <c r="D934" s="140" t="s">
        <v>3719</v>
      </c>
      <c r="E934" s="140" t="s">
        <v>279</v>
      </c>
      <c r="F934" s="5" t="s">
        <v>4620</v>
      </c>
      <c r="G934" s="5" t="s">
        <v>4621</v>
      </c>
      <c r="H934" s="140" t="s">
        <v>4622</v>
      </c>
      <c r="I934" s="30" t="s">
        <v>4623</v>
      </c>
      <c r="J934" s="140" t="s">
        <v>4624</v>
      </c>
      <c r="K934" s="119">
        <v>40256</v>
      </c>
      <c r="L934" s="119">
        <v>40449</v>
      </c>
      <c r="M934" s="140" t="s">
        <v>4625</v>
      </c>
      <c r="N934" s="287">
        <v>33904</v>
      </c>
      <c r="O934" s="287">
        <v>29337</v>
      </c>
      <c r="P934" s="119">
        <v>40463</v>
      </c>
      <c r="Q934" s="119">
        <v>41206</v>
      </c>
      <c r="R934" s="119">
        <v>41206</v>
      </c>
      <c r="S934" s="119">
        <v>41206</v>
      </c>
      <c r="T934" s="190">
        <v>88.802197110298096</v>
      </c>
      <c r="U934" s="287"/>
      <c r="V934" s="140"/>
      <c r="W934" s="87"/>
      <c r="X934" s="96"/>
      <c r="Y934" s="89"/>
      <c r="Z934" s="89"/>
      <c r="AA934" s="89"/>
      <c r="AB934" s="89"/>
      <c r="AC934" s="89"/>
      <c r="AD934" s="89"/>
      <c r="AE934" s="89"/>
      <c r="AF934" s="89"/>
      <c r="AG934" s="89"/>
      <c r="AH934" s="89"/>
      <c r="AI934" s="89"/>
      <c r="AJ934" s="89"/>
      <c r="AK934" s="89"/>
      <c r="AL934" s="89"/>
      <c r="AM934" s="89"/>
      <c r="AN934" s="89"/>
      <c r="AO934" s="89"/>
      <c r="AP934" s="89"/>
      <c r="AQ934" s="89"/>
      <c r="AR934" s="89"/>
      <c r="AS934" s="89"/>
      <c r="AT934" s="89"/>
      <c r="AU934" s="89"/>
      <c r="AV934" s="89"/>
      <c r="AW934" s="89"/>
      <c r="AX934" s="89"/>
      <c r="AY934" s="89"/>
      <c r="AZ934" s="89"/>
      <c r="BA934" s="89"/>
      <c r="BB934" s="89"/>
      <c r="BC934" s="89"/>
      <c r="BD934" s="89"/>
      <c r="BE934" s="89"/>
      <c r="BF934" s="89"/>
      <c r="BG934" s="89"/>
      <c r="BH934" s="89"/>
      <c r="BI934" s="89"/>
      <c r="BJ934" s="89"/>
      <c r="BK934" s="89"/>
      <c r="BL934" s="89"/>
      <c r="BM934" s="89"/>
      <c r="BN934" s="89"/>
      <c r="BO934" s="89"/>
      <c r="BP934" s="89"/>
      <c r="BQ934" s="89"/>
      <c r="BR934" s="89"/>
      <c r="BS934" s="89"/>
      <c r="BT934" s="89"/>
      <c r="BU934" s="89"/>
      <c r="BV934" s="89"/>
      <c r="BW934" s="89"/>
      <c r="BX934" s="89"/>
      <c r="BY934" s="89"/>
      <c r="BZ934" s="89"/>
      <c r="CA934" s="89"/>
      <c r="CB934" s="89"/>
      <c r="CC934" s="89"/>
      <c r="CD934" s="89"/>
      <c r="CE934" s="89"/>
      <c r="CF934" s="89"/>
      <c r="CG934" s="89"/>
      <c r="CH934" s="89"/>
      <c r="CI934" s="89"/>
      <c r="CJ934" s="89"/>
      <c r="CK934" s="89"/>
      <c r="CL934" s="89"/>
      <c r="CM934" s="89"/>
      <c r="CN934" s="89"/>
      <c r="CO934" s="89"/>
      <c r="CP934" s="89"/>
      <c r="CQ934" s="89"/>
      <c r="CR934" s="89"/>
      <c r="CS934" s="89"/>
      <c r="CT934" s="89"/>
      <c r="CU934" s="89"/>
      <c r="CV934" s="89"/>
      <c r="CW934" s="89"/>
      <c r="CX934" s="89"/>
      <c r="CY934" s="89"/>
      <c r="CZ934" s="89"/>
      <c r="DA934" s="89"/>
      <c r="DB934" s="89"/>
      <c r="DC934" s="89"/>
      <c r="DD934" s="89"/>
      <c r="DE934" s="89"/>
      <c r="DF934" s="89"/>
      <c r="DG934" s="89"/>
      <c r="DH934" s="89"/>
      <c r="DI934" s="89"/>
      <c r="DJ934" s="89"/>
      <c r="DK934" s="89"/>
      <c r="DL934" s="89"/>
      <c r="DM934" s="89"/>
      <c r="DN934" s="89"/>
      <c r="DO934" s="89"/>
      <c r="DP934" s="89"/>
      <c r="DQ934" s="89"/>
      <c r="DR934" s="89"/>
      <c r="DS934" s="89"/>
      <c r="DT934" s="89"/>
      <c r="DU934" s="89"/>
      <c r="DV934" s="89"/>
      <c r="DW934" s="89"/>
      <c r="DX934" s="89"/>
      <c r="DY934" s="89"/>
      <c r="DZ934" s="89"/>
      <c r="EA934" s="89"/>
      <c r="EB934" s="89"/>
      <c r="EC934" s="89"/>
      <c r="ED934" s="89"/>
      <c r="EE934" s="89"/>
      <c r="EF934" s="89"/>
      <c r="EG934" s="89"/>
      <c r="EH934" s="89"/>
      <c r="EI934" s="89"/>
      <c r="EJ934" s="89"/>
      <c r="EK934" s="89"/>
      <c r="EL934" s="89"/>
      <c r="EM934" s="89"/>
      <c r="EN934" s="89"/>
      <c r="EO934" s="89"/>
      <c r="EP934" s="89"/>
      <c r="EQ934" s="89"/>
      <c r="ER934" s="89"/>
      <c r="ES934" s="89"/>
      <c r="ET934" s="89"/>
      <c r="EU934" s="89"/>
      <c r="EV934" s="89"/>
      <c r="EW934" s="89"/>
      <c r="EX934" s="89"/>
      <c r="EY934" s="89"/>
      <c r="EZ934" s="89"/>
      <c r="FA934" s="89"/>
      <c r="FB934" s="89"/>
      <c r="FC934" s="89"/>
      <c r="FD934" s="89"/>
      <c r="FE934" s="89"/>
      <c r="FF934" s="89"/>
      <c r="FG934" s="89"/>
      <c r="FH934" s="89"/>
      <c r="FI934" s="89"/>
      <c r="FJ934" s="89"/>
      <c r="FK934" s="89"/>
      <c r="FL934" s="89"/>
      <c r="FM934" s="89"/>
      <c r="FN934" s="89"/>
      <c r="FO934" s="89"/>
      <c r="FP934" s="89"/>
      <c r="FQ934" s="89"/>
      <c r="FR934" s="89"/>
      <c r="FS934" s="89"/>
      <c r="FT934" s="89"/>
      <c r="FU934" s="89"/>
      <c r="FV934" s="89"/>
      <c r="FW934" s="89"/>
      <c r="FX934" s="89"/>
      <c r="FY934" s="89"/>
      <c r="FZ934" s="89"/>
      <c r="GA934" s="89"/>
      <c r="GB934" s="89"/>
      <c r="GC934" s="89"/>
      <c r="GD934" s="89"/>
      <c r="GE934" s="89"/>
      <c r="GF934" s="89"/>
      <c r="GG934" s="89"/>
      <c r="GH934" s="89"/>
      <c r="GI934" s="89"/>
      <c r="GJ934" s="89"/>
      <c r="GK934" s="89"/>
      <c r="GL934" s="89"/>
      <c r="GM934" s="89"/>
      <c r="GN934" s="89"/>
      <c r="GO934" s="89"/>
      <c r="GP934" s="89"/>
      <c r="GQ934" s="89"/>
      <c r="GR934" s="89"/>
      <c r="GS934" s="89"/>
      <c r="GT934" s="89"/>
      <c r="GU934" s="89"/>
      <c r="GV934" s="89"/>
      <c r="GW934" s="89"/>
      <c r="GX934" s="89"/>
      <c r="GY934" s="89"/>
      <c r="GZ934" s="89"/>
      <c r="HA934" s="89"/>
      <c r="HB934" s="89"/>
      <c r="HC934" s="89"/>
      <c r="HD934" s="89"/>
      <c r="HE934" s="89"/>
      <c r="HF934" s="89"/>
      <c r="HG934" s="89"/>
      <c r="HH934" s="89"/>
      <c r="HI934" s="89"/>
      <c r="HJ934" s="89"/>
      <c r="HK934" s="89"/>
      <c r="HL934" s="89"/>
      <c r="HM934" s="89"/>
    </row>
    <row r="935" spans="1:221" s="191" customFormat="1" ht="30" customHeight="1" x14ac:dyDescent="0.25">
      <c r="A935" s="193">
        <v>41455</v>
      </c>
      <c r="B935" s="194">
        <v>41457</v>
      </c>
      <c r="C935" s="189" t="s">
        <v>283</v>
      </c>
      <c r="D935" s="140" t="s">
        <v>3719</v>
      </c>
      <c r="E935" s="140" t="s">
        <v>279</v>
      </c>
      <c r="F935" s="5" t="s">
        <v>36</v>
      </c>
      <c r="G935" s="5" t="s">
        <v>1000</v>
      </c>
      <c r="H935" s="140" t="s">
        <v>4159</v>
      </c>
      <c r="I935" s="30" t="s">
        <v>4626</v>
      </c>
      <c r="J935" s="140" t="s">
        <v>4627</v>
      </c>
      <c r="K935" s="119">
        <v>39850</v>
      </c>
      <c r="L935" s="119">
        <v>40046</v>
      </c>
      <c r="M935" s="140" t="s">
        <v>4162</v>
      </c>
      <c r="N935" s="287">
        <v>42521</v>
      </c>
      <c r="O935" s="287">
        <v>42506</v>
      </c>
      <c r="P935" s="119">
        <v>40060</v>
      </c>
      <c r="Q935" s="119">
        <v>40709</v>
      </c>
      <c r="R935" s="119">
        <v>40664</v>
      </c>
      <c r="S935" s="119">
        <v>40709</v>
      </c>
      <c r="T935" s="190">
        <v>95.199551394453295</v>
      </c>
      <c r="U935" s="287"/>
      <c r="V935" s="140"/>
      <c r="W935" s="87"/>
      <c r="X935" s="96"/>
      <c r="Y935" s="89"/>
      <c r="Z935" s="89"/>
      <c r="AA935" s="89"/>
      <c r="AB935" s="89"/>
      <c r="AC935" s="89"/>
      <c r="AD935" s="89"/>
      <c r="AE935" s="89"/>
      <c r="AF935" s="89"/>
      <c r="AG935" s="89"/>
      <c r="AH935" s="89"/>
      <c r="AI935" s="89"/>
      <c r="AJ935" s="89"/>
      <c r="AK935" s="89"/>
      <c r="AL935" s="89"/>
      <c r="AM935" s="89"/>
      <c r="AN935" s="89"/>
      <c r="AO935" s="89"/>
      <c r="AP935" s="89"/>
      <c r="AQ935" s="89"/>
      <c r="AR935" s="89"/>
      <c r="AS935" s="89"/>
      <c r="AT935" s="89"/>
      <c r="AU935" s="89"/>
      <c r="AV935" s="89"/>
      <c r="AW935" s="89"/>
      <c r="AX935" s="89"/>
      <c r="AY935" s="89"/>
      <c r="AZ935" s="89"/>
      <c r="BA935" s="89"/>
      <c r="BB935" s="89"/>
      <c r="BC935" s="89"/>
      <c r="BD935" s="89"/>
      <c r="BE935" s="89"/>
      <c r="BF935" s="89"/>
      <c r="BG935" s="89"/>
      <c r="BH935" s="89"/>
      <c r="BI935" s="89"/>
      <c r="BJ935" s="89"/>
      <c r="BK935" s="89"/>
      <c r="BL935" s="89"/>
      <c r="BM935" s="89"/>
      <c r="BN935" s="89"/>
      <c r="BO935" s="89"/>
      <c r="BP935" s="89"/>
      <c r="BQ935" s="89"/>
      <c r="BR935" s="89"/>
      <c r="BS935" s="89"/>
      <c r="BT935" s="89"/>
      <c r="BU935" s="89"/>
      <c r="BV935" s="89"/>
      <c r="BW935" s="89"/>
      <c r="BX935" s="89"/>
      <c r="BY935" s="89"/>
      <c r="BZ935" s="89"/>
      <c r="CA935" s="89"/>
      <c r="CB935" s="89"/>
      <c r="CC935" s="89"/>
      <c r="CD935" s="89"/>
      <c r="CE935" s="89"/>
      <c r="CF935" s="89"/>
      <c r="CG935" s="89"/>
      <c r="CH935" s="89"/>
      <c r="CI935" s="89"/>
      <c r="CJ935" s="89"/>
      <c r="CK935" s="89"/>
      <c r="CL935" s="89"/>
      <c r="CM935" s="89"/>
      <c r="CN935" s="89"/>
      <c r="CO935" s="89"/>
      <c r="CP935" s="89"/>
      <c r="CQ935" s="89"/>
      <c r="CR935" s="89"/>
      <c r="CS935" s="89"/>
      <c r="CT935" s="89"/>
      <c r="CU935" s="89"/>
      <c r="CV935" s="89"/>
      <c r="CW935" s="89"/>
      <c r="CX935" s="89"/>
      <c r="CY935" s="89"/>
      <c r="CZ935" s="89"/>
      <c r="DA935" s="89"/>
      <c r="DB935" s="89"/>
      <c r="DC935" s="89"/>
      <c r="DD935" s="89"/>
      <c r="DE935" s="89"/>
      <c r="DF935" s="89"/>
      <c r="DG935" s="89"/>
      <c r="DH935" s="89"/>
      <c r="DI935" s="89"/>
      <c r="DJ935" s="89"/>
      <c r="DK935" s="89"/>
      <c r="DL935" s="89"/>
      <c r="DM935" s="89"/>
      <c r="DN935" s="89"/>
      <c r="DO935" s="89"/>
      <c r="DP935" s="89"/>
      <c r="DQ935" s="89"/>
      <c r="DR935" s="89"/>
      <c r="DS935" s="89"/>
      <c r="DT935" s="89"/>
      <c r="DU935" s="89"/>
      <c r="DV935" s="89"/>
      <c r="DW935" s="89"/>
      <c r="DX935" s="89"/>
      <c r="DY935" s="89"/>
      <c r="DZ935" s="89"/>
      <c r="EA935" s="89"/>
      <c r="EB935" s="89"/>
      <c r="EC935" s="89"/>
      <c r="ED935" s="89"/>
      <c r="EE935" s="89"/>
      <c r="EF935" s="89"/>
      <c r="EG935" s="89"/>
      <c r="EH935" s="89"/>
      <c r="EI935" s="89"/>
      <c r="EJ935" s="89"/>
      <c r="EK935" s="89"/>
      <c r="EL935" s="89"/>
      <c r="EM935" s="89"/>
      <c r="EN935" s="89"/>
      <c r="EO935" s="89"/>
      <c r="EP935" s="89"/>
      <c r="EQ935" s="89"/>
      <c r="ER935" s="89"/>
      <c r="ES935" s="89"/>
      <c r="ET935" s="89"/>
      <c r="EU935" s="89"/>
      <c r="EV935" s="89"/>
      <c r="EW935" s="89"/>
      <c r="EX935" s="89"/>
      <c r="EY935" s="89"/>
      <c r="EZ935" s="89"/>
      <c r="FA935" s="89"/>
      <c r="FB935" s="89"/>
      <c r="FC935" s="89"/>
      <c r="FD935" s="89"/>
      <c r="FE935" s="89"/>
      <c r="FF935" s="89"/>
      <c r="FG935" s="89"/>
      <c r="FH935" s="89"/>
      <c r="FI935" s="89"/>
      <c r="FJ935" s="89"/>
      <c r="FK935" s="89"/>
      <c r="FL935" s="89"/>
      <c r="FM935" s="89"/>
      <c r="FN935" s="89"/>
      <c r="FO935" s="89"/>
      <c r="FP935" s="89"/>
      <c r="FQ935" s="89"/>
      <c r="FR935" s="89"/>
      <c r="FS935" s="89"/>
      <c r="FT935" s="89"/>
      <c r="FU935" s="89"/>
      <c r="FV935" s="89"/>
      <c r="FW935" s="89"/>
      <c r="FX935" s="89"/>
      <c r="FY935" s="89"/>
      <c r="FZ935" s="89"/>
      <c r="GA935" s="89"/>
      <c r="GB935" s="89"/>
      <c r="GC935" s="89"/>
      <c r="GD935" s="89"/>
      <c r="GE935" s="89"/>
      <c r="GF935" s="89"/>
      <c r="GG935" s="89"/>
      <c r="GH935" s="89"/>
      <c r="GI935" s="89"/>
      <c r="GJ935" s="89"/>
      <c r="GK935" s="89"/>
      <c r="GL935" s="89"/>
      <c r="GM935" s="89"/>
      <c r="GN935" s="89"/>
      <c r="GO935" s="89"/>
      <c r="GP935" s="89"/>
      <c r="GQ935" s="89"/>
      <c r="GR935" s="89"/>
      <c r="GS935" s="89"/>
      <c r="GT935" s="89"/>
      <c r="GU935" s="89"/>
      <c r="GV935" s="89"/>
      <c r="GW935" s="89"/>
      <c r="GX935" s="89"/>
      <c r="GY935" s="89"/>
      <c r="GZ935" s="89"/>
      <c r="HA935" s="89"/>
      <c r="HB935" s="89"/>
      <c r="HC935" s="89"/>
      <c r="HD935" s="89"/>
      <c r="HE935" s="89"/>
      <c r="HF935" s="89"/>
      <c r="HG935" s="89"/>
      <c r="HH935" s="89"/>
      <c r="HI935" s="89"/>
      <c r="HJ935" s="89"/>
      <c r="HK935" s="89"/>
      <c r="HL935" s="89"/>
      <c r="HM935" s="89"/>
    </row>
    <row r="936" spans="1:221" s="191" customFormat="1" ht="30" customHeight="1" x14ac:dyDescent="0.25">
      <c r="A936" s="193">
        <v>41455</v>
      </c>
      <c r="B936" s="194">
        <v>41457</v>
      </c>
      <c r="C936" s="189" t="s">
        <v>283</v>
      </c>
      <c r="D936" s="140" t="s">
        <v>3756</v>
      </c>
      <c r="E936" s="140" t="s">
        <v>279</v>
      </c>
      <c r="F936" s="5" t="s">
        <v>611</v>
      </c>
      <c r="G936" s="5" t="s">
        <v>612</v>
      </c>
      <c r="H936" s="140" t="s">
        <v>4163</v>
      </c>
      <c r="I936" s="30" t="s">
        <v>4128</v>
      </c>
      <c r="J936" s="140" t="s">
        <v>4628</v>
      </c>
      <c r="K936" s="119">
        <v>40408</v>
      </c>
      <c r="L936" s="119">
        <v>40450</v>
      </c>
      <c r="M936" s="140" t="s">
        <v>4063</v>
      </c>
      <c r="N936" s="287">
        <v>6254</v>
      </c>
      <c r="O936" s="287">
        <v>6768</v>
      </c>
      <c r="P936" s="119">
        <v>40464</v>
      </c>
      <c r="Q936" s="119">
        <v>40836</v>
      </c>
      <c r="R936" s="119">
        <v>40836</v>
      </c>
      <c r="S936" s="119">
        <v>40836</v>
      </c>
      <c r="T936" s="190">
        <v>86.517617562711308</v>
      </c>
      <c r="U936" s="287"/>
      <c r="V936" s="140"/>
      <c r="W936" s="87"/>
      <c r="X936" s="96"/>
      <c r="Y936" s="89"/>
      <c r="Z936" s="89"/>
      <c r="AA936" s="89"/>
      <c r="AB936" s="89"/>
      <c r="AC936" s="89"/>
      <c r="AD936" s="89"/>
      <c r="AE936" s="89"/>
      <c r="AF936" s="89"/>
      <c r="AG936" s="89"/>
      <c r="AH936" s="89"/>
      <c r="AI936" s="89"/>
      <c r="AJ936" s="89"/>
      <c r="AK936" s="89"/>
      <c r="AL936" s="89"/>
      <c r="AM936" s="89"/>
      <c r="AN936" s="89"/>
      <c r="AO936" s="89"/>
      <c r="AP936" s="89"/>
      <c r="AQ936" s="89"/>
      <c r="AR936" s="89"/>
      <c r="AS936" s="89"/>
      <c r="AT936" s="89"/>
      <c r="AU936" s="89"/>
      <c r="AV936" s="89"/>
      <c r="AW936" s="89"/>
      <c r="AX936" s="89"/>
      <c r="AY936" s="89"/>
      <c r="AZ936" s="89"/>
      <c r="BA936" s="89"/>
      <c r="BB936" s="89"/>
      <c r="BC936" s="89"/>
      <c r="BD936" s="89"/>
      <c r="BE936" s="89"/>
      <c r="BF936" s="89"/>
      <c r="BG936" s="89"/>
      <c r="BH936" s="89"/>
      <c r="BI936" s="89"/>
      <c r="BJ936" s="89"/>
      <c r="BK936" s="89"/>
      <c r="BL936" s="89"/>
      <c r="BM936" s="89"/>
      <c r="BN936" s="89"/>
      <c r="BO936" s="89"/>
      <c r="BP936" s="89"/>
      <c r="BQ936" s="89"/>
      <c r="BR936" s="89"/>
      <c r="BS936" s="89"/>
      <c r="BT936" s="89"/>
      <c r="BU936" s="89"/>
      <c r="BV936" s="89"/>
      <c r="BW936" s="89"/>
      <c r="BX936" s="89"/>
      <c r="BY936" s="89"/>
      <c r="BZ936" s="89"/>
      <c r="CA936" s="89"/>
      <c r="CB936" s="89"/>
      <c r="CC936" s="89"/>
      <c r="CD936" s="89"/>
      <c r="CE936" s="89"/>
      <c r="CF936" s="89"/>
      <c r="CG936" s="89"/>
      <c r="CH936" s="89"/>
      <c r="CI936" s="89"/>
      <c r="CJ936" s="89"/>
      <c r="CK936" s="89"/>
      <c r="CL936" s="89"/>
      <c r="CM936" s="89"/>
      <c r="CN936" s="89"/>
      <c r="CO936" s="89"/>
      <c r="CP936" s="89"/>
      <c r="CQ936" s="89"/>
      <c r="CR936" s="89"/>
      <c r="CS936" s="89"/>
      <c r="CT936" s="89"/>
      <c r="CU936" s="89"/>
      <c r="CV936" s="89"/>
      <c r="CW936" s="89"/>
      <c r="CX936" s="89"/>
      <c r="CY936" s="89"/>
      <c r="CZ936" s="89"/>
      <c r="DA936" s="89"/>
      <c r="DB936" s="89"/>
      <c r="DC936" s="89"/>
      <c r="DD936" s="89"/>
      <c r="DE936" s="89"/>
      <c r="DF936" s="89"/>
      <c r="DG936" s="89"/>
      <c r="DH936" s="89"/>
      <c r="DI936" s="89"/>
      <c r="DJ936" s="89"/>
      <c r="DK936" s="89"/>
      <c r="DL936" s="89"/>
      <c r="DM936" s="89"/>
      <c r="DN936" s="89"/>
      <c r="DO936" s="89"/>
      <c r="DP936" s="89"/>
      <c r="DQ936" s="89"/>
      <c r="DR936" s="89"/>
      <c r="DS936" s="89"/>
      <c r="DT936" s="89"/>
      <c r="DU936" s="89"/>
      <c r="DV936" s="89"/>
      <c r="DW936" s="89"/>
      <c r="DX936" s="89"/>
      <c r="DY936" s="89"/>
      <c r="DZ936" s="89"/>
      <c r="EA936" s="89"/>
      <c r="EB936" s="89"/>
      <c r="EC936" s="89"/>
      <c r="ED936" s="89"/>
      <c r="EE936" s="89"/>
      <c r="EF936" s="89"/>
      <c r="EG936" s="89"/>
      <c r="EH936" s="89"/>
      <c r="EI936" s="89"/>
      <c r="EJ936" s="89"/>
      <c r="EK936" s="89"/>
      <c r="EL936" s="89"/>
      <c r="EM936" s="89"/>
      <c r="EN936" s="89"/>
      <c r="EO936" s="89"/>
      <c r="EP936" s="89"/>
      <c r="EQ936" s="89"/>
      <c r="ER936" s="89"/>
      <c r="ES936" s="89"/>
      <c r="ET936" s="89"/>
      <c r="EU936" s="89"/>
      <c r="EV936" s="89"/>
      <c r="EW936" s="89"/>
      <c r="EX936" s="89"/>
      <c r="EY936" s="89"/>
      <c r="EZ936" s="89"/>
      <c r="FA936" s="89"/>
      <c r="FB936" s="89"/>
      <c r="FC936" s="89"/>
      <c r="FD936" s="89"/>
      <c r="FE936" s="89"/>
      <c r="FF936" s="89"/>
      <c r="FG936" s="89"/>
      <c r="FH936" s="89"/>
      <c r="FI936" s="89"/>
      <c r="FJ936" s="89"/>
      <c r="FK936" s="89"/>
      <c r="FL936" s="89"/>
      <c r="FM936" s="89"/>
      <c r="FN936" s="89"/>
      <c r="FO936" s="89"/>
      <c r="FP936" s="89"/>
      <c r="FQ936" s="89"/>
      <c r="FR936" s="89"/>
      <c r="FS936" s="89"/>
      <c r="FT936" s="89"/>
      <c r="FU936" s="89"/>
      <c r="FV936" s="89"/>
      <c r="FW936" s="89"/>
      <c r="FX936" s="89"/>
      <c r="FY936" s="89"/>
      <c r="FZ936" s="89"/>
      <c r="GA936" s="89"/>
      <c r="GB936" s="89"/>
      <c r="GC936" s="89"/>
      <c r="GD936" s="89"/>
      <c r="GE936" s="89"/>
      <c r="GF936" s="89"/>
      <c r="GG936" s="89"/>
      <c r="GH936" s="89"/>
      <c r="GI936" s="89"/>
      <c r="GJ936" s="89"/>
      <c r="GK936" s="89"/>
      <c r="GL936" s="89"/>
      <c r="GM936" s="89"/>
      <c r="GN936" s="89"/>
      <c r="GO936" s="89"/>
      <c r="GP936" s="89"/>
      <c r="GQ936" s="89"/>
      <c r="GR936" s="89"/>
      <c r="GS936" s="89"/>
      <c r="GT936" s="89"/>
      <c r="GU936" s="89"/>
      <c r="GV936" s="89"/>
      <c r="GW936" s="89"/>
      <c r="GX936" s="89"/>
      <c r="GY936" s="89"/>
      <c r="GZ936" s="89"/>
      <c r="HA936" s="89"/>
      <c r="HB936" s="89"/>
      <c r="HC936" s="89"/>
      <c r="HD936" s="89"/>
      <c r="HE936" s="89"/>
      <c r="HF936" s="89"/>
      <c r="HG936" s="89"/>
      <c r="HH936" s="89"/>
      <c r="HI936" s="89"/>
      <c r="HJ936" s="89"/>
      <c r="HK936" s="89"/>
      <c r="HL936" s="89"/>
      <c r="HM936" s="89"/>
    </row>
    <row r="937" spans="1:221" s="191" customFormat="1" ht="30" customHeight="1" x14ac:dyDescent="0.25">
      <c r="A937" s="193">
        <v>41455</v>
      </c>
      <c r="B937" s="194">
        <v>41457</v>
      </c>
      <c r="C937" s="189" t="s">
        <v>283</v>
      </c>
      <c r="D937" s="140" t="s">
        <v>3756</v>
      </c>
      <c r="E937" s="140" t="s">
        <v>279</v>
      </c>
      <c r="F937" s="5" t="s">
        <v>611</v>
      </c>
      <c r="G937" s="5" t="s">
        <v>612</v>
      </c>
      <c r="H937" s="140" t="s">
        <v>4163</v>
      </c>
      <c r="I937" s="30" t="s">
        <v>4629</v>
      </c>
      <c r="J937" s="140" t="s">
        <v>4630</v>
      </c>
      <c r="K937" s="119">
        <v>40549</v>
      </c>
      <c r="L937" s="119">
        <v>40599</v>
      </c>
      <c r="M937" s="140" t="s">
        <v>4631</v>
      </c>
      <c r="N937" s="287">
        <v>3191</v>
      </c>
      <c r="O937" s="287">
        <v>3136</v>
      </c>
      <c r="P937" s="119">
        <v>40613</v>
      </c>
      <c r="Q937" s="119">
        <v>41127</v>
      </c>
      <c r="R937" s="119">
        <v>40887</v>
      </c>
      <c r="S937" s="119">
        <v>41183</v>
      </c>
      <c r="T937" s="190">
        <v>95.019350999154696</v>
      </c>
      <c r="U937" s="287"/>
      <c r="V937" s="140"/>
      <c r="W937" s="87"/>
      <c r="X937" s="96"/>
      <c r="Y937" s="89"/>
      <c r="Z937" s="89"/>
      <c r="AA937" s="89"/>
      <c r="AB937" s="89"/>
      <c r="AC937" s="89"/>
      <c r="AD937" s="89"/>
      <c r="AE937" s="89"/>
      <c r="AF937" s="89"/>
      <c r="AG937" s="89"/>
      <c r="AH937" s="89"/>
      <c r="AI937" s="89"/>
      <c r="AJ937" s="89"/>
      <c r="AK937" s="89"/>
      <c r="AL937" s="89"/>
      <c r="AM937" s="89"/>
      <c r="AN937" s="89"/>
      <c r="AO937" s="89"/>
      <c r="AP937" s="89"/>
      <c r="AQ937" s="89"/>
      <c r="AR937" s="89"/>
      <c r="AS937" s="89"/>
      <c r="AT937" s="89"/>
      <c r="AU937" s="89"/>
      <c r="AV937" s="89"/>
      <c r="AW937" s="89"/>
      <c r="AX937" s="89"/>
      <c r="AY937" s="89"/>
      <c r="AZ937" s="89"/>
      <c r="BA937" s="89"/>
      <c r="BB937" s="89"/>
      <c r="BC937" s="89"/>
      <c r="BD937" s="89"/>
      <c r="BE937" s="89"/>
      <c r="BF937" s="89"/>
      <c r="BG937" s="89"/>
      <c r="BH937" s="89"/>
      <c r="BI937" s="89"/>
      <c r="BJ937" s="89"/>
      <c r="BK937" s="89"/>
      <c r="BL937" s="89"/>
      <c r="BM937" s="89"/>
      <c r="BN937" s="89"/>
      <c r="BO937" s="89"/>
      <c r="BP937" s="89"/>
      <c r="BQ937" s="89"/>
      <c r="BR937" s="89"/>
      <c r="BS937" s="89"/>
      <c r="BT937" s="89"/>
      <c r="BU937" s="89"/>
      <c r="BV937" s="89"/>
      <c r="BW937" s="89"/>
      <c r="BX937" s="89"/>
      <c r="BY937" s="89"/>
      <c r="BZ937" s="89"/>
      <c r="CA937" s="89"/>
      <c r="CB937" s="89"/>
      <c r="CC937" s="89"/>
      <c r="CD937" s="89"/>
      <c r="CE937" s="89"/>
      <c r="CF937" s="89"/>
      <c r="CG937" s="89"/>
      <c r="CH937" s="89"/>
      <c r="CI937" s="89"/>
      <c r="CJ937" s="89"/>
      <c r="CK937" s="89"/>
      <c r="CL937" s="89"/>
      <c r="CM937" s="89"/>
      <c r="CN937" s="89"/>
      <c r="CO937" s="89"/>
      <c r="CP937" s="89"/>
      <c r="CQ937" s="89"/>
      <c r="CR937" s="89"/>
      <c r="CS937" s="89"/>
      <c r="CT937" s="89"/>
      <c r="CU937" s="89"/>
      <c r="CV937" s="89"/>
      <c r="CW937" s="89"/>
      <c r="CX937" s="89"/>
      <c r="CY937" s="89"/>
      <c r="CZ937" s="89"/>
      <c r="DA937" s="89"/>
      <c r="DB937" s="89"/>
      <c r="DC937" s="89"/>
      <c r="DD937" s="89"/>
      <c r="DE937" s="89"/>
      <c r="DF937" s="89"/>
      <c r="DG937" s="89"/>
      <c r="DH937" s="89"/>
      <c r="DI937" s="89"/>
      <c r="DJ937" s="89"/>
      <c r="DK937" s="89"/>
      <c r="DL937" s="89"/>
      <c r="DM937" s="89"/>
      <c r="DN937" s="89"/>
      <c r="DO937" s="89"/>
      <c r="DP937" s="89"/>
      <c r="DQ937" s="89"/>
      <c r="DR937" s="89"/>
      <c r="DS937" s="89"/>
      <c r="DT937" s="89"/>
      <c r="DU937" s="89"/>
      <c r="DV937" s="89"/>
      <c r="DW937" s="89"/>
      <c r="DX937" s="89"/>
      <c r="DY937" s="89"/>
      <c r="DZ937" s="89"/>
      <c r="EA937" s="89"/>
      <c r="EB937" s="89"/>
      <c r="EC937" s="89"/>
      <c r="ED937" s="89"/>
      <c r="EE937" s="89"/>
      <c r="EF937" s="89"/>
      <c r="EG937" s="89"/>
      <c r="EH937" s="89"/>
      <c r="EI937" s="89"/>
      <c r="EJ937" s="89"/>
      <c r="EK937" s="89"/>
      <c r="EL937" s="89"/>
      <c r="EM937" s="89"/>
      <c r="EN937" s="89"/>
      <c r="EO937" s="89"/>
      <c r="EP937" s="89"/>
      <c r="EQ937" s="89"/>
      <c r="ER937" s="89"/>
      <c r="ES937" s="89"/>
      <c r="ET937" s="89"/>
      <c r="EU937" s="89"/>
      <c r="EV937" s="89"/>
      <c r="EW937" s="89"/>
      <c r="EX937" s="89"/>
      <c r="EY937" s="89"/>
      <c r="EZ937" s="89"/>
      <c r="FA937" s="89"/>
      <c r="FB937" s="89"/>
      <c r="FC937" s="89"/>
      <c r="FD937" s="89"/>
      <c r="FE937" s="89"/>
      <c r="FF937" s="89"/>
      <c r="FG937" s="89"/>
      <c r="FH937" s="89"/>
      <c r="FI937" s="89"/>
      <c r="FJ937" s="89"/>
      <c r="FK937" s="89"/>
      <c r="FL937" s="89"/>
      <c r="FM937" s="89"/>
      <c r="FN937" s="89"/>
      <c r="FO937" s="89"/>
      <c r="FP937" s="89"/>
      <c r="FQ937" s="89"/>
      <c r="FR937" s="89"/>
      <c r="FS937" s="89"/>
      <c r="FT937" s="89"/>
      <c r="FU937" s="89"/>
      <c r="FV937" s="89"/>
      <c r="FW937" s="89"/>
      <c r="FX937" s="89"/>
      <c r="FY937" s="89"/>
      <c r="FZ937" s="89"/>
      <c r="GA937" s="89"/>
      <c r="GB937" s="89"/>
      <c r="GC937" s="89"/>
      <c r="GD937" s="89"/>
      <c r="GE937" s="89"/>
      <c r="GF937" s="89"/>
      <c r="GG937" s="89"/>
      <c r="GH937" s="89"/>
      <c r="GI937" s="89"/>
      <c r="GJ937" s="89"/>
      <c r="GK937" s="89"/>
      <c r="GL937" s="89"/>
      <c r="GM937" s="89"/>
      <c r="GN937" s="89"/>
      <c r="GO937" s="89"/>
      <c r="GP937" s="89"/>
      <c r="GQ937" s="89"/>
      <c r="GR937" s="89"/>
      <c r="GS937" s="89"/>
      <c r="GT937" s="89"/>
      <c r="GU937" s="89"/>
      <c r="GV937" s="89"/>
      <c r="GW937" s="89"/>
      <c r="GX937" s="89"/>
      <c r="GY937" s="89"/>
      <c r="GZ937" s="89"/>
      <c r="HA937" s="89"/>
      <c r="HB937" s="89"/>
      <c r="HC937" s="89"/>
      <c r="HD937" s="89"/>
      <c r="HE937" s="89"/>
      <c r="HF937" s="89"/>
      <c r="HG937" s="89"/>
      <c r="HH937" s="89"/>
      <c r="HI937" s="89"/>
      <c r="HJ937" s="89"/>
      <c r="HK937" s="89"/>
      <c r="HL937" s="89"/>
      <c r="HM937" s="89"/>
    </row>
    <row r="938" spans="1:221" s="191" customFormat="1" ht="30" customHeight="1" x14ac:dyDescent="0.25">
      <c r="A938" s="193">
        <v>41455</v>
      </c>
      <c r="B938" s="194">
        <v>41457</v>
      </c>
      <c r="C938" s="189" t="s">
        <v>283</v>
      </c>
      <c r="D938" s="140" t="s">
        <v>3719</v>
      </c>
      <c r="E938" s="140" t="s">
        <v>279</v>
      </c>
      <c r="F938" s="5" t="s">
        <v>99</v>
      </c>
      <c r="G938" s="5" t="s">
        <v>415</v>
      </c>
      <c r="H938" s="140" t="s">
        <v>4179</v>
      </c>
      <c r="I938" s="30" t="s">
        <v>4632</v>
      </c>
      <c r="J938" s="140" t="s">
        <v>4633</v>
      </c>
      <c r="K938" s="119">
        <v>40401</v>
      </c>
      <c r="L938" s="119">
        <v>40450</v>
      </c>
      <c r="M938" s="140" t="s">
        <v>3808</v>
      </c>
      <c r="N938" s="287">
        <v>10961</v>
      </c>
      <c r="O938" s="287">
        <v>9825</v>
      </c>
      <c r="P938" s="119">
        <v>40464</v>
      </c>
      <c r="Q938" s="119">
        <v>41247</v>
      </c>
      <c r="R938" s="119">
        <v>41020</v>
      </c>
      <c r="S938" s="119">
        <v>41325</v>
      </c>
      <c r="T938" s="190">
        <v>98.796852725191002</v>
      </c>
      <c r="U938" s="287"/>
      <c r="V938" s="140"/>
      <c r="W938" s="87"/>
      <c r="X938" s="96"/>
      <c r="Y938" s="89"/>
      <c r="Z938" s="89"/>
      <c r="AA938" s="89"/>
      <c r="AB938" s="89"/>
      <c r="AC938" s="89"/>
      <c r="AD938" s="89"/>
      <c r="AE938" s="89"/>
      <c r="AF938" s="89"/>
      <c r="AG938" s="89"/>
      <c r="AH938" s="89"/>
      <c r="AI938" s="89"/>
      <c r="AJ938" s="89"/>
      <c r="AK938" s="89"/>
      <c r="AL938" s="89"/>
      <c r="AM938" s="89"/>
      <c r="AN938" s="89"/>
      <c r="AO938" s="89"/>
      <c r="AP938" s="89"/>
      <c r="AQ938" s="89"/>
      <c r="AR938" s="89"/>
      <c r="AS938" s="89"/>
      <c r="AT938" s="89"/>
      <c r="AU938" s="89"/>
      <c r="AV938" s="89"/>
      <c r="AW938" s="89"/>
      <c r="AX938" s="89"/>
      <c r="AY938" s="89"/>
      <c r="AZ938" s="89"/>
      <c r="BA938" s="89"/>
      <c r="BB938" s="89"/>
      <c r="BC938" s="89"/>
      <c r="BD938" s="89"/>
      <c r="BE938" s="89"/>
      <c r="BF938" s="89"/>
      <c r="BG938" s="89"/>
      <c r="BH938" s="89"/>
      <c r="BI938" s="89"/>
      <c r="BJ938" s="89"/>
      <c r="BK938" s="89"/>
      <c r="BL938" s="89"/>
      <c r="BM938" s="89"/>
      <c r="BN938" s="89"/>
      <c r="BO938" s="89"/>
      <c r="BP938" s="89"/>
      <c r="BQ938" s="89"/>
      <c r="BR938" s="89"/>
      <c r="BS938" s="89"/>
      <c r="BT938" s="89"/>
      <c r="BU938" s="89"/>
      <c r="BV938" s="89"/>
      <c r="BW938" s="89"/>
      <c r="BX938" s="89"/>
      <c r="BY938" s="89"/>
      <c r="BZ938" s="89"/>
      <c r="CA938" s="89"/>
      <c r="CB938" s="89"/>
      <c r="CC938" s="89"/>
      <c r="CD938" s="89"/>
      <c r="CE938" s="89"/>
      <c r="CF938" s="89"/>
      <c r="CG938" s="89"/>
      <c r="CH938" s="89"/>
      <c r="CI938" s="89"/>
      <c r="CJ938" s="89"/>
      <c r="CK938" s="89"/>
      <c r="CL938" s="89"/>
      <c r="CM938" s="89"/>
      <c r="CN938" s="89"/>
      <c r="CO938" s="89"/>
      <c r="CP938" s="89"/>
      <c r="CQ938" s="89"/>
      <c r="CR938" s="89"/>
      <c r="CS938" s="89"/>
      <c r="CT938" s="89"/>
      <c r="CU938" s="89"/>
      <c r="CV938" s="89"/>
      <c r="CW938" s="89"/>
      <c r="CX938" s="89"/>
      <c r="CY938" s="89"/>
      <c r="CZ938" s="89"/>
      <c r="DA938" s="89"/>
      <c r="DB938" s="89"/>
      <c r="DC938" s="89"/>
      <c r="DD938" s="89"/>
      <c r="DE938" s="89"/>
      <c r="DF938" s="89"/>
      <c r="DG938" s="89"/>
      <c r="DH938" s="89"/>
      <c r="DI938" s="89"/>
      <c r="DJ938" s="89"/>
      <c r="DK938" s="89"/>
      <c r="DL938" s="89"/>
      <c r="DM938" s="89"/>
      <c r="DN938" s="89"/>
      <c r="DO938" s="89"/>
      <c r="DP938" s="89"/>
      <c r="DQ938" s="89"/>
      <c r="DR938" s="89"/>
      <c r="DS938" s="89"/>
      <c r="DT938" s="89"/>
      <c r="DU938" s="89"/>
      <c r="DV938" s="89"/>
      <c r="DW938" s="89"/>
      <c r="DX938" s="89"/>
      <c r="DY938" s="89"/>
      <c r="DZ938" s="89"/>
      <c r="EA938" s="89"/>
      <c r="EB938" s="89"/>
      <c r="EC938" s="89"/>
      <c r="ED938" s="89"/>
      <c r="EE938" s="89"/>
      <c r="EF938" s="89"/>
      <c r="EG938" s="89"/>
      <c r="EH938" s="89"/>
      <c r="EI938" s="89"/>
      <c r="EJ938" s="89"/>
      <c r="EK938" s="89"/>
      <c r="EL938" s="89"/>
      <c r="EM938" s="89"/>
      <c r="EN938" s="89"/>
      <c r="EO938" s="89"/>
      <c r="EP938" s="89"/>
      <c r="EQ938" s="89"/>
      <c r="ER938" s="89"/>
      <c r="ES938" s="89"/>
      <c r="ET938" s="89"/>
      <c r="EU938" s="89"/>
      <c r="EV938" s="89"/>
      <c r="EW938" s="89"/>
      <c r="EX938" s="89"/>
      <c r="EY938" s="89"/>
      <c r="EZ938" s="89"/>
      <c r="FA938" s="89"/>
      <c r="FB938" s="89"/>
      <c r="FC938" s="89"/>
      <c r="FD938" s="89"/>
      <c r="FE938" s="89"/>
      <c r="FF938" s="89"/>
      <c r="FG938" s="89"/>
      <c r="FH938" s="89"/>
      <c r="FI938" s="89"/>
      <c r="FJ938" s="89"/>
      <c r="FK938" s="89"/>
      <c r="FL938" s="89"/>
      <c r="FM938" s="89"/>
      <c r="FN938" s="89"/>
      <c r="FO938" s="89"/>
      <c r="FP938" s="89"/>
      <c r="FQ938" s="89"/>
      <c r="FR938" s="89"/>
      <c r="FS938" s="89"/>
      <c r="FT938" s="89"/>
      <c r="FU938" s="89"/>
      <c r="FV938" s="89"/>
      <c r="FW938" s="89"/>
      <c r="FX938" s="89"/>
      <c r="FY938" s="89"/>
      <c r="FZ938" s="89"/>
      <c r="GA938" s="89"/>
      <c r="GB938" s="89"/>
      <c r="GC938" s="89"/>
      <c r="GD938" s="89"/>
      <c r="GE938" s="89"/>
      <c r="GF938" s="89"/>
      <c r="GG938" s="89"/>
      <c r="GH938" s="89"/>
      <c r="GI938" s="89"/>
      <c r="GJ938" s="89"/>
      <c r="GK938" s="89"/>
      <c r="GL938" s="89"/>
      <c r="GM938" s="89"/>
      <c r="GN938" s="89"/>
      <c r="GO938" s="89"/>
      <c r="GP938" s="89"/>
      <c r="GQ938" s="89"/>
      <c r="GR938" s="89"/>
      <c r="GS938" s="89"/>
      <c r="GT938" s="89"/>
      <c r="GU938" s="89"/>
      <c r="GV938" s="89"/>
      <c r="GW938" s="89"/>
      <c r="GX938" s="89"/>
      <c r="GY938" s="89"/>
      <c r="GZ938" s="89"/>
      <c r="HA938" s="89"/>
      <c r="HB938" s="89"/>
      <c r="HC938" s="89"/>
      <c r="HD938" s="89"/>
      <c r="HE938" s="89"/>
      <c r="HF938" s="89"/>
      <c r="HG938" s="89"/>
      <c r="HH938" s="89"/>
      <c r="HI938" s="89"/>
      <c r="HJ938" s="89"/>
      <c r="HK938" s="89"/>
      <c r="HL938" s="89"/>
      <c r="HM938" s="89"/>
    </row>
    <row r="939" spans="1:221" s="191" customFormat="1" ht="30" customHeight="1" x14ac:dyDescent="0.25">
      <c r="A939" s="193">
        <v>41455</v>
      </c>
      <c r="B939" s="194">
        <v>41457</v>
      </c>
      <c r="C939" s="189" t="s">
        <v>283</v>
      </c>
      <c r="D939" s="140" t="s">
        <v>3756</v>
      </c>
      <c r="E939" s="140" t="s">
        <v>279</v>
      </c>
      <c r="F939" s="5" t="s">
        <v>99</v>
      </c>
      <c r="G939" s="5" t="s">
        <v>415</v>
      </c>
      <c r="H939" s="140" t="s">
        <v>4634</v>
      </c>
      <c r="I939" s="30" t="s">
        <v>4635</v>
      </c>
      <c r="J939" s="140" t="s">
        <v>4636</v>
      </c>
      <c r="K939" s="119">
        <v>40382</v>
      </c>
      <c r="L939" s="119">
        <v>40451</v>
      </c>
      <c r="M939" s="140" t="s">
        <v>4637</v>
      </c>
      <c r="N939" s="287">
        <v>12044</v>
      </c>
      <c r="O939" s="287">
        <v>11446</v>
      </c>
      <c r="P939" s="119">
        <v>40465</v>
      </c>
      <c r="Q939" s="119">
        <v>41052</v>
      </c>
      <c r="R939" s="119">
        <v>41006</v>
      </c>
      <c r="S939" s="119">
        <v>41384</v>
      </c>
      <c r="T939" s="190">
        <v>99.108641355456299</v>
      </c>
      <c r="U939" s="287"/>
      <c r="V939" s="140"/>
      <c r="W939" s="87"/>
      <c r="X939" s="96"/>
      <c r="Y939" s="89"/>
      <c r="Z939" s="89"/>
      <c r="AA939" s="89"/>
      <c r="AB939" s="89"/>
      <c r="AC939" s="89"/>
      <c r="AD939" s="89"/>
      <c r="AE939" s="89"/>
      <c r="AF939" s="89"/>
      <c r="AG939" s="89"/>
      <c r="AH939" s="89"/>
      <c r="AI939" s="89"/>
      <c r="AJ939" s="89"/>
      <c r="AK939" s="89"/>
      <c r="AL939" s="89"/>
      <c r="AM939" s="89"/>
      <c r="AN939" s="89"/>
      <c r="AO939" s="89"/>
      <c r="AP939" s="89"/>
      <c r="AQ939" s="89"/>
      <c r="AR939" s="89"/>
      <c r="AS939" s="89"/>
      <c r="AT939" s="89"/>
      <c r="AU939" s="89"/>
      <c r="AV939" s="89"/>
      <c r="AW939" s="89"/>
      <c r="AX939" s="89"/>
      <c r="AY939" s="89"/>
      <c r="AZ939" s="89"/>
      <c r="BA939" s="89"/>
      <c r="BB939" s="89"/>
      <c r="BC939" s="89"/>
      <c r="BD939" s="89"/>
      <c r="BE939" s="89"/>
      <c r="BF939" s="89"/>
      <c r="BG939" s="89"/>
      <c r="BH939" s="89"/>
      <c r="BI939" s="89"/>
      <c r="BJ939" s="89"/>
      <c r="BK939" s="89"/>
      <c r="BL939" s="89"/>
      <c r="BM939" s="89"/>
      <c r="BN939" s="89"/>
      <c r="BO939" s="89"/>
      <c r="BP939" s="89"/>
      <c r="BQ939" s="89"/>
      <c r="BR939" s="89"/>
      <c r="BS939" s="89"/>
      <c r="BT939" s="89"/>
      <c r="BU939" s="89"/>
      <c r="BV939" s="89"/>
      <c r="BW939" s="89"/>
      <c r="BX939" s="89"/>
      <c r="BY939" s="89"/>
      <c r="BZ939" s="89"/>
      <c r="CA939" s="89"/>
      <c r="CB939" s="89"/>
      <c r="CC939" s="89"/>
      <c r="CD939" s="89"/>
      <c r="CE939" s="89"/>
      <c r="CF939" s="89"/>
      <c r="CG939" s="89"/>
      <c r="CH939" s="89"/>
      <c r="CI939" s="89"/>
      <c r="CJ939" s="89"/>
      <c r="CK939" s="89"/>
      <c r="CL939" s="89"/>
      <c r="CM939" s="89"/>
      <c r="CN939" s="89"/>
      <c r="CO939" s="89"/>
      <c r="CP939" s="89"/>
      <c r="CQ939" s="89"/>
      <c r="CR939" s="89"/>
      <c r="CS939" s="89"/>
      <c r="CT939" s="89"/>
      <c r="CU939" s="89"/>
      <c r="CV939" s="89"/>
      <c r="CW939" s="89"/>
      <c r="CX939" s="89"/>
      <c r="CY939" s="89"/>
      <c r="CZ939" s="89"/>
      <c r="DA939" s="89"/>
      <c r="DB939" s="89"/>
      <c r="DC939" s="89"/>
      <c r="DD939" s="89"/>
      <c r="DE939" s="89"/>
      <c r="DF939" s="89"/>
      <c r="DG939" s="89"/>
      <c r="DH939" s="89"/>
      <c r="DI939" s="89"/>
      <c r="DJ939" s="89"/>
      <c r="DK939" s="89"/>
      <c r="DL939" s="89"/>
      <c r="DM939" s="89"/>
      <c r="DN939" s="89"/>
      <c r="DO939" s="89"/>
      <c r="DP939" s="89"/>
      <c r="DQ939" s="89"/>
      <c r="DR939" s="89"/>
      <c r="DS939" s="89"/>
      <c r="DT939" s="89"/>
      <c r="DU939" s="89"/>
      <c r="DV939" s="89"/>
      <c r="DW939" s="89"/>
      <c r="DX939" s="89"/>
      <c r="DY939" s="89"/>
      <c r="DZ939" s="89"/>
      <c r="EA939" s="89"/>
      <c r="EB939" s="89"/>
      <c r="EC939" s="89"/>
      <c r="ED939" s="89"/>
      <c r="EE939" s="89"/>
      <c r="EF939" s="89"/>
      <c r="EG939" s="89"/>
      <c r="EH939" s="89"/>
      <c r="EI939" s="89"/>
      <c r="EJ939" s="89"/>
      <c r="EK939" s="89"/>
      <c r="EL939" s="89"/>
      <c r="EM939" s="89"/>
      <c r="EN939" s="89"/>
      <c r="EO939" s="89"/>
      <c r="EP939" s="89"/>
      <c r="EQ939" s="89"/>
      <c r="ER939" s="89"/>
      <c r="ES939" s="89"/>
      <c r="ET939" s="89"/>
      <c r="EU939" s="89"/>
      <c r="EV939" s="89"/>
      <c r="EW939" s="89"/>
      <c r="EX939" s="89"/>
      <c r="EY939" s="89"/>
      <c r="EZ939" s="89"/>
      <c r="FA939" s="89"/>
      <c r="FB939" s="89"/>
      <c r="FC939" s="89"/>
      <c r="FD939" s="89"/>
      <c r="FE939" s="89"/>
      <c r="FF939" s="89"/>
      <c r="FG939" s="89"/>
      <c r="FH939" s="89"/>
      <c r="FI939" s="89"/>
      <c r="FJ939" s="89"/>
      <c r="FK939" s="89"/>
      <c r="FL939" s="89"/>
      <c r="FM939" s="89"/>
      <c r="FN939" s="89"/>
      <c r="FO939" s="89"/>
      <c r="FP939" s="89"/>
      <c r="FQ939" s="89"/>
      <c r="FR939" s="89"/>
      <c r="FS939" s="89"/>
      <c r="FT939" s="89"/>
      <c r="FU939" s="89"/>
      <c r="FV939" s="89"/>
      <c r="FW939" s="89"/>
      <c r="FX939" s="89"/>
      <c r="FY939" s="89"/>
      <c r="FZ939" s="89"/>
      <c r="GA939" s="89"/>
      <c r="GB939" s="89"/>
      <c r="GC939" s="89"/>
      <c r="GD939" s="89"/>
      <c r="GE939" s="89"/>
      <c r="GF939" s="89"/>
      <c r="GG939" s="89"/>
      <c r="GH939" s="89"/>
      <c r="GI939" s="89"/>
      <c r="GJ939" s="89"/>
      <c r="GK939" s="89"/>
      <c r="GL939" s="89"/>
      <c r="GM939" s="89"/>
      <c r="GN939" s="89"/>
      <c r="GO939" s="89"/>
      <c r="GP939" s="89"/>
      <c r="GQ939" s="89"/>
      <c r="GR939" s="89"/>
      <c r="GS939" s="89"/>
      <c r="GT939" s="89"/>
      <c r="GU939" s="89"/>
      <c r="GV939" s="89"/>
      <c r="GW939" s="89"/>
      <c r="GX939" s="89"/>
      <c r="GY939" s="89"/>
      <c r="GZ939" s="89"/>
      <c r="HA939" s="89"/>
      <c r="HB939" s="89"/>
      <c r="HC939" s="89"/>
      <c r="HD939" s="89"/>
      <c r="HE939" s="89"/>
      <c r="HF939" s="89"/>
      <c r="HG939" s="89"/>
      <c r="HH939" s="89"/>
      <c r="HI939" s="89"/>
      <c r="HJ939" s="89"/>
      <c r="HK939" s="89"/>
      <c r="HL939" s="89"/>
      <c r="HM939" s="89"/>
    </row>
    <row r="940" spans="1:221" s="191" customFormat="1" ht="30" customHeight="1" x14ac:dyDescent="0.25">
      <c r="A940" s="193">
        <v>41455</v>
      </c>
      <c r="B940" s="194">
        <v>41457</v>
      </c>
      <c r="C940" s="189" t="s">
        <v>283</v>
      </c>
      <c r="D940" s="140" t="s">
        <v>3719</v>
      </c>
      <c r="E940" s="140" t="s">
        <v>279</v>
      </c>
      <c r="F940" s="5" t="s">
        <v>99</v>
      </c>
      <c r="G940" s="5" t="s">
        <v>415</v>
      </c>
      <c r="H940" s="140" t="s">
        <v>4188</v>
      </c>
      <c r="I940" s="30" t="s">
        <v>4638</v>
      </c>
      <c r="J940" s="140" t="s">
        <v>4639</v>
      </c>
      <c r="K940" s="119">
        <v>40108</v>
      </c>
      <c r="L940" s="119">
        <v>40217</v>
      </c>
      <c r="M940" s="140" t="s">
        <v>4640</v>
      </c>
      <c r="N940" s="287">
        <v>4893</v>
      </c>
      <c r="O940" s="287">
        <v>4723</v>
      </c>
      <c r="P940" s="119">
        <v>40231</v>
      </c>
      <c r="Q940" s="119">
        <v>40527</v>
      </c>
      <c r="R940" s="119">
        <v>40457</v>
      </c>
      <c r="S940" s="119">
        <v>40527</v>
      </c>
      <c r="T940" s="190">
        <v>100</v>
      </c>
      <c r="U940" s="287"/>
      <c r="V940" s="140"/>
      <c r="W940" s="87"/>
      <c r="X940" s="96"/>
      <c r="Y940" s="89"/>
      <c r="Z940" s="89"/>
      <c r="AA940" s="89"/>
      <c r="AB940" s="89"/>
      <c r="AC940" s="89"/>
      <c r="AD940" s="89"/>
      <c r="AE940" s="89"/>
      <c r="AF940" s="89"/>
      <c r="AG940" s="89"/>
      <c r="AH940" s="89"/>
      <c r="AI940" s="89"/>
      <c r="AJ940" s="89"/>
      <c r="AK940" s="89"/>
      <c r="AL940" s="89"/>
      <c r="AM940" s="89"/>
      <c r="AN940" s="89"/>
      <c r="AO940" s="89"/>
      <c r="AP940" s="89"/>
      <c r="AQ940" s="89"/>
      <c r="AR940" s="89"/>
      <c r="AS940" s="89"/>
      <c r="AT940" s="89"/>
      <c r="AU940" s="89"/>
      <c r="AV940" s="89"/>
      <c r="AW940" s="89"/>
      <c r="AX940" s="89"/>
      <c r="AY940" s="89"/>
      <c r="AZ940" s="89"/>
      <c r="BA940" s="89"/>
      <c r="BB940" s="89"/>
      <c r="BC940" s="89"/>
      <c r="BD940" s="89"/>
      <c r="BE940" s="89"/>
      <c r="BF940" s="89"/>
      <c r="BG940" s="89"/>
      <c r="BH940" s="89"/>
      <c r="BI940" s="89"/>
      <c r="BJ940" s="89"/>
      <c r="BK940" s="89"/>
      <c r="BL940" s="89"/>
      <c r="BM940" s="89"/>
      <c r="BN940" s="89"/>
      <c r="BO940" s="89"/>
      <c r="BP940" s="89"/>
      <c r="BQ940" s="89"/>
      <c r="BR940" s="89"/>
      <c r="BS940" s="89"/>
      <c r="BT940" s="89"/>
      <c r="BU940" s="89"/>
      <c r="BV940" s="89"/>
      <c r="BW940" s="89"/>
      <c r="BX940" s="89"/>
      <c r="BY940" s="89"/>
      <c r="BZ940" s="89"/>
      <c r="CA940" s="89"/>
      <c r="CB940" s="89"/>
      <c r="CC940" s="89"/>
      <c r="CD940" s="89"/>
      <c r="CE940" s="89"/>
      <c r="CF940" s="89"/>
      <c r="CG940" s="89"/>
      <c r="CH940" s="89"/>
      <c r="CI940" s="89"/>
      <c r="CJ940" s="89"/>
      <c r="CK940" s="89"/>
      <c r="CL940" s="89"/>
      <c r="CM940" s="89"/>
      <c r="CN940" s="89"/>
      <c r="CO940" s="89"/>
      <c r="CP940" s="89"/>
      <c r="CQ940" s="89"/>
      <c r="CR940" s="89"/>
      <c r="CS940" s="89"/>
      <c r="CT940" s="89"/>
      <c r="CU940" s="89"/>
      <c r="CV940" s="89"/>
      <c r="CW940" s="89"/>
      <c r="CX940" s="89"/>
      <c r="CY940" s="89"/>
      <c r="CZ940" s="89"/>
      <c r="DA940" s="89"/>
      <c r="DB940" s="89"/>
      <c r="DC940" s="89"/>
      <c r="DD940" s="89"/>
      <c r="DE940" s="89"/>
      <c r="DF940" s="89"/>
      <c r="DG940" s="89"/>
      <c r="DH940" s="89"/>
      <c r="DI940" s="89"/>
      <c r="DJ940" s="89"/>
      <c r="DK940" s="89"/>
      <c r="DL940" s="89"/>
      <c r="DM940" s="89"/>
      <c r="DN940" s="89"/>
      <c r="DO940" s="89"/>
      <c r="DP940" s="89"/>
      <c r="DQ940" s="89"/>
      <c r="DR940" s="89"/>
      <c r="DS940" s="89"/>
      <c r="DT940" s="89"/>
      <c r="DU940" s="89"/>
      <c r="DV940" s="89"/>
      <c r="DW940" s="89"/>
      <c r="DX940" s="89"/>
      <c r="DY940" s="89"/>
      <c r="DZ940" s="89"/>
      <c r="EA940" s="89"/>
      <c r="EB940" s="89"/>
      <c r="EC940" s="89"/>
      <c r="ED940" s="89"/>
      <c r="EE940" s="89"/>
      <c r="EF940" s="89"/>
      <c r="EG940" s="89"/>
      <c r="EH940" s="89"/>
      <c r="EI940" s="89"/>
      <c r="EJ940" s="89"/>
      <c r="EK940" s="89"/>
      <c r="EL940" s="89"/>
      <c r="EM940" s="89"/>
      <c r="EN940" s="89"/>
      <c r="EO940" s="89"/>
      <c r="EP940" s="89"/>
      <c r="EQ940" s="89"/>
      <c r="ER940" s="89"/>
      <c r="ES940" s="89"/>
      <c r="ET940" s="89"/>
      <c r="EU940" s="89"/>
      <c r="EV940" s="89"/>
      <c r="EW940" s="89"/>
      <c r="EX940" s="89"/>
      <c r="EY940" s="89"/>
      <c r="EZ940" s="89"/>
      <c r="FA940" s="89"/>
      <c r="FB940" s="89"/>
      <c r="FC940" s="89"/>
      <c r="FD940" s="89"/>
      <c r="FE940" s="89"/>
      <c r="FF940" s="89"/>
      <c r="FG940" s="89"/>
      <c r="FH940" s="89"/>
      <c r="FI940" s="89"/>
      <c r="FJ940" s="89"/>
      <c r="FK940" s="89"/>
      <c r="FL940" s="89"/>
      <c r="FM940" s="89"/>
      <c r="FN940" s="89"/>
      <c r="FO940" s="89"/>
      <c r="FP940" s="89"/>
      <c r="FQ940" s="89"/>
      <c r="FR940" s="89"/>
      <c r="FS940" s="89"/>
      <c r="FT940" s="89"/>
      <c r="FU940" s="89"/>
      <c r="FV940" s="89"/>
      <c r="FW940" s="89"/>
      <c r="FX940" s="89"/>
      <c r="FY940" s="89"/>
      <c r="FZ940" s="89"/>
      <c r="GA940" s="89"/>
      <c r="GB940" s="89"/>
      <c r="GC940" s="89"/>
      <c r="GD940" s="89"/>
      <c r="GE940" s="89"/>
      <c r="GF940" s="89"/>
      <c r="GG940" s="89"/>
      <c r="GH940" s="89"/>
      <c r="GI940" s="89"/>
      <c r="GJ940" s="89"/>
      <c r="GK940" s="89"/>
      <c r="GL940" s="89"/>
      <c r="GM940" s="89"/>
      <c r="GN940" s="89"/>
      <c r="GO940" s="89"/>
      <c r="GP940" s="89"/>
      <c r="GQ940" s="89"/>
      <c r="GR940" s="89"/>
      <c r="GS940" s="89"/>
      <c r="GT940" s="89"/>
      <c r="GU940" s="89"/>
      <c r="GV940" s="89"/>
      <c r="GW940" s="89"/>
      <c r="GX940" s="89"/>
      <c r="GY940" s="89"/>
      <c r="GZ940" s="89"/>
      <c r="HA940" s="89"/>
      <c r="HB940" s="89"/>
      <c r="HC940" s="89"/>
      <c r="HD940" s="89"/>
      <c r="HE940" s="89"/>
      <c r="HF940" s="89"/>
      <c r="HG940" s="89"/>
      <c r="HH940" s="89"/>
      <c r="HI940" s="89"/>
      <c r="HJ940" s="89"/>
      <c r="HK940" s="89"/>
      <c r="HL940" s="89"/>
      <c r="HM940" s="89"/>
    </row>
    <row r="941" spans="1:221" s="191" customFormat="1" ht="30" customHeight="1" x14ac:dyDescent="0.25">
      <c r="A941" s="193">
        <v>41455</v>
      </c>
      <c r="B941" s="194">
        <v>41457</v>
      </c>
      <c r="C941" s="189" t="s">
        <v>283</v>
      </c>
      <c r="D941" s="140" t="s">
        <v>3719</v>
      </c>
      <c r="E941" s="140" t="s">
        <v>279</v>
      </c>
      <c r="F941" s="5" t="s">
        <v>99</v>
      </c>
      <c r="G941" s="5" t="s">
        <v>415</v>
      </c>
      <c r="H941" s="140" t="s">
        <v>4188</v>
      </c>
      <c r="I941" s="30" t="s">
        <v>4641</v>
      </c>
      <c r="J941" s="140" t="s">
        <v>4642</v>
      </c>
      <c r="K941" s="119">
        <v>40284</v>
      </c>
      <c r="L941" s="119">
        <v>40212</v>
      </c>
      <c r="M941" s="140" t="s">
        <v>4625</v>
      </c>
      <c r="N941" s="287">
        <v>1983</v>
      </c>
      <c r="O941" s="287">
        <v>1944</v>
      </c>
      <c r="P941" s="119">
        <v>40226</v>
      </c>
      <c r="Q941" s="119">
        <v>40330</v>
      </c>
      <c r="R941" s="119">
        <v>40330</v>
      </c>
      <c r="S941" s="119">
        <v>40330</v>
      </c>
      <c r="T941" s="190">
        <v>99.931785037019509</v>
      </c>
      <c r="U941" s="287"/>
      <c r="V941" s="140"/>
      <c r="W941" s="87"/>
      <c r="X941" s="96"/>
      <c r="Y941" s="89"/>
      <c r="Z941" s="89"/>
      <c r="AA941" s="89"/>
      <c r="AB941" s="89"/>
      <c r="AC941" s="89"/>
      <c r="AD941" s="89"/>
      <c r="AE941" s="89"/>
      <c r="AF941" s="89"/>
      <c r="AG941" s="89"/>
      <c r="AH941" s="89"/>
      <c r="AI941" s="89"/>
      <c r="AJ941" s="89"/>
      <c r="AK941" s="89"/>
      <c r="AL941" s="89"/>
      <c r="AM941" s="89"/>
      <c r="AN941" s="89"/>
      <c r="AO941" s="89"/>
      <c r="AP941" s="89"/>
      <c r="AQ941" s="89"/>
      <c r="AR941" s="89"/>
      <c r="AS941" s="89"/>
      <c r="AT941" s="89"/>
      <c r="AU941" s="89"/>
      <c r="AV941" s="89"/>
      <c r="AW941" s="89"/>
      <c r="AX941" s="89"/>
      <c r="AY941" s="89"/>
      <c r="AZ941" s="89"/>
      <c r="BA941" s="89"/>
      <c r="BB941" s="89"/>
      <c r="BC941" s="89"/>
      <c r="BD941" s="89"/>
      <c r="BE941" s="89"/>
      <c r="BF941" s="89"/>
      <c r="BG941" s="89"/>
      <c r="BH941" s="89"/>
      <c r="BI941" s="89"/>
      <c r="BJ941" s="89"/>
      <c r="BK941" s="89"/>
      <c r="BL941" s="89"/>
      <c r="BM941" s="89"/>
      <c r="BN941" s="89"/>
      <c r="BO941" s="89"/>
      <c r="BP941" s="89"/>
      <c r="BQ941" s="89"/>
      <c r="BR941" s="89"/>
      <c r="BS941" s="89"/>
      <c r="BT941" s="89"/>
      <c r="BU941" s="89"/>
      <c r="BV941" s="89"/>
      <c r="BW941" s="89"/>
      <c r="BX941" s="89"/>
      <c r="BY941" s="89"/>
      <c r="BZ941" s="89"/>
      <c r="CA941" s="89"/>
      <c r="CB941" s="89"/>
      <c r="CC941" s="89"/>
      <c r="CD941" s="89"/>
      <c r="CE941" s="89"/>
      <c r="CF941" s="89"/>
      <c r="CG941" s="89"/>
      <c r="CH941" s="89"/>
      <c r="CI941" s="89"/>
      <c r="CJ941" s="89"/>
      <c r="CK941" s="89"/>
      <c r="CL941" s="89"/>
      <c r="CM941" s="89"/>
      <c r="CN941" s="89"/>
      <c r="CO941" s="89"/>
      <c r="CP941" s="89"/>
      <c r="CQ941" s="89"/>
      <c r="CR941" s="89"/>
      <c r="CS941" s="89"/>
      <c r="CT941" s="89"/>
      <c r="CU941" s="89"/>
      <c r="CV941" s="89"/>
      <c r="CW941" s="89"/>
      <c r="CX941" s="89"/>
      <c r="CY941" s="89"/>
      <c r="CZ941" s="89"/>
      <c r="DA941" s="89"/>
      <c r="DB941" s="89"/>
      <c r="DC941" s="89"/>
      <c r="DD941" s="89"/>
      <c r="DE941" s="89"/>
      <c r="DF941" s="89"/>
      <c r="DG941" s="89"/>
      <c r="DH941" s="89"/>
      <c r="DI941" s="89"/>
      <c r="DJ941" s="89"/>
      <c r="DK941" s="89"/>
      <c r="DL941" s="89"/>
      <c r="DM941" s="89"/>
      <c r="DN941" s="89"/>
      <c r="DO941" s="89"/>
      <c r="DP941" s="89"/>
      <c r="DQ941" s="89"/>
      <c r="DR941" s="89"/>
      <c r="DS941" s="89"/>
      <c r="DT941" s="89"/>
      <c r="DU941" s="89"/>
      <c r="DV941" s="89"/>
      <c r="DW941" s="89"/>
      <c r="DX941" s="89"/>
      <c r="DY941" s="89"/>
      <c r="DZ941" s="89"/>
      <c r="EA941" s="89"/>
      <c r="EB941" s="89"/>
      <c r="EC941" s="89"/>
      <c r="ED941" s="89"/>
      <c r="EE941" s="89"/>
      <c r="EF941" s="89"/>
      <c r="EG941" s="89"/>
      <c r="EH941" s="89"/>
      <c r="EI941" s="89"/>
      <c r="EJ941" s="89"/>
      <c r="EK941" s="89"/>
      <c r="EL941" s="89"/>
      <c r="EM941" s="89"/>
      <c r="EN941" s="89"/>
      <c r="EO941" s="89"/>
      <c r="EP941" s="89"/>
      <c r="EQ941" s="89"/>
      <c r="ER941" s="89"/>
      <c r="ES941" s="89"/>
      <c r="ET941" s="89"/>
      <c r="EU941" s="89"/>
      <c r="EV941" s="89"/>
      <c r="EW941" s="89"/>
      <c r="EX941" s="89"/>
      <c r="EY941" s="89"/>
      <c r="EZ941" s="89"/>
      <c r="FA941" s="89"/>
      <c r="FB941" s="89"/>
      <c r="FC941" s="89"/>
      <c r="FD941" s="89"/>
      <c r="FE941" s="89"/>
      <c r="FF941" s="89"/>
      <c r="FG941" s="89"/>
      <c r="FH941" s="89"/>
      <c r="FI941" s="89"/>
      <c r="FJ941" s="89"/>
      <c r="FK941" s="89"/>
      <c r="FL941" s="89"/>
      <c r="FM941" s="89"/>
      <c r="FN941" s="89"/>
      <c r="FO941" s="89"/>
      <c r="FP941" s="89"/>
      <c r="FQ941" s="89"/>
      <c r="FR941" s="89"/>
      <c r="FS941" s="89"/>
      <c r="FT941" s="89"/>
      <c r="FU941" s="89"/>
      <c r="FV941" s="89"/>
      <c r="FW941" s="89"/>
      <c r="FX941" s="89"/>
      <c r="FY941" s="89"/>
      <c r="FZ941" s="89"/>
      <c r="GA941" s="89"/>
      <c r="GB941" s="89"/>
      <c r="GC941" s="89"/>
      <c r="GD941" s="89"/>
      <c r="GE941" s="89"/>
      <c r="GF941" s="89"/>
      <c r="GG941" s="89"/>
      <c r="GH941" s="89"/>
      <c r="GI941" s="89"/>
      <c r="GJ941" s="89"/>
      <c r="GK941" s="89"/>
      <c r="GL941" s="89"/>
      <c r="GM941" s="89"/>
      <c r="GN941" s="89"/>
      <c r="GO941" s="89"/>
      <c r="GP941" s="89"/>
      <c r="GQ941" s="89"/>
      <c r="GR941" s="89"/>
      <c r="GS941" s="89"/>
      <c r="GT941" s="89"/>
      <c r="GU941" s="89"/>
      <c r="GV941" s="89"/>
      <c r="GW941" s="89"/>
      <c r="GX941" s="89"/>
      <c r="GY941" s="89"/>
      <c r="GZ941" s="89"/>
      <c r="HA941" s="89"/>
      <c r="HB941" s="89"/>
      <c r="HC941" s="89"/>
      <c r="HD941" s="89"/>
      <c r="HE941" s="89"/>
      <c r="HF941" s="89"/>
      <c r="HG941" s="89"/>
      <c r="HH941" s="89"/>
      <c r="HI941" s="89"/>
      <c r="HJ941" s="89"/>
      <c r="HK941" s="89"/>
      <c r="HL941" s="89"/>
      <c r="HM941" s="89"/>
    </row>
    <row r="942" spans="1:221" s="191" customFormat="1" ht="30" customHeight="1" x14ac:dyDescent="0.25">
      <c r="A942" s="193">
        <v>41455</v>
      </c>
      <c r="B942" s="194">
        <v>41457</v>
      </c>
      <c r="C942" s="189" t="s">
        <v>283</v>
      </c>
      <c r="D942" s="140" t="s">
        <v>3719</v>
      </c>
      <c r="E942" s="140" t="s">
        <v>279</v>
      </c>
      <c r="F942" s="5" t="s">
        <v>622</v>
      </c>
      <c r="G942" s="5" t="s">
        <v>623</v>
      </c>
      <c r="H942" s="140" t="s">
        <v>4643</v>
      </c>
      <c r="I942" s="30" t="s">
        <v>4164</v>
      </c>
      <c r="J942" s="140" t="s">
        <v>4644</v>
      </c>
      <c r="K942" s="119">
        <v>40322</v>
      </c>
      <c r="L942" s="119">
        <v>40449</v>
      </c>
      <c r="M942" s="140" t="s">
        <v>3780</v>
      </c>
      <c r="N942" s="287">
        <v>9178</v>
      </c>
      <c r="O942" s="287">
        <v>8631</v>
      </c>
      <c r="P942" s="119">
        <v>40463</v>
      </c>
      <c r="Q942" s="119">
        <v>41547</v>
      </c>
      <c r="R942" s="119">
        <v>41024</v>
      </c>
      <c r="S942" s="119">
        <v>41283</v>
      </c>
      <c r="T942" s="190">
        <v>78.872261250032011</v>
      </c>
      <c r="U942" s="287"/>
      <c r="V942" s="140"/>
      <c r="W942" s="87"/>
      <c r="X942" s="96"/>
      <c r="Y942" s="89"/>
      <c r="Z942" s="89"/>
      <c r="AA942" s="89"/>
      <c r="AB942" s="89"/>
      <c r="AC942" s="89"/>
      <c r="AD942" s="89"/>
      <c r="AE942" s="89"/>
      <c r="AF942" s="89"/>
      <c r="AG942" s="89"/>
      <c r="AH942" s="89"/>
      <c r="AI942" s="89"/>
      <c r="AJ942" s="89"/>
      <c r="AK942" s="89"/>
      <c r="AL942" s="89"/>
      <c r="AM942" s="89"/>
      <c r="AN942" s="89"/>
      <c r="AO942" s="89"/>
      <c r="AP942" s="89"/>
      <c r="AQ942" s="89"/>
      <c r="AR942" s="89"/>
      <c r="AS942" s="89"/>
      <c r="AT942" s="89"/>
      <c r="AU942" s="89"/>
      <c r="AV942" s="89"/>
      <c r="AW942" s="89"/>
      <c r="AX942" s="89"/>
      <c r="AY942" s="89"/>
      <c r="AZ942" s="89"/>
      <c r="BA942" s="89"/>
      <c r="BB942" s="89"/>
      <c r="BC942" s="89"/>
      <c r="BD942" s="89"/>
      <c r="BE942" s="89"/>
      <c r="BF942" s="89"/>
      <c r="BG942" s="89"/>
      <c r="BH942" s="89"/>
      <c r="BI942" s="89"/>
      <c r="BJ942" s="89"/>
      <c r="BK942" s="89"/>
      <c r="BL942" s="89"/>
      <c r="BM942" s="89"/>
      <c r="BN942" s="89"/>
      <c r="BO942" s="89"/>
      <c r="BP942" s="89"/>
      <c r="BQ942" s="89"/>
      <c r="BR942" s="89"/>
      <c r="BS942" s="89"/>
      <c r="BT942" s="89"/>
      <c r="BU942" s="89"/>
      <c r="BV942" s="89"/>
      <c r="BW942" s="89"/>
      <c r="BX942" s="89"/>
      <c r="BY942" s="89"/>
      <c r="BZ942" s="89"/>
      <c r="CA942" s="89"/>
      <c r="CB942" s="89"/>
      <c r="CC942" s="89"/>
      <c r="CD942" s="89"/>
      <c r="CE942" s="89"/>
      <c r="CF942" s="89"/>
      <c r="CG942" s="89"/>
      <c r="CH942" s="89"/>
      <c r="CI942" s="89"/>
      <c r="CJ942" s="89"/>
      <c r="CK942" s="89"/>
      <c r="CL942" s="89"/>
      <c r="CM942" s="89"/>
      <c r="CN942" s="89"/>
      <c r="CO942" s="89"/>
      <c r="CP942" s="89"/>
      <c r="CQ942" s="89"/>
      <c r="CR942" s="89"/>
      <c r="CS942" s="89"/>
      <c r="CT942" s="89"/>
      <c r="CU942" s="89"/>
      <c r="CV942" s="89"/>
      <c r="CW942" s="89"/>
      <c r="CX942" s="89"/>
      <c r="CY942" s="89"/>
      <c r="CZ942" s="89"/>
      <c r="DA942" s="89"/>
      <c r="DB942" s="89"/>
      <c r="DC942" s="89"/>
      <c r="DD942" s="89"/>
      <c r="DE942" s="89"/>
      <c r="DF942" s="89"/>
      <c r="DG942" s="89"/>
      <c r="DH942" s="89"/>
      <c r="DI942" s="89"/>
      <c r="DJ942" s="89"/>
      <c r="DK942" s="89"/>
      <c r="DL942" s="89"/>
      <c r="DM942" s="89"/>
      <c r="DN942" s="89"/>
      <c r="DO942" s="89"/>
      <c r="DP942" s="89"/>
      <c r="DQ942" s="89"/>
      <c r="DR942" s="89"/>
      <c r="DS942" s="89"/>
      <c r="DT942" s="89"/>
      <c r="DU942" s="89"/>
      <c r="DV942" s="89"/>
      <c r="DW942" s="89"/>
      <c r="DX942" s="89"/>
      <c r="DY942" s="89"/>
      <c r="DZ942" s="89"/>
      <c r="EA942" s="89"/>
      <c r="EB942" s="89"/>
      <c r="EC942" s="89"/>
      <c r="ED942" s="89"/>
      <c r="EE942" s="89"/>
      <c r="EF942" s="89"/>
      <c r="EG942" s="89"/>
      <c r="EH942" s="89"/>
      <c r="EI942" s="89"/>
      <c r="EJ942" s="89"/>
      <c r="EK942" s="89"/>
      <c r="EL942" s="89"/>
      <c r="EM942" s="89"/>
      <c r="EN942" s="89"/>
      <c r="EO942" s="89"/>
      <c r="EP942" s="89"/>
      <c r="EQ942" s="89"/>
      <c r="ER942" s="89"/>
      <c r="ES942" s="89"/>
      <c r="ET942" s="89"/>
      <c r="EU942" s="89"/>
      <c r="EV942" s="89"/>
      <c r="EW942" s="89"/>
      <c r="EX942" s="89"/>
      <c r="EY942" s="89"/>
      <c r="EZ942" s="89"/>
      <c r="FA942" s="89"/>
      <c r="FB942" s="89"/>
      <c r="FC942" s="89"/>
      <c r="FD942" s="89"/>
      <c r="FE942" s="89"/>
      <c r="FF942" s="89"/>
      <c r="FG942" s="89"/>
      <c r="FH942" s="89"/>
      <c r="FI942" s="89"/>
      <c r="FJ942" s="89"/>
      <c r="FK942" s="89"/>
      <c r="FL942" s="89"/>
      <c r="FM942" s="89"/>
      <c r="FN942" s="89"/>
      <c r="FO942" s="89"/>
      <c r="FP942" s="89"/>
      <c r="FQ942" s="89"/>
      <c r="FR942" s="89"/>
      <c r="FS942" s="89"/>
      <c r="FT942" s="89"/>
      <c r="FU942" s="89"/>
      <c r="FV942" s="89"/>
      <c r="FW942" s="89"/>
      <c r="FX942" s="89"/>
      <c r="FY942" s="89"/>
      <c r="FZ942" s="89"/>
      <c r="GA942" s="89"/>
      <c r="GB942" s="89"/>
      <c r="GC942" s="89"/>
      <c r="GD942" s="89"/>
      <c r="GE942" s="89"/>
      <c r="GF942" s="89"/>
      <c r="GG942" s="89"/>
      <c r="GH942" s="89"/>
      <c r="GI942" s="89"/>
      <c r="GJ942" s="89"/>
      <c r="GK942" s="89"/>
      <c r="GL942" s="89"/>
      <c r="GM942" s="89"/>
      <c r="GN942" s="89"/>
      <c r="GO942" s="89"/>
      <c r="GP942" s="89"/>
      <c r="GQ942" s="89"/>
      <c r="GR942" s="89"/>
      <c r="GS942" s="89"/>
      <c r="GT942" s="89"/>
      <c r="GU942" s="89"/>
      <c r="GV942" s="89"/>
      <c r="GW942" s="89"/>
      <c r="GX942" s="89"/>
      <c r="GY942" s="89"/>
      <c r="GZ942" s="89"/>
      <c r="HA942" s="89"/>
      <c r="HB942" s="89"/>
      <c r="HC942" s="89"/>
      <c r="HD942" s="89"/>
      <c r="HE942" s="89"/>
      <c r="HF942" s="89"/>
      <c r="HG942" s="89"/>
      <c r="HH942" s="89"/>
      <c r="HI942" s="89"/>
      <c r="HJ942" s="89"/>
      <c r="HK942" s="89"/>
      <c r="HL942" s="89"/>
      <c r="HM942" s="89"/>
    </row>
    <row r="943" spans="1:221" s="191" customFormat="1" ht="30" customHeight="1" x14ac:dyDescent="0.25">
      <c r="A943" s="193">
        <v>41455</v>
      </c>
      <c r="B943" s="194">
        <v>41457</v>
      </c>
      <c r="C943" s="189" t="s">
        <v>283</v>
      </c>
      <c r="D943" s="140" t="s">
        <v>3719</v>
      </c>
      <c r="E943" s="140" t="s">
        <v>279</v>
      </c>
      <c r="F943" s="5" t="s">
        <v>588</v>
      </c>
      <c r="G943" s="5" t="s">
        <v>589</v>
      </c>
      <c r="H943" s="140" t="s">
        <v>4645</v>
      </c>
      <c r="I943" s="30" t="s">
        <v>4061</v>
      </c>
      <c r="J943" s="140" t="s">
        <v>4646</v>
      </c>
      <c r="K943" s="119">
        <v>40359</v>
      </c>
      <c r="L943" s="119">
        <v>40633</v>
      </c>
      <c r="M943" s="140" t="s">
        <v>4647</v>
      </c>
      <c r="N943" s="287">
        <v>22524</v>
      </c>
      <c r="O943" s="287">
        <v>17396</v>
      </c>
      <c r="P943" s="119">
        <v>40647</v>
      </c>
      <c r="Q943" s="119">
        <v>41701</v>
      </c>
      <c r="R943" s="119">
        <v>41336</v>
      </c>
      <c r="S943" s="119">
        <v>41701</v>
      </c>
      <c r="T943" s="190">
        <v>70.776692664745397</v>
      </c>
      <c r="U943" s="287"/>
      <c r="V943" s="140"/>
      <c r="W943" s="87"/>
      <c r="X943" s="96"/>
      <c r="Y943" s="89"/>
      <c r="Z943" s="89"/>
      <c r="AA943" s="89"/>
      <c r="AB943" s="89"/>
      <c r="AC943" s="89"/>
      <c r="AD943" s="89"/>
      <c r="AE943" s="89"/>
      <c r="AF943" s="89"/>
      <c r="AG943" s="89"/>
      <c r="AH943" s="89"/>
      <c r="AI943" s="89"/>
      <c r="AJ943" s="89"/>
      <c r="AK943" s="89"/>
      <c r="AL943" s="89"/>
      <c r="AM943" s="89"/>
      <c r="AN943" s="89"/>
      <c r="AO943" s="89"/>
      <c r="AP943" s="89"/>
      <c r="AQ943" s="89"/>
      <c r="AR943" s="89"/>
      <c r="AS943" s="89"/>
      <c r="AT943" s="89"/>
      <c r="AU943" s="89"/>
      <c r="AV943" s="89"/>
      <c r="AW943" s="89"/>
      <c r="AX943" s="89"/>
      <c r="AY943" s="89"/>
      <c r="AZ943" s="89"/>
      <c r="BA943" s="89"/>
      <c r="BB943" s="89"/>
      <c r="BC943" s="89"/>
      <c r="BD943" s="89"/>
      <c r="BE943" s="89"/>
      <c r="BF943" s="89"/>
      <c r="BG943" s="89"/>
      <c r="BH943" s="89"/>
      <c r="BI943" s="89"/>
      <c r="BJ943" s="89"/>
      <c r="BK943" s="89"/>
      <c r="BL943" s="89"/>
      <c r="BM943" s="89"/>
      <c r="BN943" s="89"/>
      <c r="BO943" s="89"/>
      <c r="BP943" s="89"/>
      <c r="BQ943" s="89"/>
      <c r="BR943" s="89"/>
      <c r="BS943" s="89"/>
      <c r="BT943" s="89"/>
      <c r="BU943" s="89"/>
      <c r="BV943" s="89"/>
      <c r="BW943" s="89"/>
      <c r="BX943" s="89"/>
      <c r="BY943" s="89"/>
      <c r="BZ943" s="89"/>
      <c r="CA943" s="89"/>
      <c r="CB943" s="89"/>
      <c r="CC943" s="89"/>
      <c r="CD943" s="89"/>
      <c r="CE943" s="89"/>
      <c r="CF943" s="89"/>
      <c r="CG943" s="89"/>
      <c r="CH943" s="89"/>
      <c r="CI943" s="89"/>
      <c r="CJ943" s="89"/>
      <c r="CK943" s="89"/>
      <c r="CL943" s="89"/>
      <c r="CM943" s="89"/>
      <c r="CN943" s="89"/>
      <c r="CO943" s="89"/>
      <c r="CP943" s="89"/>
      <c r="CQ943" s="89"/>
      <c r="CR943" s="89"/>
      <c r="CS943" s="89"/>
      <c r="CT943" s="89"/>
      <c r="CU943" s="89"/>
      <c r="CV943" s="89"/>
      <c r="CW943" s="89"/>
      <c r="CX943" s="89"/>
      <c r="CY943" s="89"/>
      <c r="CZ943" s="89"/>
      <c r="DA943" s="89"/>
      <c r="DB943" s="89"/>
      <c r="DC943" s="89"/>
      <c r="DD943" s="89"/>
      <c r="DE943" s="89"/>
      <c r="DF943" s="89"/>
      <c r="DG943" s="89"/>
      <c r="DH943" s="89"/>
      <c r="DI943" s="89"/>
      <c r="DJ943" s="89"/>
      <c r="DK943" s="89"/>
      <c r="DL943" s="89"/>
      <c r="DM943" s="89"/>
      <c r="DN943" s="89"/>
      <c r="DO943" s="89"/>
      <c r="DP943" s="89"/>
      <c r="DQ943" s="89"/>
      <c r="DR943" s="89"/>
      <c r="DS943" s="89"/>
      <c r="DT943" s="89"/>
      <c r="DU943" s="89"/>
      <c r="DV943" s="89"/>
      <c r="DW943" s="89"/>
      <c r="DX943" s="89"/>
      <c r="DY943" s="89"/>
      <c r="DZ943" s="89"/>
      <c r="EA943" s="89"/>
      <c r="EB943" s="89"/>
      <c r="EC943" s="89"/>
      <c r="ED943" s="89"/>
      <c r="EE943" s="89"/>
      <c r="EF943" s="89"/>
      <c r="EG943" s="89"/>
      <c r="EH943" s="89"/>
      <c r="EI943" s="89"/>
      <c r="EJ943" s="89"/>
      <c r="EK943" s="89"/>
      <c r="EL943" s="89"/>
      <c r="EM943" s="89"/>
      <c r="EN943" s="89"/>
      <c r="EO943" s="89"/>
      <c r="EP943" s="89"/>
      <c r="EQ943" s="89"/>
      <c r="ER943" s="89"/>
      <c r="ES943" s="89"/>
      <c r="ET943" s="89"/>
      <c r="EU943" s="89"/>
      <c r="EV943" s="89"/>
      <c r="EW943" s="89"/>
      <c r="EX943" s="89"/>
      <c r="EY943" s="89"/>
      <c r="EZ943" s="89"/>
      <c r="FA943" s="89"/>
      <c r="FB943" s="89"/>
      <c r="FC943" s="89"/>
      <c r="FD943" s="89"/>
      <c r="FE943" s="89"/>
      <c r="FF943" s="89"/>
      <c r="FG943" s="89"/>
      <c r="FH943" s="89"/>
      <c r="FI943" s="89"/>
      <c r="FJ943" s="89"/>
      <c r="FK943" s="89"/>
      <c r="FL943" s="89"/>
      <c r="FM943" s="89"/>
      <c r="FN943" s="89"/>
      <c r="FO943" s="89"/>
      <c r="FP943" s="89"/>
      <c r="FQ943" s="89"/>
      <c r="FR943" s="89"/>
      <c r="FS943" s="89"/>
      <c r="FT943" s="89"/>
      <c r="FU943" s="89"/>
      <c r="FV943" s="89"/>
      <c r="FW943" s="89"/>
      <c r="FX943" s="89"/>
      <c r="FY943" s="89"/>
      <c r="FZ943" s="89"/>
      <c r="GA943" s="89"/>
      <c r="GB943" s="89"/>
      <c r="GC943" s="89"/>
      <c r="GD943" s="89"/>
      <c r="GE943" s="89"/>
      <c r="GF943" s="89"/>
      <c r="GG943" s="89"/>
      <c r="GH943" s="89"/>
      <c r="GI943" s="89"/>
      <c r="GJ943" s="89"/>
      <c r="GK943" s="89"/>
      <c r="GL943" s="89"/>
      <c r="GM943" s="89"/>
      <c r="GN943" s="89"/>
      <c r="GO943" s="89"/>
      <c r="GP943" s="89"/>
      <c r="GQ943" s="89"/>
      <c r="GR943" s="89"/>
      <c r="GS943" s="89"/>
      <c r="GT943" s="89"/>
      <c r="GU943" s="89"/>
      <c r="GV943" s="89"/>
      <c r="GW943" s="89"/>
      <c r="GX943" s="89"/>
      <c r="GY943" s="89"/>
      <c r="GZ943" s="89"/>
      <c r="HA943" s="89"/>
      <c r="HB943" s="89"/>
      <c r="HC943" s="89"/>
      <c r="HD943" s="89"/>
      <c r="HE943" s="89"/>
      <c r="HF943" s="89"/>
      <c r="HG943" s="89"/>
      <c r="HH943" s="89"/>
      <c r="HI943" s="89"/>
      <c r="HJ943" s="89"/>
      <c r="HK943" s="89"/>
      <c r="HL943" s="89"/>
      <c r="HM943" s="89"/>
    </row>
    <row r="944" spans="1:221" s="191" customFormat="1" ht="30" customHeight="1" x14ac:dyDescent="0.25">
      <c r="A944" s="193">
        <v>41455</v>
      </c>
      <c r="B944" s="194">
        <v>41457</v>
      </c>
      <c r="C944" s="189" t="s">
        <v>283</v>
      </c>
      <c r="D944" s="140" t="s">
        <v>3719</v>
      </c>
      <c r="E944" s="140" t="s">
        <v>279</v>
      </c>
      <c r="F944" s="5" t="s">
        <v>588</v>
      </c>
      <c r="G944" s="5" t="s">
        <v>589</v>
      </c>
      <c r="H944" s="140" t="s">
        <v>4645</v>
      </c>
      <c r="I944" s="30" t="s">
        <v>4338</v>
      </c>
      <c r="J944" s="140" t="s">
        <v>4648</v>
      </c>
      <c r="K944" s="119">
        <v>40359</v>
      </c>
      <c r="L944" s="119">
        <v>40639</v>
      </c>
      <c r="M944" s="140" t="s">
        <v>4649</v>
      </c>
      <c r="N944" s="287">
        <v>88797</v>
      </c>
      <c r="O944" s="287">
        <v>84020</v>
      </c>
      <c r="P944" s="119">
        <v>40653</v>
      </c>
      <c r="Q944" s="119">
        <v>41841</v>
      </c>
      <c r="R944" s="119">
        <v>41654</v>
      </c>
      <c r="S944" s="119">
        <v>41841</v>
      </c>
      <c r="T944" s="190">
        <v>68.187974910279308</v>
      </c>
      <c r="U944" s="287"/>
      <c r="V944" s="140"/>
      <c r="W944" s="87"/>
      <c r="X944" s="96"/>
      <c r="Y944" s="89"/>
      <c r="Z944" s="89"/>
      <c r="AA944" s="89"/>
      <c r="AB944" s="89"/>
      <c r="AC944" s="89"/>
      <c r="AD944" s="89"/>
      <c r="AE944" s="89"/>
      <c r="AF944" s="89"/>
      <c r="AG944" s="89"/>
      <c r="AH944" s="89"/>
      <c r="AI944" s="89"/>
      <c r="AJ944" s="89"/>
      <c r="AK944" s="89"/>
      <c r="AL944" s="89"/>
      <c r="AM944" s="89"/>
      <c r="AN944" s="89"/>
      <c r="AO944" s="89"/>
      <c r="AP944" s="89"/>
      <c r="AQ944" s="89"/>
      <c r="AR944" s="89"/>
      <c r="AS944" s="89"/>
      <c r="AT944" s="89"/>
      <c r="AU944" s="89"/>
      <c r="AV944" s="89"/>
      <c r="AW944" s="89"/>
      <c r="AX944" s="89"/>
      <c r="AY944" s="89"/>
      <c r="AZ944" s="89"/>
      <c r="BA944" s="89"/>
      <c r="BB944" s="89"/>
      <c r="BC944" s="89"/>
      <c r="BD944" s="89"/>
      <c r="BE944" s="89"/>
      <c r="BF944" s="89"/>
      <c r="BG944" s="89"/>
      <c r="BH944" s="89"/>
      <c r="BI944" s="89"/>
      <c r="BJ944" s="89"/>
      <c r="BK944" s="89"/>
      <c r="BL944" s="89"/>
      <c r="BM944" s="89"/>
      <c r="BN944" s="89"/>
      <c r="BO944" s="89"/>
      <c r="BP944" s="89"/>
      <c r="BQ944" s="89"/>
      <c r="BR944" s="89"/>
      <c r="BS944" s="89"/>
      <c r="BT944" s="89"/>
      <c r="BU944" s="89"/>
      <c r="BV944" s="89"/>
      <c r="BW944" s="89"/>
      <c r="BX944" s="89"/>
      <c r="BY944" s="89"/>
      <c r="BZ944" s="89"/>
      <c r="CA944" s="89"/>
      <c r="CB944" s="89"/>
      <c r="CC944" s="89"/>
      <c r="CD944" s="89"/>
      <c r="CE944" s="89"/>
      <c r="CF944" s="89"/>
      <c r="CG944" s="89"/>
      <c r="CH944" s="89"/>
      <c r="CI944" s="89"/>
      <c r="CJ944" s="89"/>
      <c r="CK944" s="89"/>
      <c r="CL944" s="89"/>
      <c r="CM944" s="89"/>
      <c r="CN944" s="89"/>
      <c r="CO944" s="89"/>
      <c r="CP944" s="89"/>
      <c r="CQ944" s="89"/>
      <c r="CR944" s="89"/>
      <c r="CS944" s="89"/>
      <c r="CT944" s="89"/>
      <c r="CU944" s="89"/>
      <c r="CV944" s="89"/>
      <c r="CW944" s="89"/>
      <c r="CX944" s="89"/>
      <c r="CY944" s="89"/>
      <c r="CZ944" s="89"/>
      <c r="DA944" s="89"/>
      <c r="DB944" s="89"/>
      <c r="DC944" s="89"/>
      <c r="DD944" s="89"/>
      <c r="DE944" s="89"/>
      <c r="DF944" s="89"/>
      <c r="DG944" s="89"/>
      <c r="DH944" s="89"/>
      <c r="DI944" s="89"/>
      <c r="DJ944" s="89"/>
      <c r="DK944" s="89"/>
      <c r="DL944" s="89"/>
      <c r="DM944" s="89"/>
      <c r="DN944" s="89"/>
      <c r="DO944" s="89"/>
      <c r="DP944" s="89"/>
      <c r="DQ944" s="89"/>
      <c r="DR944" s="89"/>
      <c r="DS944" s="89"/>
      <c r="DT944" s="89"/>
      <c r="DU944" s="89"/>
      <c r="DV944" s="89"/>
      <c r="DW944" s="89"/>
      <c r="DX944" s="89"/>
      <c r="DY944" s="89"/>
      <c r="DZ944" s="89"/>
      <c r="EA944" s="89"/>
      <c r="EB944" s="89"/>
      <c r="EC944" s="89"/>
      <c r="ED944" s="89"/>
      <c r="EE944" s="89"/>
      <c r="EF944" s="89"/>
      <c r="EG944" s="89"/>
      <c r="EH944" s="89"/>
      <c r="EI944" s="89"/>
      <c r="EJ944" s="89"/>
      <c r="EK944" s="89"/>
      <c r="EL944" s="89"/>
      <c r="EM944" s="89"/>
      <c r="EN944" s="89"/>
      <c r="EO944" s="89"/>
      <c r="EP944" s="89"/>
      <c r="EQ944" s="89"/>
      <c r="ER944" s="89"/>
      <c r="ES944" s="89"/>
      <c r="ET944" s="89"/>
      <c r="EU944" s="89"/>
      <c r="EV944" s="89"/>
      <c r="EW944" s="89"/>
      <c r="EX944" s="89"/>
      <c r="EY944" s="89"/>
      <c r="EZ944" s="89"/>
      <c r="FA944" s="89"/>
      <c r="FB944" s="89"/>
      <c r="FC944" s="89"/>
      <c r="FD944" s="89"/>
      <c r="FE944" s="89"/>
      <c r="FF944" s="89"/>
      <c r="FG944" s="89"/>
      <c r="FH944" s="89"/>
      <c r="FI944" s="89"/>
      <c r="FJ944" s="89"/>
      <c r="FK944" s="89"/>
      <c r="FL944" s="89"/>
      <c r="FM944" s="89"/>
      <c r="FN944" s="89"/>
      <c r="FO944" s="89"/>
      <c r="FP944" s="89"/>
      <c r="FQ944" s="89"/>
      <c r="FR944" s="89"/>
      <c r="FS944" s="89"/>
      <c r="FT944" s="89"/>
      <c r="FU944" s="89"/>
      <c r="FV944" s="89"/>
      <c r="FW944" s="89"/>
      <c r="FX944" s="89"/>
      <c r="FY944" s="89"/>
      <c r="FZ944" s="89"/>
      <c r="GA944" s="89"/>
      <c r="GB944" s="89"/>
      <c r="GC944" s="89"/>
      <c r="GD944" s="89"/>
      <c r="GE944" s="89"/>
      <c r="GF944" s="89"/>
      <c r="GG944" s="89"/>
      <c r="GH944" s="89"/>
      <c r="GI944" s="89"/>
      <c r="GJ944" s="89"/>
      <c r="GK944" s="89"/>
      <c r="GL944" s="89"/>
      <c r="GM944" s="89"/>
      <c r="GN944" s="89"/>
      <c r="GO944" s="89"/>
      <c r="GP944" s="89"/>
      <c r="GQ944" s="89"/>
      <c r="GR944" s="89"/>
      <c r="GS944" s="89"/>
      <c r="GT944" s="89"/>
      <c r="GU944" s="89"/>
      <c r="GV944" s="89"/>
      <c r="GW944" s="89"/>
      <c r="GX944" s="89"/>
      <c r="GY944" s="89"/>
      <c r="GZ944" s="89"/>
      <c r="HA944" s="89"/>
      <c r="HB944" s="89"/>
      <c r="HC944" s="89"/>
      <c r="HD944" s="89"/>
      <c r="HE944" s="89"/>
      <c r="HF944" s="89"/>
      <c r="HG944" s="89"/>
      <c r="HH944" s="89"/>
      <c r="HI944" s="89"/>
      <c r="HJ944" s="89"/>
      <c r="HK944" s="89"/>
      <c r="HL944" s="89"/>
      <c r="HM944" s="89"/>
    </row>
    <row r="945" spans="1:221" s="191" customFormat="1" ht="30" customHeight="1" x14ac:dyDescent="0.25">
      <c r="A945" s="193">
        <v>41455</v>
      </c>
      <c r="B945" s="194">
        <v>41457</v>
      </c>
      <c r="C945" s="189" t="s">
        <v>283</v>
      </c>
      <c r="D945" s="140" t="s">
        <v>3756</v>
      </c>
      <c r="E945" s="140" t="s">
        <v>279</v>
      </c>
      <c r="F945" s="5" t="s">
        <v>1402</v>
      </c>
      <c r="G945" s="5" t="s">
        <v>1403</v>
      </c>
      <c r="H945" s="140" t="s">
        <v>4650</v>
      </c>
      <c r="I945" s="30" t="s">
        <v>4651</v>
      </c>
      <c r="J945" s="140" t="s">
        <v>4652</v>
      </c>
      <c r="K945" s="119">
        <v>40511</v>
      </c>
      <c r="L945" s="119">
        <v>40563</v>
      </c>
      <c r="M945" s="140" t="s">
        <v>4653</v>
      </c>
      <c r="N945" s="287">
        <v>1814</v>
      </c>
      <c r="O945" s="287">
        <v>1794</v>
      </c>
      <c r="P945" s="119">
        <v>40577</v>
      </c>
      <c r="Q945" s="119">
        <v>40812</v>
      </c>
      <c r="R945" s="119">
        <v>40773</v>
      </c>
      <c r="S945" s="119">
        <v>40829</v>
      </c>
      <c r="T945" s="190">
        <v>100</v>
      </c>
      <c r="U945" s="287"/>
      <c r="V945" s="140"/>
      <c r="W945" s="87"/>
      <c r="X945" s="96"/>
      <c r="Y945" s="89"/>
      <c r="Z945" s="89"/>
      <c r="AA945" s="89"/>
      <c r="AB945" s="89"/>
      <c r="AC945" s="89"/>
      <c r="AD945" s="89"/>
      <c r="AE945" s="89"/>
      <c r="AF945" s="89"/>
      <c r="AG945" s="89"/>
      <c r="AH945" s="89"/>
      <c r="AI945" s="89"/>
      <c r="AJ945" s="89"/>
      <c r="AK945" s="89"/>
      <c r="AL945" s="89"/>
      <c r="AM945" s="89"/>
      <c r="AN945" s="89"/>
      <c r="AO945" s="89"/>
      <c r="AP945" s="89"/>
      <c r="AQ945" s="89"/>
      <c r="AR945" s="89"/>
      <c r="AS945" s="89"/>
      <c r="AT945" s="89"/>
      <c r="AU945" s="89"/>
      <c r="AV945" s="89"/>
      <c r="AW945" s="89"/>
      <c r="AX945" s="89"/>
      <c r="AY945" s="89"/>
      <c r="AZ945" s="89"/>
      <c r="BA945" s="89"/>
      <c r="BB945" s="89"/>
      <c r="BC945" s="89"/>
      <c r="BD945" s="89"/>
      <c r="BE945" s="89"/>
      <c r="BF945" s="89"/>
      <c r="BG945" s="89"/>
      <c r="BH945" s="89"/>
      <c r="BI945" s="89"/>
      <c r="BJ945" s="89"/>
      <c r="BK945" s="89"/>
      <c r="BL945" s="89"/>
      <c r="BM945" s="89"/>
      <c r="BN945" s="89"/>
      <c r="BO945" s="89"/>
      <c r="BP945" s="89"/>
      <c r="BQ945" s="89"/>
      <c r="BR945" s="89"/>
      <c r="BS945" s="89"/>
      <c r="BT945" s="89"/>
      <c r="BU945" s="89"/>
      <c r="BV945" s="89"/>
      <c r="BW945" s="89"/>
      <c r="BX945" s="89"/>
      <c r="BY945" s="89"/>
      <c r="BZ945" s="89"/>
      <c r="CA945" s="89"/>
      <c r="CB945" s="89"/>
      <c r="CC945" s="89"/>
      <c r="CD945" s="89"/>
      <c r="CE945" s="89"/>
      <c r="CF945" s="89"/>
      <c r="CG945" s="89"/>
      <c r="CH945" s="89"/>
      <c r="CI945" s="89"/>
      <c r="CJ945" s="89"/>
      <c r="CK945" s="89"/>
      <c r="CL945" s="89"/>
      <c r="CM945" s="89"/>
      <c r="CN945" s="89"/>
      <c r="CO945" s="89"/>
      <c r="CP945" s="89"/>
      <c r="CQ945" s="89"/>
      <c r="CR945" s="89"/>
      <c r="CS945" s="89"/>
      <c r="CT945" s="89"/>
      <c r="CU945" s="89"/>
      <c r="CV945" s="89"/>
      <c r="CW945" s="89"/>
      <c r="CX945" s="89"/>
      <c r="CY945" s="89"/>
      <c r="CZ945" s="89"/>
      <c r="DA945" s="89"/>
      <c r="DB945" s="89"/>
      <c r="DC945" s="89"/>
      <c r="DD945" s="89"/>
      <c r="DE945" s="89"/>
      <c r="DF945" s="89"/>
      <c r="DG945" s="89"/>
      <c r="DH945" s="89"/>
      <c r="DI945" s="89"/>
      <c r="DJ945" s="89"/>
      <c r="DK945" s="89"/>
      <c r="DL945" s="89"/>
      <c r="DM945" s="89"/>
      <c r="DN945" s="89"/>
      <c r="DO945" s="89"/>
      <c r="DP945" s="89"/>
      <c r="DQ945" s="89"/>
      <c r="DR945" s="89"/>
      <c r="DS945" s="89"/>
      <c r="DT945" s="89"/>
      <c r="DU945" s="89"/>
      <c r="DV945" s="89"/>
      <c r="DW945" s="89"/>
      <c r="DX945" s="89"/>
      <c r="DY945" s="89"/>
      <c r="DZ945" s="89"/>
      <c r="EA945" s="89"/>
      <c r="EB945" s="89"/>
      <c r="EC945" s="89"/>
      <c r="ED945" s="89"/>
      <c r="EE945" s="89"/>
      <c r="EF945" s="89"/>
      <c r="EG945" s="89"/>
      <c r="EH945" s="89"/>
      <c r="EI945" s="89"/>
      <c r="EJ945" s="89"/>
      <c r="EK945" s="89"/>
      <c r="EL945" s="89"/>
      <c r="EM945" s="89"/>
      <c r="EN945" s="89"/>
      <c r="EO945" s="89"/>
      <c r="EP945" s="89"/>
      <c r="EQ945" s="89"/>
      <c r="ER945" s="89"/>
      <c r="ES945" s="89"/>
      <c r="ET945" s="89"/>
      <c r="EU945" s="89"/>
      <c r="EV945" s="89"/>
      <c r="EW945" s="89"/>
      <c r="EX945" s="89"/>
      <c r="EY945" s="89"/>
      <c r="EZ945" s="89"/>
      <c r="FA945" s="89"/>
      <c r="FB945" s="89"/>
      <c r="FC945" s="89"/>
      <c r="FD945" s="89"/>
      <c r="FE945" s="89"/>
      <c r="FF945" s="89"/>
      <c r="FG945" s="89"/>
      <c r="FH945" s="89"/>
      <c r="FI945" s="89"/>
      <c r="FJ945" s="89"/>
      <c r="FK945" s="89"/>
      <c r="FL945" s="89"/>
      <c r="FM945" s="89"/>
      <c r="FN945" s="89"/>
      <c r="FO945" s="89"/>
      <c r="FP945" s="89"/>
      <c r="FQ945" s="89"/>
      <c r="FR945" s="89"/>
      <c r="FS945" s="89"/>
      <c r="FT945" s="89"/>
      <c r="FU945" s="89"/>
      <c r="FV945" s="89"/>
      <c r="FW945" s="89"/>
      <c r="FX945" s="89"/>
      <c r="FY945" s="89"/>
      <c r="FZ945" s="89"/>
      <c r="GA945" s="89"/>
      <c r="GB945" s="89"/>
      <c r="GC945" s="89"/>
      <c r="GD945" s="89"/>
      <c r="GE945" s="89"/>
      <c r="GF945" s="89"/>
      <c r="GG945" s="89"/>
      <c r="GH945" s="89"/>
      <c r="GI945" s="89"/>
      <c r="GJ945" s="89"/>
      <c r="GK945" s="89"/>
      <c r="GL945" s="89"/>
      <c r="GM945" s="89"/>
      <c r="GN945" s="89"/>
      <c r="GO945" s="89"/>
      <c r="GP945" s="89"/>
      <c r="GQ945" s="89"/>
      <c r="GR945" s="89"/>
      <c r="GS945" s="89"/>
      <c r="GT945" s="89"/>
      <c r="GU945" s="89"/>
      <c r="GV945" s="89"/>
      <c r="GW945" s="89"/>
      <c r="GX945" s="89"/>
      <c r="GY945" s="89"/>
      <c r="GZ945" s="89"/>
      <c r="HA945" s="89"/>
      <c r="HB945" s="89"/>
      <c r="HC945" s="89"/>
      <c r="HD945" s="89"/>
      <c r="HE945" s="89"/>
      <c r="HF945" s="89"/>
      <c r="HG945" s="89"/>
      <c r="HH945" s="89"/>
      <c r="HI945" s="89"/>
      <c r="HJ945" s="89"/>
      <c r="HK945" s="89"/>
      <c r="HL945" s="89"/>
      <c r="HM945" s="89"/>
    </row>
    <row r="946" spans="1:221" s="191" customFormat="1" ht="30" customHeight="1" x14ac:dyDescent="0.25">
      <c r="A946" s="193">
        <v>41455</v>
      </c>
      <c r="B946" s="194">
        <v>41457</v>
      </c>
      <c r="C946" s="189" t="s">
        <v>283</v>
      </c>
      <c r="D946" s="140" t="s">
        <v>3719</v>
      </c>
      <c r="E946" s="140" t="s">
        <v>279</v>
      </c>
      <c r="F946" s="5" t="s">
        <v>36</v>
      </c>
      <c r="G946" s="5" t="s">
        <v>1000</v>
      </c>
      <c r="H946" s="140" t="s">
        <v>4197</v>
      </c>
      <c r="I946" s="30" t="s">
        <v>4654</v>
      </c>
      <c r="J946" s="140" t="s">
        <v>4655</v>
      </c>
      <c r="K946" s="119">
        <v>40325</v>
      </c>
      <c r="L946" s="119">
        <v>40450</v>
      </c>
      <c r="M946" s="140" t="s">
        <v>4441</v>
      </c>
      <c r="N946" s="287">
        <v>133014</v>
      </c>
      <c r="O946" s="287">
        <v>123119</v>
      </c>
      <c r="P946" s="119">
        <v>40464</v>
      </c>
      <c r="Q946" s="119">
        <v>42162</v>
      </c>
      <c r="R946" s="119">
        <v>41965</v>
      </c>
      <c r="S946" s="119">
        <v>42165</v>
      </c>
      <c r="T946" s="190">
        <v>75.965149976233107</v>
      </c>
      <c r="U946" s="287"/>
      <c r="V946" s="140"/>
      <c r="W946" s="87"/>
      <c r="X946" s="96"/>
      <c r="Y946" s="89"/>
      <c r="Z946" s="89"/>
      <c r="AA946" s="89"/>
      <c r="AB946" s="89"/>
      <c r="AC946" s="89"/>
      <c r="AD946" s="89"/>
      <c r="AE946" s="89"/>
      <c r="AF946" s="89"/>
      <c r="AG946" s="89"/>
      <c r="AH946" s="89"/>
      <c r="AI946" s="89"/>
      <c r="AJ946" s="89"/>
      <c r="AK946" s="89"/>
      <c r="AL946" s="89"/>
      <c r="AM946" s="89"/>
      <c r="AN946" s="89"/>
      <c r="AO946" s="89"/>
      <c r="AP946" s="89"/>
      <c r="AQ946" s="89"/>
      <c r="AR946" s="89"/>
      <c r="AS946" s="89"/>
      <c r="AT946" s="89"/>
      <c r="AU946" s="89"/>
      <c r="AV946" s="89"/>
      <c r="AW946" s="89"/>
      <c r="AX946" s="89"/>
      <c r="AY946" s="89"/>
      <c r="AZ946" s="89"/>
      <c r="BA946" s="89"/>
      <c r="BB946" s="89"/>
      <c r="BC946" s="89"/>
      <c r="BD946" s="89"/>
      <c r="BE946" s="89"/>
      <c r="BF946" s="89"/>
      <c r="BG946" s="89"/>
      <c r="BH946" s="89"/>
      <c r="BI946" s="89"/>
      <c r="BJ946" s="89"/>
      <c r="BK946" s="89"/>
      <c r="BL946" s="89"/>
      <c r="BM946" s="89"/>
      <c r="BN946" s="89"/>
      <c r="BO946" s="89"/>
      <c r="BP946" s="89"/>
      <c r="BQ946" s="89"/>
      <c r="BR946" s="89"/>
      <c r="BS946" s="89"/>
      <c r="BT946" s="89"/>
      <c r="BU946" s="89"/>
      <c r="BV946" s="89"/>
      <c r="BW946" s="89"/>
      <c r="BX946" s="89"/>
      <c r="BY946" s="89"/>
      <c r="BZ946" s="89"/>
      <c r="CA946" s="89"/>
      <c r="CB946" s="89"/>
      <c r="CC946" s="89"/>
      <c r="CD946" s="89"/>
      <c r="CE946" s="89"/>
      <c r="CF946" s="89"/>
      <c r="CG946" s="89"/>
      <c r="CH946" s="89"/>
      <c r="CI946" s="89"/>
      <c r="CJ946" s="89"/>
      <c r="CK946" s="89"/>
      <c r="CL946" s="89"/>
      <c r="CM946" s="89"/>
      <c r="CN946" s="89"/>
      <c r="CO946" s="89"/>
      <c r="CP946" s="89"/>
      <c r="CQ946" s="89"/>
      <c r="CR946" s="89"/>
      <c r="CS946" s="89"/>
      <c r="CT946" s="89"/>
      <c r="CU946" s="89"/>
      <c r="CV946" s="89"/>
      <c r="CW946" s="89"/>
      <c r="CX946" s="89"/>
      <c r="CY946" s="89"/>
      <c r="CZ946" s="89"/>
      <c r="DA946" s="89"/>
      <c r="DB946" s="89"/>
      <c r="DC946" s="89"/>
      <c r="DD946" s="89"/>
      <c r="DE946" s="89"/>
      <c r="DF946" s="89"/>
      <c r="DG946" s="89"/>
      <c r="DH946" s="89"/>
      <c r="DI946" s="89"/>
      <c r="DJ946" s="89"/>
      <c r="DK946" s="89"/>
      <c r="DL946" s="89"/>
      <c r="DM946" s="89"/>
      <c r="DN946" s="89"/>
      <c r="DO946" s="89"/>
      <c r="DP946" s="89"/>
      <c r="DQ946" s="89"/>
      <c r="DR946" s="89"/>
      <c r="DS946" s="89"/>
      <c r="DT946" s="89"/>
      <c r="DU946" s="89"/>
      <c r="DV946" s="89"/>
      <c r="DW946" s="89"/>
      <c r="DX946" s="89"/>
      <c r="DY946" s="89"/>
      <c r="DZ946" s="89"/>
      <c r="EA946" s="89"/>
      <c r="EB946" s="89"/>
      <c r="EC946" s="89"/>
      <c r="ED946" s="89"/>
      <c r="EE946" s="89"/>
      <c r="EF946" s="89"/>
      <c r="EG946" s="89"/>
      <c r="EH946" s="89"/>
      <c r="EI946" s="89"/>
      <c r="EJ946" s="89"/>
      <c r="EK946" s="89"/>
      <c r="EL946" s="89"/>
      <c r="EM946" s="89"/>
      <c r="EN946" s="89"/>
      <c r="EO946" s="89"/>
      <c r="EP946" s="89"/>
      <c r="EQ946" s="89"/>
      <c r="ER946" s="89"/>
      <c r="ES946" s="89"/>
      <c r="ET946" s="89"/>
      <c r="EU946" s="89"/>
      <c r="EV946" s="89"/>
      <c r="EW946" s="89"/>
      <c r="EX946" s="89"/>
      <c r="EY946" s="89"/>
      <c r="EZ946" s="89"/>
      <c r="FA946" s="89"/>
      <c r="FB946" s="89"/>
      <c r="FC946" s="89"/>
      <c r="FD946" s="89"/>
      <c r="FE946" s="89"/>
      <c r="FF946" s="89"/>
      <c r="FG946" s="89"/>
      <c r="FH946" s="89"/>
      <c r="FI946" s="89"/>
      <c r="FJ946" s="89"/>
      <c r="FK946" s="89"/>
      <c r="FL946" s="89"/>
      <c r="FM946" s="89"/>
      <c r="FN946" s="89"/>
      <c r="FO946" s="89"/>
      <c r="FP946" s="89"/>
      <c r="FQ946" s="89"/>
      <c r="FR946" s="89"/>
      <c r="FS946" s="89"/>
      <c r="FT946" s="89"/>
      <c r="FU946" s="89"/>
      <c r="FV946" s="89"/>
      <c r="FW946" s="89"/>
      <c r="FX946" s="89"/>
      <c r="FY946" s="89"/>
      <c r="FZ946" s="89"/>
      <c r="GA946" s="89"/>
      <c r="GB946" s="89"/>
      <c r="GC946" s="89"/>
      <c r="GD946" s="89"/>
      <c r="GE946" s="89"/>
      <c r="GF946" s="89"/>
      <c r="GG946" s="89"/>
      <c r="GH946" s="89"/>
      <c r="GI946" s="89"/>
      <c r="GJ946" s="89"/>
      <c r="GK946" s="89"/>
      <c r="GL946" s="89"/>
      <c r="GM946" s="89"/>
      <c r="GN946" s="89"/>
      <c r="GO946" s="89"/>
      <c r="GP946" s="89"/>
      <c r="GQ946" s="89"/>
      <c r="GR946" s="89"/>
      <c r="GS946" s="89"/>
      <c r="GT946" s="89"/>
      <c r="GU946" s="89"/>
      <c r="GV946" s="89"/>
      <c r="GW946" s="89"/>
      <c r="GX946" s="89"/>
      <c r="GY946" s="89"/>
      <c r="GZ946" s="89"/>
      <c r="HA946" s="89"/>
      <c r="HB946" s="89"/>
      <c r="HC946" s="89"/>
      <c r="HD946" s="89"/>
      <c r="HE946" s="89"/>
      <c r="HF946" s="89"/>
      <c r="HG946" s="89"/>
      <c r="HH946" s="89"/>
      <c r="HI946" s="89"/>
      <c r="HJ946" s="89"/>
      <c r="HK946" s="89"/>
      <c r="HL946" s="89"/>
      <c r="HM946" s="89"/>
    </row>
    <row r="947" spans="1:221" s="191" customFormat="1" ht="30" customHeight="1" x14ac:dyDescent="0.25">
      <c r="A947" s="193">
        <v>41455</v>
      </c>
      <c r="B947" s="194">
        <v>41457</v>
      </c>
      <c r="C947" s="189" t="s">
        <v>283</v>
      </c>
      <c r="D947" s="140" t="s">
        <v>3719</v>
      </c>
      <c r="E947" s="140" t="s">
        <v>279</v>
      </c>
      <c r="F947" s="5" t="s">
        <v>1342</v>
      </c>
      <c r="G947" s="5" t="s">
        <v>1343</v>
      </c>
      <c r="H947" s="140" t="s">
        <v>4203</v>
      </c>
      <c r="I947" s="30" t="s">
        <v>4656</v>
      </c>
      <c r="J947" s="140" t="s">
        <v>4208</v>
      </c>
      <c r="K947" s="119">
        <v>40375</v>
      </c>
      <c r="L947" s="119">
        <v>40449</v>
      </c>
      <c r="M947" s="140" t="s">
        <v>3845</v>
      </c>
      <c r="N947" s="287">
        <v>6177</v>
      </c>
      <c r="O947" s="287">
        <v>6078</v>
      </c>
      <c r="P947" s="119">
        <v>40463</v>
      </c>
      <c r="Q947" s="119">
        <v>40947</v>
      </c>
      <c r="R947" s="119">
        <v>41088</v>
      </c>
      <c r="S947" s="119">
        <v>41088</v>
      </c>
      <c r="T947" s="190">
        <v>99.136049299711004</v>
      </c>
      <c r="U947" s="287"/>
      <c r="V947" s="140"/>
      <c r="W947" s="87"/>
      <c r="X947" s="96"/>
      <c r="Y947" s="89"/>
      <c r="Z947" s="89"/>
      <c r="AA947" s="89"/>
      <c r="AB947" s="89"/>
      <c r="AC947" s="89"/>
      <c r="AD947" s="89"/>
      <c r="AE947" s="89"/>
      <c r="AF947" s="89"/>
      <c r="AG947" s="89"/>
      <c r="AH947" s="89"/>
      <c r="AI947" s="89"/>
      <c r="AJ947" s="89"/>
      <c r="AK947" s="89"/>
      <c r="AL947" s="89"/>
      <c r="AM947" s="89"/>
      <c r="AN947" s="89"/>
      <c r="AO947" s="89"/>
      <c r="AP947" s="89"/>
      <c r="AQ947" s="89"/>
      <c r="AR947" s="89"/>
      <c r="AS947" s="89"/>
      <c r="AT947" s="89"/>
      <c r="AU947" s="89"/>
      <c r="AV947" s="89"/>
      <c r="AW947" s="89"/>
      <c r="AX947" s="89"/>
      <c r="AY947" s="89"/>
      <c r="AZ947" s="89"/>
      <c r="BA947" s="89"/>
      <c r="BB947" s="89"/>
      <c r="BC947" s="89"/>
      <c r="BD947" s="89"/>
      <c r="BE947" s="89"/>
      <c r="BF947" s="89"/>
      <c r="BG947" s="89"/>
      <c r="BH947" s="89"/>
      <c r="BI947" s="89"/>
      <c r="BJ947" s="89"/>
      <c r="BK947" s="89"/>
      <c r="BL947" s="89"/>
      <c r="BM947" s="89"/>
      <c r="BN947" s="89"/>
      <c r="BO947" s="89"/>
      <c r="BP947" s="89"/>
      <c r="BQ947" s="89"/>
      <c r="BR947" s="89"/>
      <c r="BS947" s="89"/>
      <c r="BT947" s="89"/>
      <c r="BU947" s="89"/>
      <c r="BV947" s="89"/>
      <c r="BW947" s="89"/>
      <c r="BX947" s="89"/>
      <c r="BY947" s="89"/>
      <c r="BZ947" s="89"/>
      <c r="CA947" s="89"/>
      <c r="CB947" s="89"/>
      <c r="CC947" s="89"/>
      <c r="CD947" s="89"/>
      <c r="CE947" s="89"/>
      <c r="CF947" s="89"/>
      <c r="CG947" s="89"/>
      <c r="CH947" s="89"/>
      <c r="CI947" s="89"/>
      <c r="CJ947" s="89"/>
      <c r="CK947" s="89"/>
      <c r="CL947" s="89"/>
      <c r="CM947" s="89"/>
      <c r="CN947" s="89"/>
      <c r="CO947" s="89"/>
      <c r="CP947" s="89"/>
      <c r="CQ947" s="89"/>
      <c r="CR947" s="89"/>
      <c r="CS947" s="89"/>
      <c r="CT947" s="89"/>
      <c r="CU947" s="89"/>
      <c r="CV947" s="89"/>
      <c r="CW947" s="89"/>
      <c r="CX947" s="89"/>
      <c r="CY947" s="89"/>
      <c r="CZ947" s="89"/>
      <c r="DA947" s="89"/>
      <c r="DB947" s="89"/>
      <c r="DC947" s="89"/>
      <c r="DD947" s="89"/>
      <c r="DE947" s="89"/>
      <c r="DF947" s="89"/>
      <c r="DG947" s="89"/>
      <c r="DH947" s="89"/>
      <c r="DI947" s="89"/>
      <c r="DJ947" s="89"/>
      <c r="DK947" s="89"/>
      <c r="DL947" s="89"/>
      <c r="DM947" s="89"/>
      <c r="DN947" s="89"/>
      <c r="DO947" s="89"/>
      <c r="DP947" s="89"/>
      <c r="DQ947" s="89"/>
      <c r="DR947" s="89"/>
      <c r="DS947" s="89"/>
      <c r="DT947" s="89"/>
      <c r="DU947" s="89"/>
      <c r="DV947" s="89"/>
      <c r="DW947" s="89"/>
      <c r="DX947" s="89"/>
      <c r="DY947" s="89"/>
      <c r="DZ947" s="89"/>
      <c r="EA947" s="89"/>
      <c r="EB947" s="89"/>
      <c r="EC947" s="89"/>
      <c r="ED947" s="89"/>
      <c r="EE947" s="89"/>
      <c r="EF947" s="89"/>
      <c r="EG947" s="89"/>
      <c r="EH947" s="89"/>
      <c r="EI947" s="89"/>
      <c r="EJ947" s="89"/>
      <c r="EK947" s="89"/>
      <c r="EL947" s="89"/>
      <c r="EM947" s="89"/>
      <c r="EN947" s="89"/>
      <c r="EO947" s="89"/>
      <c r="EP947" s="89"/>
      <c r="EQ947" s="89"/>
      <c r="ER947" s="89"/>
      <c r="ES947" s="89"/>
      <c r="ET947" s="89"/>
      <c r="EU947" s="89"/>
      <c r="EV947" s="89"/>
      <c r="EW947" s="89"/>
      <c r="EX947" s="89"/>
      <c r="EY947" s="89"/>
      <c r="EZ947" s="89"/>
      <c r="FA947" s="89"/>
      <c r="FB947" s="89"/>
      <c r="FC947" s="89"/>
      <c r="FD947" s="89"/>
      <c r="FE947" s="89"/>
      <c r="FF947" s="89"/>
      <c r="FG947" s="89"/>
      <c r="FH947" s="89"/>
      <c r="FI947" s="89"/>
      <c r="FJ947" s="89"/>
      <c r="FK947" s="89"/>
      <c r="FL947" s="89"/>
      <c r="FM947" s="89"/>
      <c r="FN947" s="89"/>
      <c r="FO947" s="89"/>
      <c r="FP947" s="89"/>
      <c r="FQ947" s="89"/>
      <c r="FR947" s="89"/>
      <c r="FS947" s="89"/>
      <c r="FT947" s="89"/>
      <c r="FU947" s="89"/>
      <c r="FV947" s="89"/>
      <c r="FW947" s="89"/>
      <c r="FX947" s="89"/>
      <c r="FY947" s="89"/>
      <c r="FZ947" s="89"/>
      <c r="GA947" s="89"/>
      <c r="GB947" s="89"/>
      <c r="GC947" s="89"/>
      <c r="GD947" s="89"/>
      <c r="GE947" s="89"/>
      <c r="GF947" s="89"/>
      <c r="GG947" s="89"/>
      <c r="GH947" s="89"/>
      <c r="GI947" s="89"/>
      <c r="GJ947" s="89"/>
      <c r="GK947" s="89"/>
      <c r="GL947" s="89"/>
      <c r="GM947" s="89"/>
      <c r="GN947" s="89"/>
      <c r="GO947" s="89"/>
      <c r="GP947" s="89"/>
      <c r="GQ947" s="89"/>
      <c r="GR947" s="89"/>
      <c r="GS947" s="89"/>
      <c r="GT947" s="89"/>
      <c r="GU947" s="89"/>
      <c r="GV947" s="89"/>
      <c r="GW947" s="89"/>
      <c r="GX947" s="89"/>
      <c r="GY947" s="89"/>
      <c r="GZ947" s="89"/>
      <c r="HA947" s="89"/>
      <c r="HB947" s="89"/>
      <c r="HC947" s="89"/>
      <c r="HD947" s="89"/>
      <c r="HE947" s="89"/>
      <c r="HF947" s="89"/>
      <c r="HG947" s="89"/>
      <c r="HH947" s="89"/>
      <c r="HI947" s="89"/>
      <c r="HJ947" s="89"/>
      <c r="HK947" s="89"/>
      <c r="HL947" s="89"/>
      <c r="HM947" s="89"/>
    </row>
    <row r="948" spans="1:221" s="191" customFormat="1" ht="30" customHeight="1" x14ac:dyDescent="0.25">
      <c r="A948" s="193">
        <v>41455</v>
      </c>
      <c r="B948" s="194">
        <v>41457</v>
      </c>
      <c r="C948" s="189" t="s">
        <v>283</v>
      </c>
      <c r="D948" s="140" t="s">
        <v>3719</v>
      </c>
      <c r="E948" s="140" t="s">
        <v>279</v>
      </c>
      <c r="F948" s="5" t="s">
        <v>1342</v>
      </c>
      <c r="G948" s="5" t="s">
        <v>1343</v>
      </c>
      <c r="H948" s="140" t="s">
        <v>4203</v>
      </c>
      <c r="I948" s="30" t="s">
        <v>4657</v>
      </c>
      <c r="J948" s="140" t="s">
        <v>4658</v>
      </c>
      <c r="K948" s="119">
        <v>40284</v>
      </c>
      <c r="L948" s="119">
        <v>40438</v>
      </c>
      <c r="M948" s="140" t="s">
        <v>4559</v>
      </c>
      <c r="N948" s="287">
        <v>7275</v>
      </c>
      <c r="O948" s="287">
        <v>9977</v>
      </c>
      <c r="P948" s="119">
        <v>40452</v>
      </c>
      <c r="Q948" s="119">
        <v>40921</v>
      </c>
      <c r="R948" s="119">
        <v>40756</v>
      </c>
      <c r="S948" s="119">
        <v>41099</v>
      </c>
      <c r="T948" s="190">
        <v>98.261558985036103</v>
      </c>
      <c r="U948" s="287"/>
      <c r="V948" s="140"/>
      <c r="W948" s="87"/>
      <c r="X948" s="96"/>
      <c r="Y948" s="89"/>
      <c r="Z948" s="89"/>
      <c r="AA948" s="89"/>
      <c r="AB948" s="89"/>
      <c r="AC948" s="89"/>
      <c r="AD948" s="89"/>
      <c r="AE948" s="89"/>
      <c r="AF948" s="89"/>
      <c r="AG948" s="89"/>
      <c r="AH948" s="89"/>
      <c r="AI948" s="89"/>
      <c r="AJ948" s="89"/>
      <c r="AK948" s="89"/>
      <c r="AL948" s="89"/>
      <c r="AM948" s="89"/>
      <c r="AN948" s="89"/>
      <c r="AO948" s="89"/>
      <c r="AP948" s="89"/>
      <c r="AQ948" s="89"/>
      <c r="AR948" s="89"/>
      <c r="AS948" s="89"/>
      <c r="AT948" s="89"/>
      <c r="AU948" s="89"/>
      <c r="AV948" s="89"/>
      <c r="AW948" s="89"/>
      <c r="AX948" s="89"/>
      <c r="AY948" s="89"/>
      <c r="AZ948" s="89"/>
      <c r="BA948" s="89"/>
      <c r="BB948" s="89"/>
      <c r="BC948" s="89"/>
      <c r="BD948" s="89"/>
      <c r="BE948" s="89"/>
      <c r="BF948" s="89"/>
      <c r="BG948" s="89"/>
      <c r="BH948" s="89"/>
      <c r="BI948" s="89"/>
      <c r="BJ948" s="89"/>
      <c r="BK948" s="89"/>
      <c r="BL948" s="89"/>
      <c r="BM948" s="89"/>
      <c r="BN948" s="89"/>
      <c r="BO948" s="89"/>
      <c r="BP948" s="89"/>
      <c r="BQ948" s="89"/>
      <c r="BR948" s="89"/>
      <c r="BS948" s="89"/>
      <c r="BT948" s="89"/>
      <c r="BU948" s="89"/>
      <c r="BV948" s="89"/>
      <c r="BW948" s="89"/>
      <c r="BX948" s="89"/>
      <c r="BY948" s="89"/>
      <c r="BZ948" s="89"/>
      <c r="CA948" s="89"/>
      <c r="CB948" s="89"/>
      <c r="CC948" s="89"/>
      <c r="CD948" s="89"/>
      <c r="CE948" s="89"/>
      <c r="CF948" s="89"/>
      <c r="CG948" s="89"/>
      <c r="CH948" s="89"/>
      <c r="CI948" s="89"/>
      <c r="CJ948" s="89"/>
      <c r="CK948" s="89"/>
      <c r="CL948" s="89"/>
      <c r="CM948" s="89"/>
      <c r="CN948" s="89"/>
      <c r="CO948" s="89"/>
      <c r="CP948" s="89"/>
      <c r="CQ948" s="89"/>
      <c r="CR948" s="89"/>
      <c r="CS948" s="89"/>
      <c r="CT948" s="89"/>
      <c r="CU948" s="89"/>
      <c r="CV948" s="89"/>
      <c r="CW948" s="89"/>
      <c r="CX948" s="89"/>
      <c r="CY948" s="89"/>
      <c r="CZ948" s="89"/>
      <c r="DA948" s="89"/>
      <c r="DB948" s="89"/>
      <c r="DC948" s="89"/>
      <c r="DD948" s="89"/>
      <c r="DE948" s="89"/>
      <c r="DF948" s="89"/>
      <c r="DG948" s="89"/>
      <c r="DH948" s="89"/>
      <c r="DI948" s="89"/>
      <c r="DJ948" s="89"/>
      <c r="DK948" s="89"/>
      <c r="DL948" s="89"/>
      <c r="DM948" s="89"/>
      <c r="DN948" s="89"/>
      <c r="DO948" s="89"/>
      <c r="DP948" s="89"/>
      <c r="DQ948" s="89"/>
      <c r="DR948" s="89"/>
      <c r="DS948" s="89"/>
      <c r="DT948" s="89"/>
      <c r="DU948" s="89"/>
      <c r="DV948" s="89"/>
      <c r="DW948" s="89"/>
      <c r="DX948" s="89"/>
      <c r="DY948" s="89"/>
      <c r="DZ948" s="89"/>
      <c r="EA948" s="89"/>
      <c r="EB948" s="89"/>
      <c r="EC948" s="89"/>
      <c r="ED948" s="89"/>
      <c r="EE948" s="89"/>
      <c r="EF948" s="89"/>
      <c r="EG948" s="89"/>
      <c r="EH948" s="89"/>
      <c r="EI948" s="89"/>
      <c r="EJ948" s="89"/>
      <c r="EK948" s="89"/>
      <c r="EL948" s="89"/>
      <c r="EM948" s="89"/>
      <c r="EN948" s="89"/>
      <c r="EO948" s="89"/>
      <c r="EP948" s="89"/>
      <c r="EQ948" s="89"/>
      <c r="ER948" s="89"/>
      <c r="ES948" s="89"/>
      <c r="ET948" s="89"/>
      <c r="EU948" s="89"/>
      <c r="EV948" s="89"/>
      <c r="EW948" s="89"/>
      <c r="EX948" s="89"/>
      <c r="EY948" s="89"/>
      <c r="EZ948" s="89"/>
      <c r="FA948" s="89"/>
      <c r="FB948" s="89"/>
      <c r="FC948" s="89"/>
      <c r="FD948" s="89"/>
      <c r="FE948" s="89"/>
      <c r="FF948" s="89"/>
      <c r="FG948" s="89"/>
      <c r="FH948" s="89"/>
      <c r="FI948" s="89"/>
      <c r="FJ948" s="89"/>
      <c r="FK948" s="89"/>
      <c r="FL948" s="89"/>
      <c r="FM948" s="89"/>
      <c r="FN948" s="89"/>
      <c r="FO948" s="89"/>
      <c r="FP948" s="89"/>
      <c r="FQ948" s="89"/>
      <c r="FR948" s="89"/>
      <c r="FS948" s="89"/>
      <c r="FT948" s="89"/>
      <c r="FU948" s="89"/>
      <c r="FV948" s="89"/>
      <c r="FW948" s="89"/>
      <c r="FX948" s="89"/>
      <c r="FY948" s="89"/>
      <c r="FZ948" s="89"/>
      <c r="GA948" s="89"/>
      <c r="GB948" s="89"/>
      <c r="GC948" s="89"/>
      <c r="GD948" s="89"/>
      <c r="GE948" s="89"/>
      <c r="GF948" s="89"/>
      <c r="GG948" s="89"/>
      <c r="GH948" s="89"/>
      <c r="GI948" s="89"/>
      <c r="GJ948" s="89"/>
      <c r="GK948" s="89"/>
      <c r="GL948" s="89"/>
      <c r="GM948" s="89"/>
      <c r="GN948" s="89"/>
      <c r="GO948" s="89"/>
      <c r="GP948" s="89"/>
      <c r="GQ948" s="89"/>
      <c r="GR948" s="89"/>
      <c r="GS948" s="89"/>
      <c r="GT948" s="89"/>
      <c r="GU948" s="89"/>
      <c r="GV948" s="89"/>
      <c r="GW948" s="89"/>
      <c r="GX948" s="89"/>
      <c r="GY948" s="89"/>
      <c r="GZ948" s="89"/>
      <c r="HA948" s="89"/>
      <c r="HB948" s="89"/>
      <c r="HC948" s="89"/>
      <c r="HD948" s="89"/>
      <c r="HE948" s="89"/>
      <c r="HF948" s="89"/>
      <c r="HG948" s="89"/>
      <c r="HH948" s="89"/>
      <c r="HI948" s="89"/>
      <c r="HJ948" s="89"/>
      <c r="HK948" s="89"/>
      <c r="HL948" s="89"/>
      <c r="HM948" s="89"/>
    </row>
    <row r="949" spans="1:221" s="191" customFormat="1" ht="30" customHeight="1" x14ac:dyDescent="0.25">
      <c r="A949" s="193">
        <v>41455</v>
      </c>
      <c r="B949" s="194">
        <v>41457</v>
      </c>
      <c r="C949" s="189" t="s">
        <v>283</v>
      </c>
      <c r="D949" s="140" t="s">
        <v>3719</v>
      </c>
      <c r="E949" s="140" t="s">
        <v>279</v>
      </c>
      <c r="F949" s="5" t="s">
        <v>36</v>
      </c>
      <c r="G949" s="5" t="s">
        <v>1000</v>
      </c>
      <c r="H949" s="140" t="s">
        <v>4209</v>
      </c>
      <c r="I949" s="30" t="s">
        <v>4400</v>
      </c>
      <c r="J949" s="140" t="s">
        <v>4659</v>
      </c>
      <c r="K949" s="119">
        <v>40345</v>
      </c>
      <c r="L949" s="119">
        <v>40435</v>
      </c>
      <c r="M949" s="140" t="s">
        <v>4536</v>
      </c>
      <c r="N949" s="287">
        <v>3721</v>
      </c>
      <c r="O949" s="287">
        <v>3676</v>
      </c>
      <c r="P949" s="119">
        <v>40449</v>
      </c>
      <c r="Q949" s="119">
        <v>41390</v>
      </c>
      <c r="R949" s="119">
        <v>41003</v>
      </c>
      <c r="S949" s="119">
        <v>41353</v>
      </c>
      <c r="T949" s="190">
        <v>97.303646197469291</v>
      </c>
      <c r="U949" s="287"/>
      <c r="V949" s="140"/>
      <c r="W949" s="87"/>
      <c r="X949" s="96"/>
      <c r="Y949" s="89"/>
      <c r="Z949" s="89"/>
      <c r="AA949" s="89"/>
      <c r="AB949" s="89"/>
      <c r="AC949" s="89"/>
      <c r="AD949" s="89"/>
      <c r="AE949" s="89"/>
      <c r="AF949" s="89"/>
      <c r="AG949" s="89"/>
      <c r="AH949" s="89"/>
      <c r="AI949" s="89"/>
      <c r="AJ949" s="89"/>
      <c r="AK949" s="89"/>
      <c r="AL949" s="89"/>
      <c r="AM949" s="89"/>
      <c r="AN949" s="89"/>
      <c r="AO949" s="89"/>
      <c r="AP949" s="89"/>
      <c r="AQ949" s="89"/>
      <c r="AR949" s="89"/>
      <c r="AS949" s="89"/>
      <c r="AT949" s="89"/>
      <c r="AU949" s="89"/>
      <c r="AV949" s="89"/>
      <c r="AW949" s="89"/>
      <c r="AX949" s="89"/>
      <c r="AY949" s="89"/>
      <c r="AZ949" s="89"/>
      <c r="BA949" s="89"/>
      <c r="BB949" s="89"/>
      <c r="BC949" s="89"/>
      <c r="BD949" s="89"/>
      <c r="BE949" s="89"/>
      <c r="BF949" s="89"/>
      <c r="BG949" s="89"/>
      <c r="BH949" s="89"/>
      <c r="BI949" s="89"/>
      <c r="BJ949" s="89"/>
      <c r="BK949" s="89"/>
      <c r="BL949" s="89"/>
      <c r="BM949" s="89"/>
      <c r="BN949" s="89"/>
      <c r="BO949" s="89"/>
      <c r="BP949" s="89"/>
      <c r="BQ949" s="89"/>
      <c r="BR949" s="89"/>
      <c r="BS949" s="89"/>
      <c r="BT949" s="89"/>
      <c r="BU949" s="89"/>
      <c r="BV949" s="89"/>
      <c r="BW949" s="89"/>
      <c r="BX949" s="89"/>
      <c r="BY949" s="89"/>
      <c r="BZ949" s="89"/>
      <c r="CA949" s="89"/>
      <c r="CB949" s="89"/>
      <c r="CC949" s="89"/>
      <c r="CD949" s="89"/>
      <c r="CE949" s="89"/>
      <c r="CF949" s="89"/>
      <c r="CG949" s="89"/>
      <c r="CH949" s="89"/>
      <c r="CI949" s="89"/>
      <c r="CJ949" s="89"/>
      <c r="CK949" s="89"/>
      <c r="CL949" s="89"/>
      <c r="CM949" s="89"/>
      <c r="CN949" s="89"/>
      <c r="CO949" s="89"/>
      <c r="CP949" s="89"/>
      <c r="CQ949" s="89"/>
      <c r="CR949" s="89"/>
      <c r="CS949" s="89"/>
      <c r="CT949" s="89"/>
      <c r="CU949" s="89"/>
      <c r="CV949" s="89"/>
      <c r="CW949" s="89"/>
      <c r="CX949" s="89"/>
      <c r="CY949" s="89"/>
      <c r="CZ949" s="89"/>
      <c r="DA949" s="89"/>
      <c r="DB949" s="89"/>
      <c r="DC949" s="89"/>
      <c r="DD949" s="89"/>
      <c r="DE949" s="89"/>
      <c r="DF949" s="89"/>
      <c r="DG949" s="89"/>
      <c r="DH949" s="89"/>
      <c r="DI949" s="89"/>
      <c r="DJ949" s="89"/>
      <c r="DK949" s="89"/>
      <c r="DL949" s="89"/>
      <c r="DM949" s="89"/>
      <c r="DN949" s="89"/>
      <c r="DO949" s="89"/>
      <c r="DP949" s="89"/>
      <c r="DQ949" s="89"/>
      <c r="DR949" s="89"/>
      <c r="DS949" s="89"/>
      <c r="DT949" s="89"/>
      <c r="DU949" s="89"/>
      <c r="DV949" s="89"/>
      <c r="DW949" s="89"/>
      <c r="DX949" s="89"/>
      <c r="DY949" s="89"/>
      <c r="DZ949" s="89"/>
      <c r="EA949" s="89"/>
      <c r="EB949" s="89"/>
      <c r="EC949" s="89"/>
      <c r="ED949" s="89"/>
      <c r="EE949" s="89"/>
      <c r="EF949" s="89"/>
      <c r="EG949" s="89"/>
      <c r="EH949" s="89"/>
      <c r="EI949" s="89"/>
      <c r="EJ949" s="89"/>
      <c r="EK949" s="89"/>
      <c r="EL949" s="89"/>
      <c r="EM949" s="89"/>
      <c r="EN949" s="89"/>
      <c r="EO949" s="89"/>
      <c r="EP949" s="89"/>
      <c r="EQ949" s="89"/>
      <c r="ER949" s="89"/>
      <c r="ES949" s="89"/>
      <c r="ET949" s="89"/>
      <c r="EU949" s="89"/>
      <c r="EV949" s="89"/>
      <c r="EW949" s="89"/>
      <c r="EX949" s="89"/>
      <c r="EY949" s="89"/>
      <c r="EZ949" s="89"/>
      <c r="FA949" s="89"/>
      <c r="FB949" s="89"/>
      <c r="FC949" s="89"/>
      <c r="FD949" s="89"/>
      <c r="FE949" s="89"/>
      <c r="FF949" s="89"/>
      <c r="FG949" s="89"/>
      <c r="FH949" s="89"/>
      <c r="FI949" s="89"/>
      <c r="FJ949" s="89"/>
      <c r="FK949" s="89"/>
      <c r="FL949" s="89"/>
      <c r="FM949" s="89"/>
      <c r="FN949" s="89"/>
      <c r="FO949" s="89"/>
      <c r="FP949" s="89"/>
      <c r="FQ949" s="89"/>
      <c r="FR949" s="89"/>
      <c r="FS949" s="89"/>
      <c r="FT949" s="89"/>
      <c r="FU949" s="89"/>
      <c r="FV949" s="89"/>
      <c r="FW949" s="89"/>
      <c r="FX949" s="89"/>
      <c r="FY949" s="89"/>
      <c r="FZ949" s="89"/>
      <c r="GA949" s="89"/>
      <c r="GB949" s="89"/>
      <c r="GC949" s="89"/>
      <c r="GD949" s="89"/>
      <c r="GE949" s="89"/>
      <c r="GF949" s="89"/>
      <c r="GG949" s="89"/>
      <c r="GH949" s="89"/>
      <c r="GI949" s="89"/>
      <c r="GJ949" s="89"/>
      <c r="GK949" s="89"/>
      <c r="GL949" s="89"/>
      <c r="GM949" s="89"/>
      <c r="GN949" s="89"/>
      <c r="GO949" s="89"/>
      <c r="GP949" s="89"/>
      <c r="GQ949" s="89"/>
      <c r="GR949" s="89"/>
      <c r="GS949" s="89"/>
      <c r="GT949" s="89"/>
      <c r="GU949" s="89"/>
      <c r="GV949" s="89"/>
      <c r="GW949" s="89"/>
      <c r="GX949" s="89"/>
      <c r="GY949" s="89"/>
      <c r="GZ949" s="89"/>
      <c r="HA949" s="89"/>
      <c r="HB949" s="89"/>
      <c r="HC949" s="89"/>
      <c r="HD949" s="89"/>
      <c r="HE949" s="89"/>
      <c r="HF949" s="89"/>
      <c r="HG949" s="89"/>
      <c r="HH949" s="89"/>
      <c r="HI949" s="89"/>
      <c r="HJ949" s="89"/>
      <c r="HK949" s="89"/>
      <c r="HL949" s="89"/>
      <c r="HM949" s="89"/>
    </row>
    <row r="950" spans="1:221" s="191" customFormat="1" ht="30" customHeight="1" x14ac:dyDescent="0.25">
      <c r="A950" s="193">
        <v>41455</v>
      </c>
      <c r="B950" s="194">
        <v>41457</v>
      </c>
      <c r="C950" s="189" t="s">
        <v>283</v>
      </c>
      <c r="D950" s="140" t="s">
        <v>3719</v>
      </c>
      <c r="E950" s="140" t="s">
        <v>279</v>
      </c>
      <c r="F950" s="5" t="s">
        <v>1086</v>
      </c>
      <c r="G950" s="5" t="s">
        <v>1087</v>
      </c>
      <c r="H950" s="140" t="s">
        <v>4215</v>
      </c>
      <c r="I950" s="30" t="s">
        <v>4660</v>
      </c>
      <c r="J950" s="140" t="s">
        <v>4661</v>
      </c>
      <c r="K950" s="119">
        <v>40786</v>
      </c>
      <c r="L950" s="119">
        <v>40960</v>
      </c>
      <c r="M950" s="140" t="s">
        <v>4662</v>
      </c>
      <c r="N950" s="287">
        <v>7403</v>
      </c>
      <c r="O950" s="287">
        <v>7786</v>
      </c>
      <c r="P950" s="119">
        <v>40974</v>
      </c>
      <c r="Q950" s="119">
        <v>41470</v>
      </c>
      <c r="R950" s="119">
        <v>41354</v>
      </c>
      <c r="S950" s="119">
        <v>41453</v>
      </c>
      <c r="T950" s="190">
        <v>85.244224947743703</v>
      </c>
      <c r="U950" s="287"/>
      <c r="V950" s="140"/>
      <c r="W950" s="87"/>
      <c r="X950" s="96"/>
      <c r="Y950" s="89"/>
      <c r="Z950" s="89"/>
      <c r="AA950" s="89"/>
      <c r="AB950" s="89"/>
      <c r="AC950" s="89"/>
      <c r="AD950" s="89"/>
      <c r="AE950" s="89"/>
      <c r="AF950" s="89"/>
      <c r="AG950" s="89"/>
      <c r="AH950" s="89"/>
      <c r="AI950" s="89"/>
      <c r="AJ950" s="89"/>
      <c r="AK950" s="89"/>
      <c r="AL950" s="89"/>
      <c r="AM950" s="89"/>
      <c r="AN950" s="89"/>
      <c r="AO950" s="89"/>
      <c r="AP950" s="89"/>
      <c r="AQ950" s="89"/>
      <c r="AR950" s="89"/>
      <c r="AS950" s="89"/>
      <c r="AT950" s="89"/>
      <c r="AU950" s="89"/>
      <c r="AV950" s="89"/>
      <c r="AW950" s="89"/>
      <c r="AX950" s="89"/>
      <c r="AY950" s="89"/>
      <c r="AZ950" s="89"/>
      <c r="BA950" s="89"/>
      <c r="BB950" s="89"/>
      <c r="BC950" s="89"/>
      <c r="BD950" s="89"/>
      <c r="BE950" s="89"/>
      <c r="BF950" s="89"/>
      <c r="BG950" s="89"/>
      <c r="BH950" s="89"/>
      <c r="BI950" s="89"/>
      <c r="BJ950" s="89"/>
      <c r="BK950" s="89"/>
      <c r="BL950" s="89"/>
      <c r="BM950" s="89"/>
      <c r="BN950" s="89"/>
      <c r="BO950" s="89"/>
      <c r="BP950" s="89"/>
      <c r="BQ950" s="89"/>
      <c r="BR950" s="89"/>
      <c r="BS950" s="89"/>
      <c r="BT950" s="89"/>
      <c r="BU950" s="89"/>
      <c r="BV950" s="89"/>
      <c r="BW950" s="89"/>
      <c r="BX950" s="89"/>
      <c r="BY950" s="89"/>
      <c r="BZ950" s="89"/>
      <c r="CA950" s="89"/>
      <c r="CB950" s="89"/>
      <c r="CC950" s="89"/>
      <c r="CD950" s="89"/>
      <c r="CE950" s="89"/>
      <c r="CF950" s="89"/>
      <c r="CG950" s="89"/>
      <c r="CH950" s="89"/>
      <c r="CI950" s="89"/>
      <c r="CJ950" s="89"/>
      <c r="CK950" s="89"/>
      <c r="CL950" s="89"/>
      <c r="CM950" s="89"/>
      <c r="CN950" s="89"/>
      <c r="CO950" s="89"/>
      <c r="CP950" s="89"/>
      <c r="CQ950" s="89"/>
      <c r="CR950" s="89"/>
      <c r="CS950" s="89"/>
      <c r="CT950" s="89"/>
      <c r="CU950" s="89"/>
      <c r="CV950" s="89"/>
      <c r="CW950" s="89"/>
      <c r="CX950" s="89"/>
      <c r="CY950" s="89"/>
      <c r="CZ950" s="89"/>
      <c r="DA950" s="89"/>
      <c r="DB950" s="89"/>
      <c r="DC950" s="89"/>
      <c r="DD950" s="89"/>
      <c r="DE950" s="89"/>
      <c r="DF950" s="89"/>
      <c r="DG950" s="89"/>
      <c r="DH950" s="89"/>
      <c r="DI950" s="89"/>
      <c r="DJ950" s="89"/>
      <c r="DK950" s="89"/>
      <c r="DL950" s="89"/>
      <c r="DM950" s="89"/>
      <c r="DN950" s="89"/>
      <c r="DO950" s="89"/>
      <c r="DP950" s="89"/>
      <c r="DQ950" s="89"/>
      <c r="DR950" s="89"/>
      <c r="DS950" s="89"/>
      <c r="DT950" s="89"/>
      <c r="DU950" s="89"/>
      <c r="DV950" s="89"/>
      <c r="DW950" s="89"/>
      <c r="DX950" s="89"/>
      <c r="DY950" s="89"/>
      <c r="DZ950" s="89"/>
      <c r="EA950" s="89"/>
      <c r="EB950" s="89"/>
      <c r="EC950" s="89"/>
      <c r="ED950" s="89"/>
      <c r="EE950" s="89"/>
      <c r="EF950" s="89"/>
      <c r="EG950" s="89"/>
      <c r="EH950" s="89"/>
      <c r="EI950" s="89"/>
      <c r="EJ950" s="89"/>
      <c r="EK950" s="89"/>
      <c r="EL950" s="89"/>
      <c r="EM950" s="89"/>
      <c r="EN950" s="89"/>
      <c r="EO950" s="89"/>
      <c r="EP950" s="89"/>
      <c r="EQ950" s="89"/>
      <c r="ER950" s="89"/>
      <c r="ES950" s="89"/>
      <c r="ET950" s="89"/>
      <c r="EU950" s="89"/>
      <c r="EV950" s="89"/>
      <c r="EW950" s="89"/>
      <c r="EX950" s="89"/>
      <c r="EY950" s="89"/>
      <c r="EZ950" s="89"/>
      <c r="FA950" s="89"/>
      <c r="FB950" s="89"/>
      <c r="FC950" s="89"/>
      <c r="FD950" s="89"/>
      <c r="FE950" s="89"/>
      <c r="FF950" s="89"/>
      <c r="FG950" s="89"/>
      <c r="FH950" s="89"/>
      <c r="FI950" s="89"/>
      <c r="FJ950" s="89"/>
      <c r="FK950" s="89"/>
      <c r="FL950" s="89"/>
      <c r="FM950" s="89"/>
      <c r="FN950" s="89"/>
      <c r="FO950" s="89"/>
      <c r="FP950" s="89"/>
      <c r="FQ950" s="89"/>
      <c r="FR950" s="89"/>
      <c r="FS950" s="89"/>
      <c r="FT950" s="89"/>
      <c r="FU950" s="89"/>
      <c r="FV950" s="89"/>
      <c r="FW950" s="89"/>
      <c r="FX950" s="89"/>
      <c r="FY950" s="89"/>
      <c r="FZ950" s="89"/>
      <c r="GA950" s="89"/>
      <c r="GB950" s="89"/>
      <c r="GC950" s="89"/>
      <c r="GD950" s="89"/>
      <c r="GE950" s="89"/>
      <c r="GF950" s="89"/>
      <c r="GG950" s="89"/>
      <c r="GH950" s="89"/>
      <c r="GI950" s="89"/>
      <c r="GJ950" s="89"/>
      <c r="GK950" s="89"/>
      <c r="GL950" s="89"/>
      <c r="GM950" s="89"/>
      <c r="GN950" s="89"/>
      <c r="GO950" s="89"/>
      <c r="GP950" s="89"/>
      <c r="GQ950" s="89"/>
      <c r="GR950" s="89"/>
      <c r="GS950" s="89"/>
      <c r="GT950" s="89"/>
      <c r="GU950" s="89"/>
      <c r="GV950" s="89"/>
      <c r="GW950" s="89"/>
      <c r="GX950" s="89"/>
      <c r="GY950" s="89"/>
      <c r="GZ950" s="89"/>
      <c r="HA950" s="89"/>
      <c r="HB950" s="89"/>
      <c r="HC950" s="89"/>
      <c r="HD950" s="89"/>
      <c r="HE950" s="89"/>
      <c r="HF950" s="89"/>
      <c r="HG950" s="89"/>
      <c r="HH950" s="89"/>
      <c r="HI950" s="89"/>
      <c r="HJ950" s="89"/>
      <c r="HK950" s="89"/>
      <c r="HL950" s="89"/>
      <c r="HM950" s="89"/>
    </row>
    <row r="951" spans="1:221" s="191" customFormat="1" ht="30" customHeight="1" x14ac:dyDescent="0.25">
      <c r="A951" s="193">
        <v>41455</v>
      </c>
      <c r="B951" s="194">
        <v>41457</v>
      </c>
      <c r="C951" s="189" t="s">
        <v>283</v>
      </c>
      <c r="D951" s="140" t="s">
        <v>3719</v>
      </c>
      <c r="E951" s="140" t="s">
        <v>4237</v>
      </c>
      <c r="F951" s="5" t="s">
        <v>588</v>
      </c>
      <c r="G951" s="5" t="s">
        <v>589</v>
      </c>
      <c r="H951" s="140" t="s">
        <v>4245</v>
      </c>
      <c r="I951" s="30" t="s">
        <v>4663</v>
      </c>
      <c r="J951" s="140" t="s">
        <v>4664</v>
      </c>
      <c r="K951" s="119">
        <v>40224</v>
      </c>
      <c r="L951" s="119">
        <v>40345</v>
      </c>
      <c r="M951" s="140" t="s">
        <v>4665</v>
      </c>
      <c r="N951" s="287">
        <v>16587</v>
      </c>
      <c r="O951" s="287">
        <v>16279</v>
      </c>
      <c r="P951" s="119">
        <v>40359</v>
      </c>
      <c r="Q951" s="119">
        <v>41548</v>
      </c>
      <c r="R951" s="119">
        <v>40825</v>
      </c>
      <c r="S951" s="119">
        <v>40913</v>
      </c>
      <c r="T951" s="190">
        <v>81.9783983789887</v>
      </c>
      <c r="U951" s="287"/>
      <c r="V951" s="140"/>
      <c r="W951" s="87"/>
      <c r="X951" s="96"/>
      <c r="Y951" s="89"/>
      <c r="Z951" s="89"/>
      <c r="AA951" s="89"/>
      <c r="AB951" s="89"/>
      <c r="AC951" s="89"/>
      <c r="AD951" s="89"/>
      <c r="AE951" s="89"/>
      <c r="AF951" s="89"/>
      <c r="AG951" s="89"/>
      <c r="AH951" s="89"/>
      <c r="AI951" s="89"/>
      <c r="AJ951" s="89"/>
      <c r="AK951" s="89"/>
      <c r="AL951" s="89"/>
      <c r="AM951" s="89"/>
      <c r="AN951" s="89"/>
      <c r="AO951" s="89"/>
      <c r="AP951" s="89"/>
      <c r="AQ951" s="89"/>
      <c r="AR951" s="89"/>
      <c r="AS951" s="89"/>
      <c r="AT951" s="89"/>
      <c r="AU951" s="89"/>
      <c r="AV951" s="89"/>
      <c r="AW951" s="89"/>
      <c r="AX951" s="89"/>
      <c r="AY951" s="89"/>
      <c r="AZ951" s="89"/>
      <c r="BA951" s="89"/>
      <c r="BB951" s="89"/>
      <c r="BC951" s="89"/>
      <c r="BD951" s="89"/>
      <c r="BE951" s="89"/>
      <c r="BF951" s="89"/>
      <c r="BG951" s="89"/>
      <c r="BH951" s="89"/>
      <c r="BI951" s="89"/>
      <c r="BJ951" s="89"/>
      <c r="BK951" s="89"/>
      <c r="BL951" s="89"/>
      <c r="BM951" s="89"/>
      <c r="BN951" s="89"/>
      <c r="BO951" s="89"/>
      <c r="BP951" s="89"/>
      <c r="BQ951" s="89"/>
      <c r="BR951" s="89"/>
      <c r="BS951" s="89"/>
      <c r="BT951" s="89"/>
      <c r="BU951" s="89"/>
      <c r="BV951" s="89"/>
      <c r="BW951" s="89"/>
      <c r="BX951" s="89"/>
      <c r="BY951" s="89"/>
      <c r="BZ951" s="89"/>
      <c r="CA951" s="89"/>
      <c r="CB951" s="89"/>
      <c r="CC951" s="89"/>
      <c r="CD951" s="89"/>
      <c r="CE951" s="89"/>
      <c r="CF951" s="89"/>
      <c r="CG951" s="89"/>
      <c r="CH951" s="89"/>
      <c r="CI951" s="89"/>
      <c r="CJ951" s="89"/>
      <c r="CK951" s="89"/>
      <c r="CL951" s="89"/>
      <c r="CM951" s="89"/>
      <c r="CN951" s="89"/>
      <c r="CO951" s="89"/>
      <c r="CP951" s="89"/>
      <c r="CQ951" s="89"/>
      <c r="CR951" s="89"/>
      <c r="CS951" s="89"/>
      <c r="CT951" s="89"/>
      <c r="CU951" s="89"/>
      <c r="CV951" s="89"/>
      <c r="CW951" s="89"/>
      <c r="CX951" s="89"/>
      <c r="CY951" s="89"/>
      <c r="CZ951" s="89"/>
      <c r="DA951" s="89"/>
      <c r="DB951" s="89"/>
      <c r="DC951" s="89"/>
      <c r="DD951" s="89"/>
      <c r="DE951" s="89"/>
      <c r="DF951" s="89"/>
      <c r="DG951" s="89"/>
      <c r="DH951" s="89"/>
      <c r="DI951" s="89"/>
      <c r="DJ951" s="89"/>
      <c r="DK951" s="89"/>
      <c r="DL951" s="89"/>
      <c r="DM951" s="89"/>
      <c r="DN951" s="89"/>
      <c r="DO951" s="89"/>
      <c r="DP951" s="89"/>
      <c r="DQ951" s="89"/>
      <c r="DR951" s="89"/>
      <c r="DS951" s="89"/>
      <c r="DT951" s="89"/>
      <c r="DU951" s="89"/>
      <c r="DV951" s="89"/>
      <c r="DW951" s="89"/>
      <c r="DX951" s="89"/>
      <c r="DY951" s="89"/>
      <c r="DZ951" s="89"/>
      <c r="EA951" s="89"/>
      <c r="EB951" s="89"/>
      <c r="EC951" s="89"/>
      <c r="ED951" s="89"/>
      <c r="EE951" s="89"/>
      <c r="EF951" s="89"/>
      <c r="EG951" s="89"/>
      <c r="EH951" s="89"/>
      <c r="EI951" s="89"/>
      <c r="EJ951" s="89"/>
      <c r="EK951" s="89"/>
      <c r="EL951" s="89"/>
      <c r="EM951" s="89"/>
      <c r="EN951" s="89"/>
      <c r="EO951" s="89"/>
      <c r="EP951" s="89"/>
      <c r="EQ951" s="89"/>
      <c r="ER951" s="89"/>
      <c r="ES951" s="89"/>
      <c r="ET951" s="89"/>
      <c r="EU951" s="89"/>
      <c r="EV951" s="89"/>
      <c r="EW951" s="89"/>
      <c r="EX951" s="89"/>
      <c r="EY951" s="89"/>
      <c r="EZ951" s="89"/>
      <c r="FA951" s="89"/>
      <c r="FB951" s="89"/>
      <c r="FC951" s="89"/>
      <c r="FD951" s="89"/>
      <c r="FE951" s="89"/>
      <c r="FF951" s="89"/>
      <c r="FG951" s="89"/>
      <c r="FH951" s="89"/>
      <c r="FI951" s="89"/>
      <c r="FJ951" s="89"/>
      <c r="FK951" s="89"/>
      <c r="FL951" s="89"/>
      <c r="FM951" s="89"/>
      <c r="FN951" s="89"/>
      <c r="FO951" s="89"/>
      <c r="FP951" s="89"/>
      <c r="FQ951" s="89"/>
      <c r="FR951" s="89"/>
      <c r="FS951" s="89"/>
      <c r="FT951" s="89"/>
      <c r="FU951" s="89"/>
      <c r="FV951" s="89"/>
      <c r="FW951" s="89"/>
      <c r="FX951" s="89"/>
      <c r="FY951" s="89"/>
      <c r="FZ951" s="89"/>
      <c r="GA951" s="89"/>
      <c r="GB951" s="89"/>
      <c r="GC951" s="89"/>
      <c r="GD951" s="89"/>
      <c r="GE951" s="89"/>
      <c r="GF951" s="89"/>
      <c r="GG951" s="89"/>
      <c r="GH951" s="89"/>
      <c r="GI951" s="89"/>
      <c r="GJ951" s="89"/>
      <c r="GK951" s="89"/>
      <c r="GL951" s="89"/>
      <c r="GM951" s="89"/>
      <c r="GN951" s="89"/>
      <c r="GO951" s="89"/>
      <c r="GP951" s="89"/>
      <c r="GQ951" s="89"/>
      <c r="GR951" s="89"/>
      <c r="GS951" s="89"/>
      <c r="GT951" s="89"/>
      <c r="GU951" s="89"/>
      <c r="GV951" s="89"/>
      <c r="GW951" s="89"/>
      <c r="GX951" s="89"/>
      <c r="GY951" s="89"/>
      <c r="GZ951" s="89"/>
      <c r="HA951" s="89"/>
      <c r="HB951" s="89"/>
      <c r="HC951" s="89"/>
      <c r="HD951" s="89"/>
      <c r="HE951" s="89"/>
      <c r="HF951" s="89"/>
      <c r="HG951" s="89"/>
      <c r="HH951" s="89"/>
      <c r="HI951" s="89"/>
      <c r="HJ951" s="89"/>
      <c r="HK951" s="89"/>
      <c r="HL951" s="89"/>
      <c r="HM951" s="89"/>
    </row>
    <row r="952" spans="1:221" s="191" customFormat="1" ht="30" customHeight="1" x14ac:dyDescent="0.25">
      <c r="A952" s="193">
        <v>41455</v>
      </c>
      <c r="B952" s="194">
        <v>41457</v>
      </c>
      <c r="C952" s="189" t="s">
        <v>283</v>
      </c>
      <c r="D952" s="140" t="s">
        <v>3719</v>
      </c>
      <c r="E952" s="140" t="s">
        <v>4237</v>
      </c>
      <c r="F952" s="5" t="s">
        <v>1396</v>
      </c>
      <c r="G952" s="5" t="s">
        <v>2696</v>
      </c>
      <c r="H952" s="140" t="s">
        <v>4666</v>
      </c>
      <c r="I952" s="30" t="s">
        <v>4667</v>
      </c>
      <c r="J952" s="140" t="s">
        <v>4668</v>
      </c>
      <c r="K952" s="119">
        <v>40184</v>
      </c>
      <c r="L952" s="119">
        <v>40402</v>
      </c>
      <c r="M952" s="140" t="s">
        <v>4669</v>
      </c>
      <c r="N952" s="287">
        <v>3576</v>
      </c>
      <c r="O952" s="287">
        <v>3482</v>
      </c>
      <c r="P952" s="119">
        <v>40416</v>
      </c>
      <c r="Q952" s="119">
        <v>41425</v>
      </c>
      <c r="R952" s="119">
        <v>41212</v>
      </c>
      <c r="S952" s="119">
        <v>41425</v>
      </c>
      <c r="T952" s="190">
        <v>90.368824637444703</v>
      </c>
      <c r="U952" s="287"/>
      <c r="V952" s="140"/>
      <c r="W952" s="87"/>
      <c r="X952" s="96"/>
      <c r="Y952" s="89"/>
      <c r="Z952" s="89"/>
      <c r="AA952" s="89"/>
      <c r="AB952" s="89"/>
      <c r="AC952" s="89"/>
      <c r="AD952" s="89"/>
      <c r="AE952" s="89"/>
      <c r="AF952" s="89"/>
      <c r="AG952" s="89"/>
      <c r="AH952" s="89"/>
      <c r="AI952" s="89"/>
      <c r="AJ952" s="89"/>
      <c r="AK952" s="89"/>
      <c r="AL952" s="89"/>
      <c r="AM952" s="89"/>
      <c r="AN952" s="89"/>
      <c r="AO952" s="89"/>
      <c r="AP952" s="89"/>
      <c r="AQ952" s="89"/>
      <c r="AR952" s="89"/>
      <c r="AS952" s="89"/>
      <c r="AT952" s="89"/>
      <c r="AU952" s="89"/>
      <c r="AV952" s="89"/>
      <c r="AW952" s="89"/>
      <c r="AX952" s="89"/>
      <c r="AY952" s="89"/>
      <c r="AZ952" s="89"/>
      <c r="BA952" s="89"/>
      <c r="BB952" s="89"/>
      <c r="BC952" s="89"/>
      <c r="BD952" s="89"/>
      <c r="BE952" s="89"/>
      <c r="BF952" s="89"/>
      <c r="BG952" s="89"/>
      <c r="BH952" s="89"/>
      <c r="BI952" s="89"/>
      <c r="BJ952" s="89"/>
      <c r="BK952" s="89"/>
      <c r="BL952" s="89"/>
      <c r="BM952" s="89"/>
      <c r="BN952" s="89"/>
      <c r="BO952" s="89"/>
      <c r="BP952" s="89"/>
      <c r="BQ952" s="89"/>
      <c r="BR952" s="89"/>
      <c r="BS952" s="89"/>
      <c r="BT952" s="89"/>
      <c r="BU952" s="89"/>
      <c r="BV952" s="89"/>
      <c r="BW952" s="89"/>
      <c r="BX952" s="89"/>
      <c r="BY952" s="89"/>
      <c r="BZ952" s="89"/>
      <c r="CA952" s="89"/>
      <c r="CB952" s="89"/>
      <c r="CC952" s="89"/>
      <c r="CD952" s="89"/>
      <c r="CE952" s="89"/>
      <c r="CF952" s="89"/>
      <c r="CG952" s="89"/>
      <c r="CH952" s="89"/>
      <c r="CI952" s="89"/>
      <c r="CJ952" s="89"/>
      <c r="CK952" s="89"/>
      <c r="CL952" s="89"/>
      <c r="CM952" s="89"/>
      <c r="CN952" s="89"/>
      <c r="CO952" s="89"/>
      <c r="CP952" s="89"/>
      <c r="CQ952" s="89"/>
      <c r="CR952" s="89"/>
      <c r="CS952" s="89"/>
      <c r="CT952" s="89"/>
      <c r="CU952" s="89"/>
      <c r="CV952" s="89"/>
      <c r="CW952" s="89"/>
      <c r="CX952" s="89"/>
      <c r="CY952" s="89"/>
      <c r="CZ952" s="89"/>
      <c r="DA952" s="89"/>
      <c r="DB952" s="89"/>
      <c r="DC952" s="89"/>
      <c r="DD952" s="89"/>
      <c r="DE952" s="89"/>
      <c r="DF952" s="89"/>
      <c r="DG952" s="89"/>
      <c r="DH952" s="89"/>
      <c r="DI952" s="89"/>
      <c r="DJ952" s="89"/>
      <c r="DK952" s="89"/>
      <c r="DL952" s="89"/>
      <c r="DM952" s="89"/>
      <c r="DN952" s="89"/>
      <c r="DO952" s="89"/>
      <c r="DP952" s="89"/>
      <c r="DQ952" s="89"/>
      <c r="DR952" s="89"/>
      <c r="DS952" s="89"/>
      <c r="DT952" s="89"/>
      <c r="DU952" s="89"/>
      <c r="DV952" s="89"/>
      <c r="DW952" s="89"/>
      <c r="DX952" s="89"/>
      <c r="DY952" s="89"/>
      <c r="DZ952" s="89"/>
      <c r="EA952" s="89"/>
      <c r="EB952" s="89"/>
      <c r="EC952" s="89"/>
      <c r="ED952" s="89"/>
      <c r="EE952" s="89"/>
      <c r="EF952" s="89"/>
      <c r="EG952" s="89"/>
      <c r="EH952" s="89"/>
      <c r="EI952" s="89"/>
      <c r="EJ952" s="89"/>
      <c r="EK952" s="89"/>
      <c r="EL952" s="89"/>
      <c r="EM952" s="89"/>
      <c r="EN952" s="89"/>
      <c r="EO952" s="89"/>
      <c r="EP952" s="89"/>
      <c r="EQ952" s="89"/>
      <c r="ER952" s="89"/>
      <c r="ES952" s="89"/>
      <c r="ET952" s="89"/>
      <c r="EU952" s="89"/>
      <c r="EV952" s="89"/>
      <c r="EW952" s="89"/>
      <c r="EX952" s="89"/>
      <c r="EY952" s="89"/>
      <c r="EZ952" s="89"/>
      <c r="FA952" s="89"/>
      <c r="FB952" s="89"/>
      <c r="FC952" s="89"/>
      <c r="FD952" s="89"/>
      <c r="FE952" s="89"/>
      <c r="FF952" s="89"/>
      <c r="FG952" s="89"/>
      <c r="FH952" s="89"/>
      <c r="FI952" s="89"/>
      <c r="FJ952" s="89"/>
      <c r="FK952" s="89"/>
      <c r="FL952" s="89"/>
      <c r="FM952" s="89"/>
      <c r="FN952" s="89"/>
      <c r="FO952" s="89"/>
      <c r="FP952" s="89"/>
      <c r="FQ952" s="89"/>
      <c r="FR952" s="89"/>
      <c r="FS952" s="89"/>
      <c r="FT952" s="89"/>
      <c r="FU952" s="89"/>
      <c r="FV952" s="89"/>
      <c r="FW952" s="89"/>
      <c r="FX952" s="89"/>
      <c r="FY952" s="89"/>
      <c r="FZ952" s="89"/>
      <c r="GA952" s="89"/>
      <c r="GB952" s="89"/>
      <c r="GC952" s="89"/>
      <c r="GD952" s="89"/>
      <c r="GE952" s="89"/>
      <c r="GF952" s="89"/>
      <c r="GG952" s="89"/>
      <c r="GH952" s="89"/>
      <c r="GI952" s="89"/>
      <c r="GJ952" s="89"/>
      <c r="GK952" s="89"/>
      <c r="GL952" s="89"/>
      <c r="GM952" s="89"/>
      <c r="GN952" s="89"/>
      <c r="GO952" s="89"/>
      <c r="GP952" s="89"/>
      <c r="GQ952" s="89"/>
      <c r="GR952" s="89"/>
      <c r="GS952" s="89"/>
      <c r="GT952" s="89"/>
      <c r="GU952" s="89"/>
      <c r="GV952" s="89"/>
      <c r="GW952" s="89"/>
      <c r="GX952" s="89"/>
      <c r="GY952" s="89"/>
      <c r="GZ952" s="89"/>
      <c r="HA952" s="89"/>
      <c r="HB952" s="89"/>
      <c r="HC952" s="89"/>
      <c r="HD952" s="89"/>
      <c r="HE952" s="89"/>
      <c r="HF952" s="89"/>
      <c r="HG952" s="89"/>
      <c r="HH952" s="89"/>
      <c r="HI952" s="89"/>
      <c r="HJ952" s="89"/>
      <c r="HK952" s="89"/>
      <c r="HL952" s="89"/>
      <c r="HM952" s="89"/>
    </row>
    <row r="953" spans="1:221" s="191" customFormat="1" ht="30" customHeight="1" x14ac:dyDescent="0.25">
      <c r="A953" s="193">
        <v>41455</v>
      </c>
      <c r="B953" s="194">
        <v>41457</v>
      </c>
      <c r="C953" s="189" t="s">
        <v>283</v>
      </c>
      <c r="D953" s="140" t="s">
        <v>3719</v>
      </c>
      <c r="E953" s="140" t="s">
        <v>4244</v>
      </c>
      <c r="F953" s="5" t="s">
        <v>588</v>
      </c>
      <c r="G953" s="5" t="s">
        <v>589</v>
      </c>
      <c r="H953" s="140" t="s">
        <v>4245</v>
      </c>
      <c r="I953" s="30" t="s">
        <v>4670</v>
      </c>
      <c r="J953" s="140" t="s">
        <v>4671</v>
      </c>
      <c r="K953" s="119">
        <v>40283</v>
      </c>
      <c r="L953" s="119">
        <v>40290</v>
      </c>
      <c r="M953" s="140" t="s">
        <v>4672</v>
      </c>
      <c r="N953" s="287">
        <v>1005</v>
      </c>
      <c r="O953" s="287">
        <v>977</v>
      </c>
      <c r="P953" s="119">
        <v>40304</v>
      </c>
      <c r="Q953" s="119">
        <v>40546</v>
      </c>
      <c r="R953" s="119">
        <v>40501</v>
      </c>
      <c r="S953" s="119">
        <v>40555</v>
      </c>
      <c r="T953" s="190">
        <v>100</v>
      </c>
      <c r="U953" s="287"/>
      <c r="V953" s="140"/>
      <c r="W953" s="87"/>
      <c r="X953" s="96"/>
      <c r="Y953" s="89"/>
      <c r="Z953" s="89"/>
      <c r="AA953" s="89"/>
      <c r="AB953" s="89"/>
      <c r="AC953" s="89"/>
      <c r="AD953" s="89"/>
      <c r="AE953" s="89"/>
      <c r="AF953" s="89"/>
      <c r="AG953" s="89"/>
      <c r="AH953" s="89"/>
      <c r="AI953" s="89"/>
      <c r="AJ953" s="89"/>
      <c r="AK953" s="89"/>
      <c r="AL953" s="89"/>
      <c r="AM953" s="89"/>
      <c r="AN953" s="89"/>
      <c r="AO953" s="89"/>
      <c r="AP953" s="89"/>
      <c r="AQ953" s="89"/>
      <c r="AR953" s="89"/>
      <c r="AS953" s="89"/>
      <c r="AT953" s="89"/>
      <c r="AU953" s="89"/>
      <c r="AV953" s="89"/>
      <c r="AW953" s="89"/>
      <c r="AX953" s="89"/>
      <c r="AY953" s="89"/>
      <c r="AZ953" s="89"/>
      <c r="BA953" s="89"/>
      <c r="BB953" s="89"/>
      <c r="BC953" s="89"/>
      <c r="BD953" s="89"/>
      <c r="BE953" s="89"/>
      <c r="BF953" s="89"/>
      <c r="BG953" s="89"/>
      <c r="BH953" s="89"/>
      <c r="BI953" s="89"/>
      <c r="BJ953" s="89"/>
      <c r="BK953" s="89"/>
      <c r="BL953" s="89"/>
      <c r="BM953" s="89"/>
      <c r="BN953" s="89"/>
      <c r="BO953" s="89"/>
      <c r="BP953" s="89"/>
      <c r="BQ953" s="89"/>
      <c r="BR953" s="89"/>
      <c r="BS953" s="89"/>
      <c r="BT953" s="89"/>
      <c r="BU953" s="89"/>
      <c r="BV953" s="89"/>
      <c r="BW953" s="89"/>
      <c r="BX953" s="89"/>
      <c r="BY953" s="89"/>
      <c r="BZ953" s="89"/>
      <c r="CA953" s="89"/>
      <c r="CB953" s="89"/>
      <c r="CC953" s="89"/>
      <c r="CD953" s="89"/>
      <c r="CE953" s="89"/>
      <c r="CF953" s="89"/>
      <c r="CG953" s="89"/>
      <c r="CH953" s="89"/>
      <c r="CI953" s="89"/>
      <c r="CJ953" s="89"/>
      <c r="CK953" s="89"/>
      <c r="CL953" s="89"/>
      <c r="CM953" s="89"/>
      <c r="CN953" s="89"/>
      <c r="CO953" s="89"/>
      <c r="CP953" s="89"/>
      <c r="CQ953" s="89"/>
      <c r="CR953" s="89"/>
      <c r="CS953" s="89"/>
      <c r="CT953" s="89"/>
      <c r="CU953" s="89"/>
      <c r="CV953" s="89"/>
      <c r="CW953" s="89"/>
      <c r="CX953" s="89"/>
      <c r="CY953" s="89"/>
      <c r="CZ953" s="89"/>
      <c r="DA953" s="89"/>
      <c r="DB953" s="89"/>
      <c r="DC953" s="89"/>
      <c r="DD953" s="89"/>
      <c r="DE953" s="89"/>
      <c r="DF953" s="89"/>
      <c r="DG953" s="89"/>
      <c r="DH953" s="89"/>
      <c r="DI953" s="89"/>
      <c r="DJ953" s="89"/>
      <c r="DK953" s="89"/>
      <c r="DL953" s="89"/>
      <c r="DM953" s="89"/>
      <c r="DN953" s="89"/>
      <c r="DO953" s="89"/>
      <c r="DP953" s="89"/>
      <c r="DQ953" s="89"/>
      <c r="DR953" s="89"/>
      <c r="DS953" s="89"/>
      <c r="DT953" s="89"/>
      <c r="DU953" s="89"/>
      <c r="DV953" s="89"/>
      <c r="DW953" s="89"/>
      <c r="DX953" s="89"/>
      <c r="DY953" s="89"/>
      <c r="DZ953" s="89"/>
      <c r="EA953" s="89"/>
      <c r="EB953" s="89"/>
      <c r="EC953" s="89"/>
      <c r="ED953" s="89"/>
      <c r="EE953" s="89"/>
      <c r="EF953" s="89"/>
      <c r="EG953" s="89"/>
      <c r="EH953" s="89"/>
      <c r="EI953" s="89"/>
      <c r="EJ953" s="89"/>
      <c r="EK953" s="89"/>
      <c r="EL953" s="89"/>
      <c r="EM953" s="89"/>
      <c r="EN953" s="89"/>
      <c r="EO953" s="89"/>
      <c r="EP953" s="89"/>
      <c r="EQ953" s="89"/>
      <c r="ER953" s="89"/>
      <c r="ES953" s="89"/>
      <c r="ET953" s="89"/>
      <c r="EU953" s="89"/>
      <c r="EV953" s="89"/>
      <c r="EW953" s="89"/>
      <c r="EX953" s="89"/>
      <c r="EY953" s="89"/>
      <c r="EZ953" s="89"/>
      <c r="FA953" s="89"/>
      <c r="FB953" s="89"/>
      <c r="FC953" s="89"/>
      <c r="FD953" s="89"/>
      <c r="FE953" s="89"/>
      <c r="FF953" s="89"/>
      <c r="FG953" s="89"/>
      <c r="FH953" s="89"/>
      <c r="FI953" s="89"/>
      <c r="FJ953" s="89"/>
      <c r="FK953" s="89"/>
      <c r="FL953" s="89"/>
      <c r="FM953" s="89"/>
      <c r="FN953" s="89"/>
      <c r="FO953" s="89"/>
      <c r="FP953" s="89"/>
      <c r="FQ953" s="89"/>
      <c r="FR953" s="89"/>
      <c r="FS953" s="89"/>
      <c r="FT953" s="89"/>
      <c r="FU953" s="89"/>
      <c r="FV953" s="89"/>
      <c r="FW953" s="89"/>
      <c r="FX953" s="89"/>
      <c r="FY953" s="89"/>
      <c r="FZ953" s="89"/>
      <c r="GA953" s="89"/>
      <c r="GB953" s="89"/>
      <c r="GC953" s="89"/>
      <c r="GD953" s="89"/>
      <c r="GE953" s="89"/>
      <c r="GF953" s="89"/>
      <c r="GG953" s="89"/>
      <c r="GH953" s="89"/>
      <c r="GI953" s="89"/>
      <c r="GJ953" s="89"/>
      <c r="GK953" s="89"/>
      <c r="GL953" s="89"/>
      <c r="GM953" s="89"/>
      <c r="GN953" s="89"/>
      <c r="GO953" s="89"/>
      <c r="GP953" s="89"/>
      <c r="GQ953" s="89"/>
      <c r="GR953" s="89"/>
      <c r="GS953" s="89"/>
      <c r="GT953" s="89"/>
      <c r="GU953" s="89"/>
      <c r="GV953" s="89"/>
      <c r="GW953" s="89"/>
      <c r="GX953" s="89"/>
      <c r="GY953" s="89"/>
      <c r="GZ953" s="89"/>
      <c r="HA953" s="89"/>
      <c r="HB953" s="89"/>
      <c r="HC953" s="89"/>
      <c r="HD953" s="89"/>
      <c r="HE953" s="89"/>
      <c r="HF953" s="89"/>
      <c r="HG953" s="89"/>
      <c r="HH953" s="89"/>
      <c r="HI953" s="89"/>
      <c r="HJ953" s="89"/>
      <c r="HK953" s="89"/>
      <c r="HL953" s="89"/>
      <c r="HM953" s="89"/>
    </row>
    <row r="954" spans="1:221" s="191" customFormat="1" ht="30" customHeight="1" x14ac:dyDescent="0.25">
      <c r="A954" s="193">
        <v>41455</v>
      </c>
      <c r="B954" s="194">
        <v>41457</v>
      </c>
      <c r="C954" s="189" t="s">
        <v>283</v>
      </c>
      <c r="D954" s="140" t="s">
        <v>3719</v>
      </c>
      <c r="E954" s="140" t="s">
        <v>4244</v>
      </c>
      <c r="F954" s="5" t="s">
        <v>588</v>
      </c>
      <c r="G954" s="5" t="s">
        <v>589</v>
      </c>
      <c r="H954" s="140" t="s">
        <v>4245</v>
      </c>
      <c r="I954" s="30" t="s">
        <v>4673</v>
      </c>
      <c r="J954" s="140" t="s">
        <v>4674</v>
      </c>
      <c r="K954" s="119">
        <v>40130</v>
      </c>
      <c r="L954" s="119">
        <v>40254</v>
      </c>
      <c r="M954" s="140" t="s">
        <v>4675</v>
      </c>
      <c r="N954" s="287">
        <v>1810</v>
      </c>
      <c r="O954" s="287">
        <v>1669</v>
      </c>
      <c r="P954" s="119">
        <v>40268</v>
      </c>
      <c r="Q954" s="119">
        <v>40479</v>
      </c>
      <c r="R954" s="119">
        <v>40414</v>
      </c>
      <c r="S954" s="119">
        <v>40414</v>
      </c>
      <c r="T954" s="190">
        <v>100</v>
      </c>
      <c r="U954" s="287"/>
      <c r="V954" s="140"/>
      <c r="W954" s="87"/>
      <c r="X954" s="96"/>
      <c r="Y954" s="89"/>
      <c r="Z954" s="89"/>
      <c r="AA954" s="89"/>
      <c r="AB954" s="89"/>
      <c r="AC954" s="89"/>
      <c r="AD954" s="89"/>
      <c r="AE954" s="89"/>
      <c r="AF954" s="89"/>
      <c r="AG954" s="89"/>
      <c r="AH954" s="89"/>
      <c r="AI954" s="89"/>
      <c r="AJ954" s="89"/>
      <c r="AK954" s="89"/>
      <c r="AL954" s="89"/>
      <c r="AM954" s="89"/>
      <c r="AN954" s="89"/>
      <c r="AO954" s="89"/>
      <c r="AP954" s="89"/>
      <c r="AQ954" s="89"/>
      <c r="AR954" s="89"/>
      <c r="AS954" s="89"/>
      <c r="AT954" s="89"/>
      <c r="AU954" s="89"/>
      <c r="AV954" s="89"/>
      <c r="AW954" s="89"/>
      <c r="AX954" s="89"/>
      <c r="AY954" s="89"/>
      <c r="AZ954" s="89"/>
      <c r="BA954" s="89"/>
      <c r="BB954" s="89"/>
      <c r="BC954" s="89"/>
      <c r="BD954" s="89"/>
      <c r="BE954" s="89"/>
      <c r="BF954" s="89"/>
      <c r="BG954" s="89"/>
      <c r="BH954" s="89"/>
      <c r="BI954" s="89"/>
      <c r="BJ954" s="89"/>
      <c r="BK954" s="89"/>
      <c r="BL954" s="89"/>
      <c r="BM954" s="89"/>
      <c r="BN954" s="89"/>
      <c r="BO954" s="89"/>
      <c r="BP954" s="89"/>
      <c r="BQ954" s="89"/>
      <c r="BR954" s="89"/>
      <c r="BS954" s="89"/>
      <c r="BT954" s="89"/>
      <c r="BU954" s="89"/>
      <c r="BV954" s="89"/>
      <c r="BW954" s="89"/>
      <c r="BX954" s="89"/>
      <c r="BY954" s="89"/>
      <c r="BZ954" s="89"/>
      <c r="CA954" s="89"/>
      <c r="CB954" s="89"/>
      <c r="CC954" s="89"/>
      <c r="CD954" s="89"/>
      <c r="CE954" s="89"/>
      <c r="CF954" s="89"/>
      <c r="CG954" s="89"/>
      <c r="CH954" s="89"/>
      <c r="CI954" s="89"/>
      <c r="CJ954" s="89"/>
      <c r="CK954" s="89"/>
      <c r="CL954" s="89"/>
      <c r="CM954" s="89"/>
      <c r="CN954" s="89"/>
      <c r="CO954" s="89"/>
      <c r="CP954" s="89"/>
      <c r="CQ954" s="89"/>
      <c r="CR954" s="89"/>
      <c r="CS954" s="89"/>
      <c r="CT954" s="89"/>
      <c r="CU954" s="89"/>
      <c r="CV954" s="89"/>
      <c r="CW954" s="89"/>
      <c r="CX954" s="89"/>
      <c r="CY954" s="89"/>
      <c r="CZ954" s="89"/>
      <c r="DA954" s="89"/>
      <c r="DB954" s="89"/>
      <c r="DC954" s="89"/>
      <c r="DD954" s="89"/>
      <c r="DE954" s="89"/>
      <c r="DF954" s="89"/>
      <c r="DG954" s="89"/>
      <c r="DH954" s="89"/>
      <c r="DI954" s="89"/>
      <c r="DJ954" s="89"/>
      <c r="DK954" s="89"/>
      <c r="DL954" s="89"/>
      <c r="DM954" s="89"/>
      <c r="DN954" s="89"/>
      <c r="DO954" s="89"/>
      <c r="DP954" s="89"/>
      <c r="DQ954" s="89"/>
      <c r="DR954" s="89"/>
      <c r="DS954" s="89"/>
      <c r="DT954" s="89"/>
      <c r="DU954" s="89"/>
      <c r="DV954" s="89"/>
      <c r="DW954" s="89"/>
      <c r="DX954" s="89"/>
      <c r="DY954" s="89"/>
      <c r="DZ954" s="89"/>
      <c r="EA954" s="89"/>
      <c r="EB954" s="89"/>
      <c r="EC954" s="89"/>
      <c r="ED954" s="89"/>
      <c r="EE954" s="89"/>
      <c r="EF954" s="89"/>
      <c r="EG954" s="89"/>
      <c r="EH954" s="89"/>
      <c r="EI954" s="89"/>
      <c r="EJ954" s="89"/>
      <c r="EK954" s="89"/>
      <c r="EL954" s="89"/>
      <c r="EM954" s="89"/>
      <c r="EN954" s="89"/>
      <c r="EO954" s="89"/>
      <c r="EP954" s="89"/>
      <c r="EQ954" s="89"/>
      <c r="ER954" s="89"/>
      <c r="ES954" s="89"/>
      <c r="ET954" s="89"/>
      <c r="EU954" s="89"/>
      <c r="EV954" s="89"/>
      <c r="EW954" s="89"/>
      <c r="EX954" s="89"/>
      <c r="EY954" s="89"/>
      <c r="EZ954" s="89"/>
      <c r="FA954" s="89"/>
      <c r="FB954" s="89"/>
      <c r="FC954" s="89"/>
      <c r="FD954" s="89"/>
      <c r="FE954" s="89"/>
      <c r="FF954" s="89"/>
      <c r="FG954" s="89"/>
      <c r="FH954" s="89"/>
      <c r="FI954" s="89"/>
      <c r="FJ954" s="89"/>
      <c r="FK954" s="89"/>
      <c r="FL954" s="89"/>
      <c r="FM954" s="89"/>
      <c r="FN954" s="89"/>
      <c r="FO954" s="89"/>
      <c r="FP954" s="89"/>
      <c r="FQ954" s="89"/>
      <c r="FR954" s="89"/>
      <c r="FS954" s="89"/>
      <c r="FT954" s="89"/>
      <c r="FU954" s="89"/>
      <c r="FV954" s="89"/>
      <c r="FW954" s="89"/>
      <c r="FX954" s="89"/>
      <c r="FY954" s="89"/>
      <c r="FZ954" s="89"/>
      <c r="GA954" s="89"/>
      <c r="GB954" s="89"/>
      <c r="GC954" s="89"/>
      <c r="GD954" s="89"/>
      <c r="GE954" s="89"/>
      <c r="GF954" s="89"/>
      <c r="GG954" s="89"/>
      <c r="GH954" s="89"/>
      <c r="GI954" s="89"/>
      <c r="GJ954" s="89"/>
      <c r="GK954" s="89"/>
      <c r="GL954" s="89"/>
      <c r="GM954" s="89"/>
      <c r="GN954" s="89"/>
      <c r="GO954" s="89"/>
      <c r="GP954" s="89"/>
      <c r="GQ954" s="89"/>
      <c r="GR954" s="89"/>
      <c r="GS954" s="89"/>
      <c r="GT954" s="89"/>
      <c r="GU954" s="89"/>
      <c r="GV954" s="89"/>
      <c r="GW954" s="89"/>
      <c r="GX954" s="89"/>
      <c r="GY954" s="89"/>
      <c r="GZ954" s="89"/>
      <c r="HA954" s="89"/>
      <c r="HB954" s="89"/>
      <c r="HC954" s="89"/>
      <c r="HD954" s="89"/>
      <c r="HE954" s="89"/>
      <c r="HF954" s="89"/>
      <c r="HG954" s="89"/>
      <c r="HH954" s="89"/>
      <c r="HI954" s="89"/>
      <c r="HJ954" s="89"/>
      <c r="HK954" s="89"/>
      <c r="HL954" s="89"/>
      <c r="HM954" s="89"/>
    </row>
    <row r="955" spans="1:221" s="191" customFormat="1" ht="30" customHeight="1" x14ac:dyDescent="0.25">
      <c r="A955" s="193">
        <v>41455</v>
      </c>
      <c r="B955" s="194">
        <v>41457</v>
      </c>
      <c r="C955" s="189" t="s">
        <v>283</v>
      </c>
      <c r="D955" s="140" t="s">
        <v>3719</v>
      </c>
      <c r="E955" s="140" t="s">
        <v>4244</v>
      </c>
      <c r="F955" s="5" t="s">
        <v>1342</v>
      </c>
      <c r="G955" s="5" t="s">
        <v>1343</v>
      </c>
      <c r="H955" s="140" t="s">
        <v>4676</v>
      </c>
      <c r="I955" s="30" t="s">
        <v>4677</v>
      </c>
      <c r="J955" s="140" t="s">
        <v>4678</v>
      </c>
      <c r="K955" s="119">
        <v>40255</v>
      </c>
      <c r="L955" s="119">
        <v>40346</v>
      </c>
      <c r="M955" s="140" t="s">
        <v>4536</v>
      </c>
      <c r="N955" s="287">
        <v>3599</v>
      </c>
      <c r="O955" s="287">
        <v>4140</v>
      </c>
      <c r="P955" s="119">
        <v>40360</v>
      </c>
      <c r="Q955" s="119">
        <v>40675</v>
      </c>
      <c r="R955" s="119">
        <v>40676</v>
      </c>
      <c r="S955" s="119">
        <v>40786</v>
      </c>
      <c r="T955" s="190">
        <v>100</v>
      </c>
      <c r="U955" s="287"/>
      <c r="V955" s="140"/>
      <c r="W955" s="87"/>
      <c r="X955" s="96"/>
      <c r="Y955" s="89"/>
      <c r="Z955" s="89"/>
      <c r="AA955" s="89"/>
      <c r="AB955" s="89"/>
      <c r="AC955" s="89"/>
      <c r="AD955" s="89"/>
      <c r="AE955" s="89"/>
      <c r="AF955" s="89"/>
      <c r="AG955" s="89"/>
      <c r="AH955" s="89"/>
      <c r="AI955" s="89"/>
      <c r="AJ955" s="89"/>
      <c r="AK955" s="89"/>
      <c r="AL955" s="89"/>
      <c r="AM955" s="89"/>
      <c r="AN955" s="89"/>
      <c r="AO955" s="89"/>
      <c r="AP955" s="89"/>
      <c r="AQ955" s="89"/>
      <c r="AR955" s="89"/>
      <c r="AS955" s="89"/>
      <c r="AT955" s="89"/>
      <c r="AU955" s="89"/>
      <c r="AV955" s="89"/>
      <c r="AW955" s="89"/>
      <c r="AX955" s="89"/>
      <c r="AY955" s="89"/>
      <c r="AZ955" s="89"/>
      <c r="BA955" s="89"/>
      <c r="BB955" s="89"/>
      <c r="BC955" s="89"/>
      <c r="BD955" s="89"/>
      <c r="BE955" s="89"/>
      <c r="BF955" s="89"/>
      <c r="BG955" s="89"/>
      <c r="BH955" s="89"/>
      <c r="BI955" s="89"/>
      <c r="BJ955" s="89"/>
      <c r="BK955" s="89"/>
      <c r="BL955" s="89"/>
      <c r="BM955" s="89"/>
      <c r="BN955" s="89"/>
      <c r="BO955" s="89"/>
      <c r="BP955" s="89"/>
      <c r="BQ955" s="89"/>
      <c r="BR955" s="89"/>
      <c r="BS955" s="89"/>
      <c r="BT955" s="89"/>
      <c r="BU955" s="89"/>
      <c r="BV955" s="89"/>
      <c r="BW955" s="89"/>
      <c r="BX955" s="89"/>
      <c r="BY955" s="89"/>
      <c r="BZ955" s="89"/>
      <c r="CA955" s="89"/>
      <c r="CB955" s="89"/>
      <c r="CC955" s="89"/>
      <c r="CD955" s="89"/>
      <c r="CE955" s="89"/>
      <c r="CF955" s="89"/>
      <c r="CG955" s="89"/>
      <c r="CH955" s="89"/>
      <c r="CI955" s="89"/>
      <c r="CJ955" s="89"/>
      <c r="CK955" s="89"/>
      <c r="CL955" s="89"/>
      <c r="CM955" s="89"/>
      <c r="CN955" s="89"/>
      <c r="CO955" s="89"/>
      <c r="CP955" s="89"/>
      <c r="CQ955" s="89"/>
      <c r="CR955" s="89"/>
      <c r="CS955" s="89"/>
      <c r="CT955" s="89"/>
      <c r="CU955" s="89"/>
      <c r="CV955" s="89"/>
      <c r="CW955" s="89"/>
      <c r="CX955" s="89"/>
      <c r="CY955" s="89"/>
      <c r="CZ955" s="89"/>
      <c r="DA955" s="89"/>
      <c r="DB955" s="89"/>
      <c r="DC955" s="89"/>
      <c r="DD955" s="89"/>
      <c r="DE955" s="89"/>
      <c r="DF955" s="89"/>
      <c r="DG955" s="89"/>
      <c r="DH955" s="89"/>
      <c r="DI955" s="89"/>
      <c r="DJ955" s="89"/>
      <c r="DK955" s="89"/>
      <c r="DL955" s="89"/>
      <c r="DM955" s="89"/>
      <c r="DN955" s="89"/>
      <c r="DO955" s="89"/>
      <c r="DP955" s="89"/>
      <c r="DQ955" s="89"/>
      <c r="DR955" s="89"/>
      <c r="DS955" s="89"/>
      <c r="DT955" s="89"/>
      <c r="DU955" s="89"/>
      <c r="DV955" s="89"/>
      <c r="DW955" s="89"/>
      <c r="DX955" s="89"/>
      <c r="DY955" s="89"/>
      <c r="DZ955" s="89"/>
      <c r="EA955" s="89"/>
      <c r="EB955" s="89"/>
      <c r="EC955" s="89"/>
      <c r="ED955" s="89"/>
      <c r="EE955" s="89"/>
      <c r="EF955" s="89"/>
      <c r="EG955" s="89"/>
      <c r="EH955" s="89"/>
      <c r="EI955" s="89"/>
      <c r="EJ955" s="89"/>
      <c r="EK955" s="89"/>
      <c r="EL955" s="89"/>
      <c r="EM955" s="89"/>
      <c r="EN955" s="89"/>
      <c r="EO955" s="89"/>
      <c r="EP955" s="89"/>
      <c r="EQ955" s="89"/>
      <c r="ER955" s="89"/>
      <c r="ES955" s="89"/>
      <c r="ET955" s="89"/>
      <c r="EU955" s="89"/>
      <c r="EV955" s="89"/>
      <c r="EW955" s="89"/>
      <c r="EX955" s="89"/>
      <c r="EY955" s="89"/>
      <c r="EZ955" s="89"/>
      <c r="FA955" s="89"/>
      <c r="FB955" s="89"/>
      <c r="FC955" s="89"/>
      <c r="FD955" s="89"/>
      <c r="FE955" s="89"/>
      <c r="FF955" s="89"/>
      <c r="FG955" s="89"/>
      <c r="FH955" s="89"/>
      <c r="FI955" s="89"/>
      <c r="FJ955" s="89"/>
      <c r="FK955" s="89"/>
      <c r="FL955" s="89"/>
      <c r="FM955" s="89"/>
      <c r="FN955" s="89"/>
      <c r="FO955" s="89"/>
      <c r="FP955" s="89"/>
      <c r="FQ955" s="89"/>
      <c r="FR955" s="89"/>
      <c r="FS955" s="89"/>
      <c r="FT955" s="89"/>
      <c r="FU955" s="89"/>
      <c r="FV955" s="89"/>
      <c r="FW955" s="89"/>
      <c r="FX955" s="89"/>
      <c r="FY955" s="89"/>
      <c r="FZ955" s="89"/>
      <c r="GA955" s="89"/>
      <c r="GB955" s="89"/>
      <c r="GC955" s="89"/>
      <c r="GD955" s="89"/>
      <c r="GE955" s="89"/>
      <c r="GF955" s="89"/>
      <c r="GG955" s="89"/>
      <c r="GH955" s="89"/>
      <c r="GI955" s="89"/>
      <c r="GJ955" s="89"/>
      <c r="GK955" s="89"/>
      <c r="GL955" s="89"/>
      <c r="GM955" s="89"/>
      <c r="GN955" s="89"/>
      <c r="GO955" s="89"/>
      <c r="GP955" s="89"/>
      <c r="GQ955" s="89"/>
      <c r="GR955" s="89"/>
      <c r="GS955" s="89"/>
      <c r="GT955" s="89"/>
      <c r="GU955" s="89"/>
      <c r="GV955" s="89"/>
      <c r="GW955" s="89"/>
      <c r="GX955" s="89"/>
      <c r="GY955" s="89"/>
      <c r="GZ955" s="89"/>
      <c r="HA955" s="89"/>
      <c r="HB955" s="89"/>
      <c r="HC955" s="89"/>
      <c r="HD955" s="89"/>
      <c r="HE955" s="89"/>
      <c r="HF955" s="89"/>
      <c r="HG955" s="89"/>
      <c r="HH955" s="89"/>
      <c r="HI955" s="89"/>
      <c r="HJ955" s="89"/>
      <c r="HK955" s="89"/>
      <c r="HL955" s="89"/>
      <c r="HM955" s="89"/>
    </row>
    <row r="956" spans="1:221" s="191" customFormat="1" ht="30" customHeight="1" x14ac:dyDescent="0.25">
      <c r="A956" s="193">
        <v>41455</v>
      </c>
      <c r="B956" s="194">
        <v>41457</v>
      </c>
      <c r="C956" s="189" t="s">
        <v>283</v>
      </c>
      <c r="D956" s="140" t="s">
        <v>3719</v>
      </c>
      <c r="E956" s="140" t="s">
        <v>4244</v>
      </c>
      <c r="F956" s="5" t="s">
        <v>398</v>
      </c>
      <c r="G956" s="5" t="s">
        <v>399</v>
      </c>
      <c r="H956" s="140" t="s">
        <v>4249</v>
      </c>
      <c r="I956" s="30" t="s">
        <v>4679</v>
      </c>
      <c r="J956" s="140" t="s">
        <v>4680</v>
      </c>
      <c r="K956" s="119">
        <v>40192</v>
      </c>
      <c r="L956" s="119">
        <v>40316</v>
      </c>
      <c r="M956" s="140" t="s">
        <v>4236</v>
      </c>
      <c r="N956" s="287">
        <v>10324</v>
      </c>
      <c r="O956" s="287">
        <v>10125</v>
      </c>
      <c r="P956" s="119">
        <v>40330</v>
      </c>
      <c r="Q956" s="119">
        <v>40827</v>
      </c>
      <c r="R956" s="119">
        <v>40829</v>
      </c>
      <c r="S956" s="119">
        <v>40829</v>
      </c>
      <c r="T956" s="190">
        <v>100</v>
      </c>
      <c r="U956" s="287"/>
      <c r="V956" s="140"/>
      <c r="W956" s="87"/>
      <c r="X956" s="96"/>
      <c r="Y956" s="89"/>
      <c r="Z956" s="89"/>
      <c r="AA956" s="89"/>
      <c r="AB956" s="89"/>
      <c r="AC956" s="89"/>
      <c r="AD956" s="89"/>
      <c r="AE956" s="89"/>
      <c r="AF956" s="89"/>
      <c r="AG956" s="89"/>
      <c r="AH956" s="89"/>
      <c r="AI956" s="89"/>
      <c r="AJ956" s="89"/>
      <c r="AK956" s="89"/>
      <c r="AL956" s="89"/>
      <c r="AM956" s="89"/>
      <c r="AN956" s="89"/>
      <c r="AO956" s="89"/>
      <c r="AP956" s="89"/>
      <c r="AQ956" s="89"/>
      <c r="AR956" s="89"/>
      <c r="AS956" s="89"/>
      <c r="AT956" s="89"/>
      <c r="AU956" s="89"/>
      <c r="AV956" s="89"/>
      <c r="AW956" s="89"/>
      <c r="AX956" s="89"/>
      <c r="AY956" s="89"/>
      <c r="AZ956" s="89"/>
      <c r="BA956" s="89"/>
      <c r="BB956" s="89"/>
      <c r="BC956" s="89"/>
      <c r="BD956" s="89"/>
      <c r="BE956" s="89"/>
      <c r="BF956" s="89"/>
      <c r="BG956" s="89"/>
      <c r="BH956" s="89"/>
      <c r="BI956" s="89"/>
      <c r="BJ956" s="89"/>
      <c r="BK956" s="89"/>
      <c r="BL956" s="89"/>
      <c r="BM956" s="89"/>
      <c r="BN956" s="89"/>
      <c r="BO956" s="89"/>
      <c r="BP956" s="89"/>
      <c r="BQ956" s="89"/>
      <c r="BR956" s="89"/>
      <c r="BS956" s="89"/>
      <c r="BT956" s="89"/>
      <c r="BU956" s="89"/>
      <c r="BV956" s="89"/>
      <c r="BW956" s="89"/>
      <c r="BX956" s="89"/>
      <c r="BY956" s="89"/>
      <c r="BZ956" s="89"/>
      <c r="CA956" s="89"/>
      <c r="CB956" s="89"/>
      <c r="CC956" s="89"/>
      <c r="CD956" s="89"/>
      <c r="CE956" s="89"/>
      <c r="CF956" s="89"/>
      <c r="CG956" s="89"/>
      <c r="CH956" s="89"/>
      <c r="CI956" s="89"/>
      <c r="CJ956" s="89"/>
      <c r="CK956" s="89"/>
      <c r="CL956" s="89"/>
      <c r="CM956" s="89"/>
      <c r="CN956" s="89"/>
      <c r="CO956" s="89"/>
      <c r="CP956" s="89"/>
      <c r="CQ956" s="89"/>
      <c r="CR956" s="89"/>
      <c r="CS956" s="89"/>
      <c r="CT956" s="89"/>
      <c r="CU956" s="89"/>
      <c r="CV956" s="89"/>
      <c r="CW956" s="89"/>
      <c r="CX956" s="89"/>
      <c r="CY956" s="89"/>
      <c r="CZ956" s="89"/>
      <c r="DA956" s="89"/>
      <c r="DB956" s="89"/>
      <c r="DC956" s="89"/>
      <c r="DD956" s="89"/>
      <c r="DE956" s="89"/>
      <c r="DF956" s="89"/>
      <c r="DG956" s="89"/>
      <c r="DH956" s="89"/>
      <c r="DI956" s="89"/>
      <c r="DJ956" s="89"/>
      <c r="DK956" s="89"/>
      <c r="DL956" s="89"/>
      <c r="DM956" s="89"/>
      <c r="DN956" s="89"/>
      <c r="DO956" s="89"/>
      <c r="DP956" s="89"/>
      <c r="DQ956" s="89"/>
      <c r="DR956" s="89"/>
      <c r="DS956" s="89"/>
      <c r="DT956" s="89"/>
      <c r="DU956" s="89"/>
      <c r="DV956" s="89"/>
      <c r="DW956" s="89"/>
      <c r="DX956" s="89"/>
      <c r="DY956" s="89"/>
      <c r="DZ956" s="89"/>
      <c r="EA956" s="89"/>
      <c r="EB956" s="89"/>
      <c r="EC956" s="89"/>
      <c r="ED956" s="89"/>
      <c r="EE956" s="89"/>
      <c r="EF956" s="89"/>
      <c r="EG956" s="89"/>
      <c r="EH956" s="89"/>
      <c r="EI956" s="89"/>
      <c r="EJ956" s="89"/>
      <c r="EK956" s="89"/>
      <c r="EL956" s="89"/>
      <c r="EM956" s="89"/>
      <c r="EN956" s="89"/>
      <c r="EO956" s="89"/>
      <c r="EP956" s="89"/>
      <c r="EQ956" s="89"/>
      <c r="ER956" s="89"/>
      <c r="ES956" s="89"/>
      <c r="ET956" s="89"/>
      <c r="EU956" s="89"/>
      <c r="EV956" s="89"/>
      <c r="EW956" s="89"/>
      <c r="EX956" s="89"/>
      <c r="EY956" s="89"/>
      <c r="EZ956" s="89"/>
      <c r="FA956" s="89"/>
      <c r="FB956" s="89"/>
      <c r="FC956" s="89"/>
      <c r="FD956" s="89"/>
      <c r="FE956" s="89"/>
      <c r="FF956" s="89"/>
      <c r="FG956" s="89"/>
      <c r="FH956" s="89"/>
      <c r="FI956" s="89"/>
      <c r="FJ956" s="89"/>
      <c r="FK956" s="89"/>
      <c r="FL956" s="89"/>
      <c r="FM956" s="89"/>
      <c r="FN956" s="89"/>
      <c r="FO956" s="89"/>
      <c r="FP956" s="89"/>
      <c r="FQ956" s="89"/>
      <c r="FR956" s="89"/>
      <c r="FS956" s="89"/>
      <c r="FT956" s="89"/>
      <c r="FU956" s="89"/>
      <c r="FV956" s="89"/>
      <c r="FW956" s="89"/>
      <c r="FX956" s="89"/>
      <c r="FY956" s="89"/>
      <c r="FZ956" s="89"/>
      <c r="GA956" s="89"/>
      <c r="GB956" s="89"/>
      <c r="GC956" s="89"/>
      <c r="GD956" s="89"/>
      <c r="GE956" s="89"/>
      <c r="GF956" s="89"/>
      <c r="GG956" s="89"/>
      <c r="GH956" s="89"/>
      <c r="GI956" s="89"/>
      <c r="GJ956" s="89"/>
      <c r="GK956" s="89"/>
      <c r="GL956" s="89"/>
      <c r="GM956" s="89"/>
      <c r="GN956" s="89"/>
      <c r="GO956" s="89"/>
      <c r="GP956" s="89"/>
      <c r="GQ956" s="89"/>
      <c r="GR956" s="89"/>
      <c r="GS956" s="89"/>
      <c r="GT956" s="89"/>
      <c r="GU956" s="89"/>
      <c r="GV956" s="89"/>
      <c r="GW956" s="89"/>
      <c r="GX956" s="89"/>
      <c r="GY956" s="89"/>
      <c r="GZ956" s="89"/>
      <c r="HA956" s="89"/>
      <c r="HB956" s="89"/>
      <c r="HC956" s="89"/>
      <c r="HD956" s="89"/>
      <c r="HE956" s="89"/>
      <c r="HF956" s="89"/>
      <c r="HG956" s="89"/>
      <c r="HH956" s="89"/>
      <c r="HI956" s="89"/>
      <c r="HJ956" s="89"/>
      <c r="HK956" s="89"/>
      <c r="HL956" s="89"/>
      <c r="HM956" s="89"/>
    </row>
    <row r="957" spans="1:221" s="191" customFormat="1" ht="30" customHeight="1" x14ac:dyDescent="0.25">
      <c r="A957" s="193">
        <v>41455</v>
      </c>
      <c r="B957" s="194">
        <v>41457</v>
      </c>
      <c r="C957" s="189" t="s">
        <v>283</v>
      </c>
      <c r="D957" s="140" t="s">
        <v>3719</v>
      </c>
      <c r="E957" s="140" t="s">
        <v>4244</v>
      </c>
      <c r="F957" s="5" t="s">
        <v>4611</v>
      </c>
      <c r="G957" s="5" t="s">
        <v>4612</v>
      </c>
      <c r="H957" s="140" t="s">
        <v>4613</v>
      </c>
      <c r="I957" s="30" t="s">
        <v>4681</v>
      </c>
      <c r="J957" s="140" t="s">
        <v>4682</v>
      </c>
      <c r="K957" s="119">
        <v>40367</v>
      </c>
      <c r="L957" s="119">
        <v>40540</v>
      </c>
      <c r="M957" s="140" t="s">
        <v>4683</v>
      </c>
      <c r="N957" s="287">
        <v>8348</v>
      </c>
      <c r="O957" s="287">
        <v>9039</v>
      </c>
      <c r="P957" s="119">
        <v>40554</v>
      </c>
      <c r="Q957" s="119">
        <v>41447</v>
      </c>
      <c r="R957" s="119">
        <v>41009</v>
      </c>
      <c r="S957" s="119">
        <v>41447</v>
      </c>
      <c r="T957" s="190">
        <v>99.652839210681293</v>
      </c>
      <c r="U957" s="287">
        <v>-2704</v>
      </c>
      <c r="V957" s="140"/>
      <c r="W957" s="87"/>
      <c r="X957" s="96"/>
      <c r="Y957" s="89"/>
      <c r="Z957" s="89"/>
      <c r="AA957" s="89"/>
      <c r="AB957" s="89"/>
      <c r="AC957" s="89"/>
      <c r="AD957" s="89"/>
      <c r="AE957" s="89"/>
      <c r="AF957" s="89"/>
      <c r="AG957" s="89"/>
      <c r="AH957" s="89"/>
      <c r="AI957" s="89"/>
      <c r="AJ957" s="89"/>
      <c r="AK957" s="89"/>
      <c r="AL957" s="89"/>
      <c r="AM957" s="89"/>
      <c r="AN957" s="89"/>
      <c r="AO957" s="89"/>
      <c r="AP957" s="89"/>
      <c r="AQ957" s="89"/>
      <c r="AR957" s="89"/>
      <c r="AS957" s="89"/>
      <c r="AT957" s="89"/>
      <c r="AU957" s="89"/>
      <c r="AV957" s="89"/>
      <c r="AW957" s="89"/>
      <c r="AX957" s="89"/>
      <c r="AY957" s="89"/>
      <c r="AZ957" s="89"/>
      <c r="BA957" s="89"/>
      <c r="BB957" s="89"/>
      <c r="BC957" s="89"/>
      <c r="BD957" s="89"/>
      <c r="BE957" s="89"/>
      <c r="BF957" s="89"/>
      <c r="BG957" s="89"/>
      <c r="BH957" s="89"/>
      <c r="BI957" s="89"/>
      <c r="BJ957" s="89"/>
      <c r="BK957" s="89"/>
      <c r="BL957" s="89"/>
      <c r="BM957" s="89"/>
      <c r="BN957" s="89"/>
      <c r="BO957" s="89"/>
      <c r="BP957" s="89"/>
      <c r="BQ957" s="89"/>
      <c r="BR957" s="89"/>
      <c r="BS957" s="89"/>
      <c r="BT957" s="89"/>
      <c r="BU957" s="89"/>
      <c r="BV957" s="89"/>
      <c r="BW957" s="89"/>
      <c r="BX957" s="89"/>
      <c r="BY957" s="89"/>
      <c r="BZ957" s="89"/>
      <c r="CA957" s="89"/>
      <c r="CB957" s="89"/>
      <c r="CC957" s="89"/>
      <c r="CD957" s="89"/>
      <c r="CE957" s="89"/>
      <c r="CF957" s="89"/>
      <c r="CG957" s="89"/>
      <c r="CH957" s="89"/>
      <c r="CI957" s="89"/>
      <c r="CJ957" s="89"/>
      <c r="CK957" s="89"/>
      <c r="CL957" s="89"/>
      <c r="CM957" s="89"/>
      <c r="CN957" s="89"/>
      <c r="CO957" s="89"/>
      <c r="CP957" s="89"/>
      <c r="CQ957" s="89"/>
      <c r="CR957" s="89"/>
      <c r="CS957" s="89"/>
      <c r="CT957" s="89"/>
      <c r="CU957" s="89"/>
      <c r="CV957" s="89"/>
      <c r="CW957" s="89"/>
      <c r="CX957" s="89"/>
      <c r="CY957" s="89"/>
      <c r="CZ957" s="89"/>
      <c r="DA957" s="89"/>
      <c r="DB957" s="89"/>
      <c r="DC957" s="89"/>
      <c r="DD957" s="89"/>
      <c r="DE957" s="89"/>
      <c r="DF957" s="89"/>
      <c r="DG957" s="89"/>
      <c r="DH957" s="89"/>
      <c r="DI957" s="89"/>
      <c r="DJ957" s="89"/>
      <c r="DK957" s="89"/>
      <c r="DL957" s="89"/>
      <c r="DM957" s="89"/>
      <c r="DN957" s="89"/>
      <c r="DO957" s="89"/>
      <c r="DP957" s="89"/>
      <c r="DQ957" s="89"/>
      <c r="DR957" s="89"/>
      <c r="DS957" s="89"/>
      <c r="DT957" s="89"/>
      <c r="DU957" s="89"/>
      <c r="DV957" s="89"/>
      <c r="DW957" s="89"/>
      <c r="DX957" s="89"/>
      <c r="DY957" s="89"/>
      <c r="DZ957" s="89"/>
      <c r="EA957" s="89"/>
      <c r="EB957" s="89"/>
      <c r="EC957" s="89"/>
      <c r="ED957" s="89"/>
      <c r="EE957" s="89"/>
      <c r="EF957" s="89"/>
      <c r="EG957" s="89"/>
      <c r="EH957" s="89"/>
      <c r="EI957" s="89"/>
      <c r="EJ957" s="89"/>
      <c r="EK957" s="89"/>
      <c r="EL957" s="89"/>
      <c r="EM957" s="89"/>
      <c r="EN957" s="89"/>
      <c r="EO957" s="89"/>
      <c r="EP957" s="89"/>
      <c r="EQ957" s="89"/>
      <c r="ER957" s="89"/>
      <c r="ES957" s="89"/>
      <c r="ET957" s="89"/>
      <c r="EU957" s="89"/>
      <c r="EV957" s="89"/>
      <c r="EW957" s="89"/>
      <c r="EX957" s="89"/>
      <c r="EY957" s="89"/>
      <c r="EZ957" s="89"/>
      <c r="FA957" s="89"/>
      <c r="FB957" s="89"/>
      <c r="FC957" s="89"/>
      <c r="FD957" s="89"/>
      <c r="FE957" s="89"/>
      <c r="FF957" s="89"/>
      <c r="FG957" s="89"/>
      <c r="FH957" s="89"/>
      <c r="FI957" s="89"/>
      <c r="FJ957" s="89"/>
      <c r="FK957" s="89"/>
      <c r="FL957" s="89"/>
      <c r="FM957" s="89"/>
      <c r="FN957" s="89"/>
      <c r="FO957" s="89"/>
      <c r="FP957" s="89"/>
      <c r="FQ957" s="89"/>
      <c r="FR957" s="89"/>
      <c r="FS957" s="89"/>
      <c r="FT957" s="89"/>
      <c r="FU957" s="89"/>
      <c r="FV957" s="89"/>
      <c r="FW957" s="89"/>
      <c r="FX957" s="89"/>
      <c r="FY957" s="89"/>
      <c r="FZ957" s="89"/>
      <c r="GA957" s="89"/>
      <c r="GB957" s="89"/>
      <c r="GC957" s="89"/>
      <c r="GD957" s="89"/>
      <c r="GE957" s="89"/>
      <c r="GF957" s="89"/>
      <c r="GG957" s="89"/>
      <c r="GH957" s="89"/>
      <c r="GI957" s="89"/>
      <c r="GJ957" s="89"/>
      <c r="GK957" s="89"/>
      <c r="GL957" s="89"/>
      <c r="GM957" s="89"/>
      <c r="GN957" s="89"/>
      <c r="GO957" s="89"/>
      <c r="GP957" s="89"/>
      <c r="GQ957" s="89"/>
      <c r="GR957" s="89"/>
      <c r="GS957" s="89"/>
      <c r="GT957" s="89"/>
      <c r="GU957" s="89"/>
      <c r="GV957" s="89"/>
      <c r="GW957" s="89"/>
      <c r="GX957" s="89"/>
      <c r="GY957" s="89"/>
      <c r="GZ957" s="89"/>
      <c r="HA957" s="89"/>
      <c r="HB957" s="89"/>
      <c r="HC957" s="89"/>
      <c r="HD957" s="89"/>
      <c r="HE957" s="89"/>
      <c r="HF957" s="89"/>
      <c r="HG957" s="89"/>
      <c r="HH957" s="89"/>
      <c r="HI957" s="89"/>
      <c r="HJ957" s="89"/>
      <c r="HK957" s="89"/>
      <c r="HL957" s="89"/>
      <c r="HM957" s="89"/>
    </row>
    <row r="958" spans="1:221" s="191" customFormat="1" ht="30" customHeight="1" x14ac:dyDescent="0.25">
      <c r="A958" s="193">
        <v>41455</v>
      </c>
      <c r="B958" s="194">
        <v>41457</v>
      </c>
      <c r="C958" s="189" t="s">
        <v>283</v>
      </c>
      <c r="D958" s="140" t="s">
        <v>3719</v>
      </c>
      <c r="E958" s="140" t="s">
        <v>280</v>
      </c>
      <c r="F958" s="5" t="s">
        <v>3720</v>
      </c>
      <c r="G958" s="5" t="s">
        <v>4286</v>
      </c>
      <c r="H958" s="140" t="s">
        <v>3722</v>
      </c>
      <c r="I958" s="30" t="s">
        <v>4684</v>
      </c>
      <c r="J958" s="140" t="s">
        <v>4685</v>
      </c>
      <c r="K958" s="119">
        <v>40291</v>
      </c>
      <c r="L958" s="119">
        <v>40399</v>
      </c>
      <c r="M958" s="140" t="s">
        <v>4686</v>
      </c>
      <c r="N958" s="287">
        <v>872</v>
      </c>
      <c r="O958" s="287">
        <v>1589</v>
      </c>
      <c r="P958" s="119">
        <v>40413</v>
      </c>
      <c r="Q958" s="119">
        <v>40575</v>
      </c>
      <c r="R958" s="119">
        <v>40575</v>
      </c>
      <c r="S958" s="119">
        <v>40575</v>
      </c>
      <c r="T958" s="190">
        <v>83.914947790403104</v>
      </c>
      <c r="U958" s="287"/>
      <c r="V958" s="140"/>
      <c r="W958" s="87"/>
      <c r="X958" s="96"/>
      <c r="Y958" s="89"/>
      <c r="Z958" s="89"/>
      <c r="AA958" s="89"/>
      <c r="AB958" s="89"/>
      <c r="AC958" s="89"/>
      <c r="AD958" s="89"/>
      <c r="AE958" s="89"/>
      <c r="AF958" s="89"/>
      <c r="AG958" s="89"/>
      <c r="AH958" s="89"/>
      <c r="AI958" s="89"/>
      <c r="AJ958" s="89"/>
      <c r="AK958" s="89"/>
      <c r="AL958" s="89"/>
      <c r="AM958" s="89"/>
      <c r="AN958" s="89"/>
      <c r="AO958" s="89"/>
      <c r="AP958" s="89"/>
      <c r="AQ958" s="89"/>
      <c r="AR958" s="89"/>
      <c r="AS958" s="89"/>
      <c r="AT958" s="89"/>
      <c r="AU958" s="89"/>
      <c r="AV958" s="89"/>
      <c r="AW958" s="89"/>
      <c r="AX958" s="89"/>
      <c r="AY958" s="89"/>
      <c r="AZ958" s="89"/>
      <c r="BA958" s="89"/>
      <c r="BB958" s="89"/>
      <c r="BC958" s="89"/>
      <c r="BD958" s="89"/>
      <c r="BE958" s="89"/>
      <c r="BF958" s="89"/>
      <c r="BG958" s="89"/>
      <c r="BH958" s="89"/>
      <c r="BI958" s="89"/>
      <c r="BJ958" s="89"/>
      <c r="BK958" s="89"/>
      <c r="BL958" s="89"/>
      <c r="BM958" s="89"/>
      <c r="BN958" s="89"/>
      <c r="BO958" s="89"/>
      <c r="BP958" s="89"/>
      <c r="BQ958" s="89"/>
      <c r="BR958" s="89"/>
      <c r="BS958" s="89"/>
      <c r="BT958" s="89"/>
      <c r="BU958" s="89"/>
      <c r="BV958" s="89"/>
      <c r="BW958" s="89"/>
      <c r="BX958" s="89"/>
      <c r="BY958" s="89"/>
      <c r="BZ958" s="89"/>
      <c r="CA958" s="89"/>
      <c r="CB958" s="89"/>
      <c r="CC958" s="89"/>
      <c r="CD958" s="89"/>
      <c r="CE958" s="89"/>
      <c r="CF958" s="89"/>
      <c r="CG958" s="89"/>
      <c r="CH958" s="89"/>
      <c r="CI958" s="89"/>
      <c r="CJ958" s="89"/>
      <c r="CK958" s="89"/>
      <c r="CL958" s="89"/>
      <c r="CM958" s="89"/>
      <c r="CN958" s="89"/>
      <c r="CO958" s="89"/>
      <c r="CP958" s="89"/>
      <c r="CQ958" s="89"/>
      <c r="CR958" s="89"/>
      <c r="CS958" s="89"/>
      <c r="CT958" s="89"/>
      <c r="CU958" s="89"/>
      <c r="CV958" s="89"/>
      <c r="CW958" s="89"/>
      <c r="CX958" s="89"/>
      <c r="CY958" s="89"/>
      <c r="CZ958" s="89"/>
      <c r="DA958" s="89"/>
      <c r="DB958" s="89"/>
      <c r="DC958" s="89"/>
      <c r="DD958" s="89"/>
      <c r="DE958" s="89"/>
      <c r="DF958" s="89"/>
      <c r="DG958" s="89"/>
      <c r="DH958" s="89"/>
      <c r="DI958" s="89"/>
      <c r="DJ958" s="89"/>
      <c r="DK958" s="89"/>
      <c r="DL958" s="89"/>
      <c r="DM958" s="89"/>
      <c r="DN958" s="89"/>
      <c r="DO958" s="89"/>
      <c r="DP958" s="89"/>
      <c r="DQ958" s="89"/>
      <c r="DR958" s="89"/>
      <c r="DS958" s="89"/>
      <c r="DT958" s="89"/>
      <c r="DU958" s="89"/>
      <c r="DV958" s="89"/>
      <c r="DW958" s="89"/>
      <c r="DX958" s="89"/>
      <c r="DY958" s="89"/>
      <c r="DZ958" s="89"/>
      <c r="EA958" s="89"/>
      <c r="EB958" s="89"/>
      <c r="EC958" s="89"/>
      <c r="ED958" s="89"/>
      <c r="EE958" s="89"/>
      <c r="EF958" s="89"/>
      <c r="EG958" s="89"/>
      <c r="EH958" s="89"/>
      <c r="EI958" s="89"/>
      <c r="EJ958" s="89"/>
      <c r="EK958" s="89"/>
      <c r="EL958" s="89"/>
      <c r="EM958" s="89"/>
      <c r="EN958" s="89"/>
      <c r="EO958" s="89"/>
      <c r="EP958" s="89"/>
      <c r="EQ958" s="89"/>
      <c r="ER958" s="89"/>
      <c r="ES958" s="89"/>
      <c r="ET958" s="89"/>
      <c r="EU958" s="89"/>
      <c r="EV958" s="89"/>
      <c r="EW958" s="89"/>
      <c r="EX958" s="89"/>
      <c r="EY958" s="89"/>
      <c r="EZ958" s="89"/>
      <c r="FA958" s="89"/>
      <c r="FB958" s="89"/>
      <c r="FC958" s="89"/>
      <c r="FD958" s="89"/>
      <c r="FE958" s="89"/>
      <c r="FF958" s="89"/>
      <c r="FG958" s="89"/>
      <c r="FH958" s="89"/>
      <c r="FI958" s="89"/>
      <c r="FJ958" s="89"/>
      <c r="FK958" s="89"/>
      <c r="FL958" s="89"/>
      <c r="FM958" s="89"/>
      <c r="FN958" s="89"/>
      <c r="FO958" s="89"/>
      <c r="FP958" s="89"/>
      <c r="FQ958" s="89"/>
      <c r="FR958" s="89"/>
      <c r="FS958" s="89"/>
      <c r="FT958" s="89"/>
      <c r="FU958" s="89"/>
      <c r="FV958" s="89"/>
      <c r="FW958" s="89"/>
      <c r="FX958" s="89"/>
      <c r="FY958" s="89"/>
      <c r="FZ958" s="89"/>
      <c r="GA958" s="89"/>
      <c r="GB958" s="89"/>
      <c r="GC958" s="89"/>
      <c r="GD958" s="89"/>
      <c r="GE958" s="89"/>
      <c r="GF958" s="89"/>
      <c r="GG958" s="89"/>
      <c r="GH958" s="89"/>
      <c r="GI958" s="89"/>
      <c r="GJ958" s="89"/>
      <c r="GK958" s="89"/>
      <c r="GL958" s="89"/>
      <c r="GM958" s="89"/>
      <c r="GN958" s="89"/>
      <c r="GO958" s="89"/>
      <c r="GP958" s="89"/>
      <c r="GQ958" s="89"/>
      <c r="GR958" s="89"/>
      <c r="GS958" s="89"/>
      <c r="GT958" s="89"/>
      <c r="GU958" s="89"/>
      <c r="GV958" s="89"/>
      <c r="GW958" s="89"/>
      <c r="GX958" s="89"/>
      <c r="GY958" s="89"/>
      <c r="GZ958" s="89"/>
      <c r="HA958" s="89"/>
      <c r="HB958" s="89"/>
      <c r="HC958" s="89"/>
      <c r="HD958" s="89"/>
      <c r="HE958" s="89"/>
      <c r="HF958" s="89"/>
      <c r="HG958" s="89"/>
      <c r="HH958" s="89"/>
      <c r="HI958" s="89"/>
      <c r="HJ958" s="89"/>
      <c r="HK958" s="89"/>
      <c r="HL958" s="89"/>
      <c r="HM958" s="89"/>
    </row>
    <row r="959" spans="1:221" s="191" customFormat="1" ht="30" customHeight="1" x14ac:dyDescent="0.25">
      <c r="A959" s="193">
        <v>41455</v>
      </c>
      <c r="B959" s="194">
        <v>41457</v>
      </c>
      <c r="C959" s="189" t="s">
        <v>283</v>
      </c>
      <c r="D959" s="140" t="s">
        <v>3719</v>
      </c>
      <c r="E959" s="140" t="s">
        <v>280</v>
      </c>
      <c r="F959" s="5" t="s">
        <v>55</v>
      </c>
      <c r="G959" s="5" t="s">
        <v>355</v>
      </c>
      <c r="H959" s="140" t="s">
        <v>3842</v>
      </c>
      <c r="I959" s="30" t="s">
        <v>4687</v>
      </c>
      <c r="J959" s="140" t="s">
        <v>4688</v>
      </c>
      <c r="K959" s="119">
        <v>40373</v>
      </c>
      <c r="L959" s="119">
        <v>40448</v>
      </c>
      <c r="M959" s="140" t="s">
        <v>4405</v>
      </c>
      <c r="N959" s="287">
        <v>2013</v>
      </c>
      <c r="O959" s="287">
        <v>2213</v>
      </c>
      <c r="P959" s="119">
        <v>40462</v>
      </c>
      <c r="Q959" s="119">
        <v>41638</v>
      </c>
      <c r="R959" s="119">
        <v>41547</v>
      </c>
      <c r="S959" s="119">
        <v>41653</v>
      </c>
      <c r="T959" s="190">
        <v>84.830793804907799</v>
      </c>
      <c r="U959" s="287"/>
      <c r="V959" s="140"/>
      <c r="W959" s="87"/>
      <c r="X959" s="96"/>
      <c r="Y959" s="89"/>
      <c r="Z959" s="89"/>
      <c r="AA959" s="89"/>
      <c r="AB959" s="89"/>
      <c r="AC959" s="89"/>
      <c r="AD959" s="89"/>
      <c r="AE959" s="89"/>
      <c r="AF959" s="89"/>
      <c r="AG959" s="89"/>
      <c r="AH959" s="89"/>
      <c r="AI959" s="89"/>
      <c r="AJ959" s="89"/>
      <c r="AK959" s="89"/>
      <c r="AL959" s="89"/>
      <c r="AM959" s="89"/>
      <c r="AN959" s="89"/>
      <c r="AO959" s="89"/>
      <c r="AP959" s="89"/>
      <c r="AQ959" s="89"/>
      <c r="AR959" s="89"/>
      <c r="AS959" s="89"/>
      <c r="AT959" s="89"/>
      <c r="AU959" s="89"/>
      <c r="AV959" s="89"/>
      <c r="AW959" s="89"/>
      <c r="AX959" s="89"/>
      <c r="AY959" s="89"/>
      <c r="AZ959" s="89"/>
      <c r="BA959" s="89"/>
      <c r="BB959" s="89"/>
      <c r="BC959" s="89"/>
      <c r="BD959" s="89"/>
      <c r="BE959" s="89"/>
      <c r="BF959" s="89"/>
      <c r="BG959" s="89"/>
      <c r="BH959" s="89"/>
      <c r="BI959" s="89"/>
      <c r="BJ959" s="89"/>
      <c r="BK959" s="89"/>
      <c r="BL959" s="89"/>
      <c r="BM959" s="89"/>
      <c r="BN959" s="89"/>
      <c r="BO959" s="89"/>
      <c r="BP959" s="89"/>
      <c r="BQ959" s="89"/>
      <c r="BR959" s="89"/>
      <c r="BS959" s="89"/>
      <c r="BT959" s="89"/>
      <c r="BU959" s="89"/>
      <c r="BV959" s="89"/>
      <c r="BW959" s="89"/>
      <c r="BX959" s="89"/>
      <c r="BY959" s="89"/>
      <c r="BZ959" s="89"/>
      <c r="CA959" s="89"/>
      <c r="CB959" s="89"/>
      <c r="CC959" s="89"/>
      <c r="CD959" s="89"/>
      <c r="CE959" s="89"/>
      <c r="CF959" s="89"/>
      <c r="CG959" s="89"/>
      <c r="CH959" s="89"/>
      <c r="CI959" s="89"/>
      <c r="CJ959" s="89"/>
      <c r="CK959" s="89"/>
      <c r="CL959" s="89"/>
      <c r="CM959" s="89"/>
      <c r="CN959" s="89"/>
      <c r="CO959" s="89"/>
      <c r="CP959" s="89"/>
      <c r="CQ959" s="89"/>
      <c r="CR959" s="89"/>
      <c r="CS959" s="89"/>
      <c r="CT959" s="89"/>
      <c r="CU959" s="89"/>
      <c r="CV959" s="89"/>
      <c r="CW959" s="89"/>
      <c r="CX959" s="89"/>
      <c r="CY959" s="89"/>
      <c r="CZ959" s="89"/>
      <c r="DA959" s="89"/>
      <c r="DB959" s="89"/>
      <c r="DC959" s="89"/>
      <c r="DD959" s="89"/>
      <c r="DE959" s="89"/>
      <c r="DF959" s="89"/>
      <c r="DG959" s="89"/>
      <c r="DH959" s="89"/>
      <c r="DI959" s="89"/>
      <c r="DJ959" s="89"/>
      <c r="DK959" s="89"/>
      <c r="DL959" s="89"/>
      <c r="DM959" s="89"/>
      <c r="DN959" s="89"/>
      <c r="DO959" s="89"/>
      <c r="DP959" s="89"/>
      <c r="DQ959" s="89"/>
      <c r="DR959" s="89"/>
      <c r="DS959" s="89"/>
      <c r="DT959" s="89"/>
      <c r="DU959" s="89"/>
      <c r="DV959" s="89"/>
      <c r="DW959" s="89"/>
      <c r="DX959" s="89"/>
      <c r="DY959" s="89"/>
      <c r="DZ959" s="89"/>
      <c r="EA959" s="89"/>
      <c r="EB959" s="89"/>
      <c r="EC959" s="89"/>
      <c r="ED959" s="89"/>
      <c r="EE959" s="89"/>
      <c r="EF959" s="89"/>
      <c r="EG959" s="89"/>
      <c r="EH959" s="89"/>
      <c r="EI959" s="89"/>
      <c r="EJ959" s="89"/>
      <c r="EK959" s="89"/>
      <c r="EL959" s="89"/>
      <c r="EM959" s="89"/>
      <c r="EN959" s="89"/>
      <c r="EO959" s="89"/>
      <c r="EP959" s="89"/>
      <c r="EQ959" s="89"/>
      <c r="ER959" s="89"/>
      <c r="ES959" s="89"/>
      <c r="ET959" s="89"/>
      <c r="EU959" s="89"/>
      <c r="EV959" s="89"/>
      <c r="EW959" s="89"/>
      <c r="EX959" s="89"/>
      <c r="EY959" s="89"/>
      <c r="EZ959" s="89"/>
      <c r="FA959" s="89"/>
      <c r="FB959" s="89"/>
      <c r="FC959" s="89"/>
      <c r="FD959" s="89"/>
      <c r="FE959" s="89"/>
      <c r="FF959" s="89"/>
      <c r="FG959" s="89"/>
      <c r="FH959" s="89"/>
      <c r="FI959" s="89"/>
      <c r="FJ959" s="89"/>
      <c r="FK959" s="89"/>
      <c r="FL959" s="89"/>
      <c r="FM959" s="89"/>
      <c r="FN959" s="89"/>
      <c r="FO959" s="89"/>
      <c r="FP959" s="89"/>
      <c r="FQ959" s="89"/>
      <c r="FR959" s="89"/>
      <c r="FS959" s="89"/>
      <c r="FT959" s="89"/>
      <c r="FU959" s="89"/>
      <c r="FV959" s="89"/>
      <c r="FW959" s="89"/>
      <c r="FX959" s="89"/>
      <c r="FY959" s="89"/>
      <c r="FZ959" s="89"/>
      <c r="GA959" s="89"/>
      <c r="GB959" s="89"/>
      <c r="GC959" s="89"/>
      <c r="GD959" s="89"/>
      <c r="GE959" s="89"/>
      <c r="GF959" s="89"/>
      <c r="GG959" s="89"/>
      <c r="GH959" s="89"/>
      <c r="GI959" s="89"/>
      <c r="GJ959" s="89"/>
      <c r="GK959" s="89"/>
      <c r="GL959" s="89"/>
      <c r="GM959" s="89"/>
      <c r="GN959" s="89"/>
      <c r="GO959" s="89"/>
      <c r="GP959" s="89"/>
      <c r="GQ959" s="89"/>
      <c r="GR959" s="89"/>
      <c r="GS959" s="89"/>
      <c r="GT959" s="89"/>
      <c r="GU959" s="89"/>
      <c r="GV959" s="89"/>
      <c r="GW959" s="89"/>
      <c r="GX959" s="89"/>
      <c r="GY959" s="89"/>
      <c r="GZ959" s="89"/>
      <c r="HA959" s="89"/>
      <c r="HB959" s="89"/>
      <c r="HC959" s="89"/>
      <c r="HD959" s="89"/>
      <c r="HE959" s="89"/>
      <c r="HF959" s="89"/>
      <c r="HG959" s="89"/>
      <c r="HH959" s="89"/>
      <c r="HI959" s="89"/>
      <c r="HJ959" s="89"/>
      <c r="HK959" s="89"/>
      <c r="HL959" s="89"/>
      <c r="HM959" s="89"/>
    </row>
    <row r="960" spans="1:221" s="191" customFormat="1" ht="30" customHeight="1" x14ac:dyDescent="0.25">
      <c r="A960" s="193">
        <v>41455</v>
      </c>
      <c r="B960" s="194">
        <v>41457</v>
      </c>
      <c r="C960" s="189" t="s">
        <v>283</v>
      </c>
      <c r="D960" s="140" t="s">
        <v>3756</v>
      </c>
      <c r="E960" s="140" t="s">
        <v>280</v>
      </c>
      <c r="F960" s="5" t="s">
        <v>451</v>
      </c>
      <c r="G960" s="5" t="s">
        <v>452</v>
      </c>
      <c r="H960" s="140" t="s">
        <v>4507</v>
      </c>
      <c r="I960" s="30" t="s">
        <v>4689</v>
      </c>
      <c r="J960" s="140" t="s">
        <v>4690</v>
      </c>
      <c r="K960" s="119">
        <v>40751</v>
      </c>
      <c r="L960" s="119">
        <v>40812</v>
      </c>
      <c r="M960" s="140" t="s">
        <v>4691</v>
      </c>
      <c r="N960" s="287">
        <v>2019</v>
      </c>
      <c r="O960" s="287">
        <v>1949</v>
      </c>
      <c r="P960" s="119">
        <v>40826</v>
      </c>
      <c r="Q960" s="119">
        <v>41201</v>
      </c>
      <c r="R960" s="119">
        <v>41106</v>
      </c>
      <c r="S960" s="119">
        <v>41201</v>
      </c>
      <c r="T960" s="190">
        <v>96.271880108937395</v>
      </c>
      <c r="U960" s="287"/>
      <c r="V960" s="140"/>
      <c r="W960" s="87"/>
      <c r="X960" s="96"/>
      <c r="Y960" s="89"/>
      <c r="Z960" s="89"/>
      <c r="AA960" s="89"/>
      <c r="AB960" s="89"/>
      <c r="AC960" s="89"/>
      <c r="AD960" s="89"/>
      <c r="AE960" s="89"/>
      <c r="AF960" s="89"/>
      <c r="AG960" s="89"/>
      <c r="AH960" s="89"/>
      <c r="AI960" s="89"/>
      <c r="AJ960" s="89"/>
      <c r="AK960" s="89"/>
      <c r="AL960" s="89"/>
      <c r="AM960" s="89"/>
      <c r="AN960" s="89"/>
      <c r="AO960" s="89"/>
      <c r="AP960" s="89"/>
      <c r="AQ960" s="89"/>
      <c r="AR960" s="89"/>
      <c r="AS960" s="89"/>
      <c r="AT960" s="89"/>
      <c r="AU960" s="89"/>
      <c r="AV960" s="89"/>
      <c r="AW960" s="89"/>
      <c r="AX960" s="89"/>
      <c r="AY960" s="89"/>
      <c r="AZ960" s="89"/>
      <c r="BA960" s="89"/>
      <c r="BB960" s="89"/>
      <c r="BC960" s="89"/>
      <c r="BD960" s="89"/>
      <c r="BE960" s="89"/>
      <c r="BF960" s="89"/>
      <c r="BG960" s="89"/>
      <c r="BH960" s="89"/>
      <c r="BI960" s="89"/>
      <c r="BJ960" s="89"/>
      <c r="BK960" s="89"/>
      <c r="BL960" s="89"/>
      <c r="BM960" s="89"/>
      <c r="BN960" s="89"/>
      <c r="BO960" s="89"/>
      <c r="BP960" s="89"/>
      <c r="BQ960" s="89"/>
      <c r="BR960" s="89"/>
      <c r="BS960" s="89"/>
      <c r="BT960" s="89"/>
      <c r="BU960" s="89"/>
      <c r="BV960" s="89"/>
      <c r="BW960" s="89"/>
      <c r="BX960" s="89"/>
      <c r="BY960" s="89"/>
      <c r="BZ960" s="89"/>
      <c r="CA960" s="89"/>
      <c r="CB960" s="89"/>
      <c r="CC960" s="89"/>
      <c r="CD960" s="89"/>
      <c r="CE960" s="89"/>
      <c r="CF960" s="89"/>
      <c r="CG960" s="89"/>
      <c r="CH960" s="89"/>
      <c r="CI960" s="89"/>
      <c r="CJ960" s="89"/>
      <c r="CK960" s="89"/>
      <c r="CL960" s="89"/>
      <c r="CM960" s="89"/>
      <c r="CN960" s="89"/>
      <c r="CO960" s="89"/>
      <c r="CP960" s="89"/>
      <c r="CQ960" s="89"/>
      <c r="CR960" s="89"/>
      <c r="CS960" s="89"/>
      <c r="CT960" s="89"/>
      <c r="CU960" s="89"/>
      <c r="CV960" s="89"/>
      <c r="CW960" s="89"/>
      <c r="CX960" s="89"/>
      <c r="CY960" s="89"/>
      <c r="CZ960" s="89"/>
      <c r="DA960" s="89"/>
      <c r="DB960" s="89"/>
      <c r="DC960" s="89"/>
      <c r="DD960" s="89"/>
      <c r="DE960" s="89"/>
      <c r="DF960" s="89"/>
      <c r="DG960" s="89"/>
      <c r="DH960" s="89"/>
      <c r="DI960" s="89"/>
      <c r="DJ960" s="89"/>
      <c r="DK960" s="89"/>
      <c r="DL960" s="89"/>
      <c r="DM960" s="89"/>
      <c r="DN960" s="89"/>
      <c r="DO960" s="89"/>
      <c r="DP960" s="89"/>
      <c r="DQ960" s="89"/>
      <c r="DR960" s="89"/>
      <c r="DS960" s="89"/>
      <c r="DT960" s="89"/>
      <c r="DU960" s="89"/>
      <c r="DV960" s="89"/>
      <c r="DW960" s="89"/>
      <c r="DX960" s="89"/>
      <c r="DY960" s="89"/>
      <c r="DZ960" s="89"/>
      <c r="EA960" s="89"/>
      <c r="EB960" s="89"/>
      <c r="EC960" s="89"/>
      <c r="ED960" s="89"/>
      <c r="EE960" s="89"/>
      <c r="EF960" s="89"/>
      <c r="EG960" s="89"/>
      <c r="EH960" s="89"/>
      <c r="EI960" s="89"/>
      <c r="EJ960" s="89"/>
      <c r="EK960" s="89"/>
      <c r="EL960" s="89"/>
      <c r="EM960" s="89"/>
      <c r="EN960" s="89"/>
      <c r="EO960" s="89"/>
      <c r="EP960" s="89"/>
      <c r="EQ960" s="89"/>
      <c r="ER960" s="89"/>
      <c r="ES960" s="89"/>
      <c r="ET960" s="89"/>
      <c r="EU960" s="89"/>
      <c r="EV960" s="89"/>
      <c r="EW960" s="89"/>
      <c r="EX960" s="89"/>
      <c r="EY960" s="89"/>
      <c r="EZ960" s="89"/>
      <c r="FA960" s="89"/>
      <c r="FB960" s="89"/>
      <c r="FC960" s="89"/>
      <c r="FD960" s="89"/>
      <c r="FE960" s="89"/>
      <c r="FF960" s="89"/>
      <c r="FG960" s="89"/>
      <c r="FH960" s="89"/>
      <c r="FI960" s="89"/>
      <c r="FJ960" s="89"/>
      <c r="FK960" s="89"/>
      <c r="FL960" s="89"/>
      <c r="FM960" s="89"/>
      <c r="FN960" s="89"/>
      <c r="FO960" s="89"/>
      <c r="FP960" s="89"/>
      <c r="FQ960" s="89"/>
      <c r="FR960" s="89"/>
      <c r="FS960" s="89"/>
      <c r="FT960" s="89"/>
      <c r="FU960" s="89"/>
      <c r="FV960" s="89"/>
      <c r="FW960" s="89"/>
      <c r="FX960" s="89"/>
      <c r="FY960" s="89"/>
      <c r="FZ960" s="89"/>
      <c r="GA960" s="89"/>
      <c r="GB960" s="89"/>
      <c r="GC960" s="89"/>
      <c r="GD960" s="89"/>
      <c r="GE960" s="89"/>
      <c r="GF960" s="89"/>
      <c r="GG960" s="89"/>
      <c r="GH960" s="89"/>
      <c r="GI960" s="89"/>
      <c r="GJ960" s="89"/>
      <c r="GK960" s="89"/>
      <c r="GL960" s="89"/>
      <c r="GM960" s="89"/>
      <c r="GN960" s="89"/>
      <c r="GO960" s="89"/>
      <c r="GP960" s="89"/>
      <c r="GQ960" s="89"/>
      <c r="GR960" s="89"/>
      <c r="GS960" s="89"/>
      <c r="GT960" s="89"/>
      <c r="GU960" s="89"/>
      <c r="GV960" s="89"/>
      <c r="GW960" s="89"/>
      <c r="GX960" s="89"/>
      <c r="GY960" s="89"/>
      <c r="GZ960" s="89"/>
      <c r="HA960" s="89"/>
      <c r="HB960" s="89"/>
      <c r="HC960" s="89"/>
      <c r="HD960" s="89"/>
      <c r="HE960" s="89"/>
      <c r="HF960" s="89"/>
      <c r="HG960" s="89"/>
      <c r="HH960" s="89"/>
      <c r="HI960" s="89"/>
      <c r="HJ960" s="89"/>
      <c r="HK960" s="89"/>
      <c r="HL960" s="89"/>
      <c r="HM960" s="89"/>
    </row>
    <row r="961" spans="1:221" s="191" customFormat="1" ht="30" customHeight="1" x14ac:dyDescent="0.25">
      <c r="A961" s="193">
        <v>41455</v>
      </c>
      <c r="B961" s="194">
        <v>41457</v>
      </c>
      <c r="C961" s="189" t="s">
        <v>283</v>
      </c>
      <c r="D961" s="140" t="s">
        <v>3719</v>
      </c>
      <c r="E961" s="140" t="s">
        <v>280</v>
      </c>
      <c r="F961" s="5" t="s">
        <v>60</v>
      </c>
      <c r="G961" s="5" t="s">
        <v>704</v>
      </c>
      <c r="H961" s="140" t="s">
        <v>4011</v>
      </c>
      <c r="I961" s="30" t="s">
        <v>4290</v>
      </c>
      <c r="J961" s="140" t="s">
        <v>4692</v>
      </c>
      <c r="K961" s="119">
        <v>40044</v>
      </c>
      <c r="L961" s="119">
        <v>40161</v>
      </c>
      <c r="M961" s="140" t="s">
        <v>4693</v>
      </c>
      <c r="N961" s="287">
        <v>3001</v>
      </c>
      <c r="O961" s="287">
        <v>2887</v>
      </c>
      <c r="P961" s="119">
        <v>40175</v>
      </c>
      <c r="Q961" s="119">
        <v>40388</v>
      </c>
      <c r="R961" s="119">
        <v>40292</v>
      </c>
      <c r="S961" s="119">
        <v>40451</v>
      </c>
      <c r="T961" s="190">
        <v>100</v>
      </c>
      <c r="U961" s="287"/>
      <c r="V961" s="140"/>
      <c r="W961" s="87"/>
      <c r="X961" s="96"/>
      <c r="Y961" s="89"/>
      <c r="Z961" s="89"/>
      <c r="AA961" s="89"/>
      <c r="AB961" s="89"/>
      <c r="AC961" s="89"/>
      <c r="AD961" s="89"/>
      <c r="AE961" s="89"/>
      <c r="AF961" s="89"/>
      <c r="AG961" s="89"/>
      <c r="AH961" s="89"/>
      <c r="AI961" s="89"/>
      <c r="AJ961" s="89"/>
      <c r="AK961" s="89"/>
      <c r="AL961" s="89"/>
      <c r="AM961" s="89"/>
      <c r="AN961" s="89"/>
      <c r="AO961" s="89"/>
      <c r="AP961" s="89"/>
      <c r="AQ961" s="89"/>
      <c r="AR961" s="89"/>
      <c r="AS961" s="89"/>
      <c r="AT961" s="89"/>
      <c r="AU961" s="89"/>
      <c r="AV961" s="89"/>
      <c r="AW961" s="89"/>
      <c r="AX961" s="89"/>
      <c r="AY961" s="89"/>
      <c r="AZ961" s="89"/>
      <c r="BA961" s="89"/>
      <c r="BB961" s="89"/>
      <c r="BC961" s="89"/>
      <c r="BD961" s="89"/>
      <c r="BE961" s="89"/>
      <c r="BF961" s="89"/>
      <c r="BG961" s="89"/>
      <c r="BH961" s="89"/>
      <c r="BI961" s="89"/>
      <c r="BJ961" s="89"/>
      <c r="BK961" s="89"/>
      <c r="BL961" s="89"/>
      <c r="BM961" s="89"/>
      <c r="BN961" s="89"/>
      <c r="BO961" s="89"/>
      <c r="BP961" s="89"/>
      <c r="BQ961" s="89"/>
      <c r="BR961" s="89"/>
      <c r="BS961" s="89"/>
      <c r="BT961" s="89"/>
      <c r="BU961" s="89"/>
      <c r="BV961" s="89"/>
      <c r="BW961" s="89"/>
      <c r="BX961" s="89"/>
      <c r="BY961" s="89"/>
      <c r="BZ961" s="89"/>
      <c r="CA961" s="89"/>
      <c r="CB961" s="89"/>
      <c r="CC961" s="89"/>
      <c r="CD961" s="89"/>
      <c r="CE961" s="89"/>
      <c r="CF961" s="89"/>
      <c r="CG961" s="89"/>
      <c r="CH961" s="89"/>
      <c r="CI961" s="89"/>
      <c r="CJ961" s="89"/>
      <c r="CK961" s="89"/>
      <c r="CL961" s="89"/>
      <c r="CM961" s="89"/>
      <c r="CN961" s="89"/>
      <c r="CO961" s="89"/>
      <c r="CP961" s="89"/>
      <c r="CQ961" s="89"/>
      <c r="CR961" s="89"/>
      <c r="CS961" s="89"/>
      <c r="CT961" s="89"/>
      <c r="CU961" s="89"/>
      <c r="CV961" s="89"/>
      <c r="CW961" s="89"/>
      <c r="CX961" s="89"/>
      <c r="CY961" s="89"/>
      <c r="CZ961" s="89"/>
      <c r="DA961" s="89"/>
      <c r="DB961" s="89"/>
      <c r="DC961" s="89"/>
      <c r="DD961" s="89"/>
      <c r="DE961" s="89"/>
      <c r="DF961" s="89"/>
      <c r="DG961" s="89"/>
      <c r="DH961" s="89"/>
      <c r="DI961" s="89"/>
      <c r="DJ961" s="89"/>
      <c r="DK961" s="89"/>
      <c r="DL961" s="89"/>
      <c r="DM961" s="89"/>
      <c r="DN961" s="89"/>
      <c r="DO961" s="89"/>
      <c r="DP961" s="89"/>
      <c r="DQ961" s="89"/>
      <c r="DR961" s="89"/>
      <c r="DS961" s="89"/>
      <c r="DT961" s="89"/>
      <c r="DU961" s="89"/>
      <c r="DV961" s="89"/>
      <c r="DW961" s="89"/>
      <c r="DX961" s="89"/>
      <c r="DY961" s="89"/>
      <c r="DZ961" s="89"/>
      <c r="EA961" s="89"/>
      <c r="EB961" s="89"/>
      <c r="EC961" s="89"/>
      <c r="ED961" s="89"/>
      <c r="EE961" s="89"/>
      <c r="EF961" s="89"/>
      <c r="EG961" s="89"/>
      <c r="EH961" s="89"/>
      <c r="EI961" s="89"/>
      <c r="EJ961" s="89"/>
      <c r="EK961" s="89"/>
      <c r="EL961" s="89"/>
      <c r="EM961" s="89"/>
      <c r="EN961" s="89"/>
      <c r="EO961" s="89"/>
      <c r="EP961" s="89"/>
      <c r="EQ961" s="89"/>
      <c r="ER961" s="89"/>
      <c r="ES961" s="89"/>
      <c r="ET961" s="89"/>
      <c r="EU961" s="89"/>
      <c r="EV961" s="89"/>
      <c r="EW961" s="89"/>
      <c r="EX961" s="89"/>
      <c r="EY961" s="89"/>
      <c r="EZ961" s="89"/>
      <c r="FA961" s="89"/>
      <c r="FB961" s="89"/>
      <c r="FC961" s="89"/>
      <c r="FD961" s="89"/>
      <c r="FE961" s="89"/>
      <c r="FF961" s="89"/>
      <c r="FG961" s="89"/>
      <c r="FH961" s="89"/>
      <c r="FI961" s="89"/>
      <c r="FJ961" s="89"/>
      <c r="FK961" s="89"/>
      <c r="FL961" s="89"/>
      <c r="FM961" s="89"/>
      <c r="FN961" s="89"/>
      <c r="FO961" s="89"/>
      <c r="FP961" s="89"/>
      <c r="FQ961" s="89"/>
      <c r="FR961" s="89"/>
      <c r="FS961" s="89"/>
      <c r="FT961" s="89"/>
      <c r="FU961" s="89"/>
      <c r="FV961" s="89"/>
      <c r="FW961" s="89"/>
      <c r="FX961" s="89"/>
      <c r="FY961" s="89"/>
      <c r="FZ961" s="89"/>
      <c r="GA961" s="89"/>
      <c r="GB961" s="89"/>
      <c r="GC961" s="89"/>
      <c r="GD961" s="89"/>
      <c r="GE961" s="89"/>
      <c r="GF961" s="89"/>
      <c r="GG961" s="89"/>
      <c r="GH961" s="89"/>
      <c r="GI961" s="89"/>
      <c r="GJ961" s="89"/>
      <c r="GK961" s="89"/>
      <c r="GL961" s="89"/>
      <c r="GM961" s="89"/>
      <c r="GN961" s="89"/>
      <c r="GO961" s="89"/>
      <c r="GP961" s="89"/>
      <c r="GQ961" s="89"/>
      <c r="GR961" s="89"/>
      <c r="GS961" s="89"/>
      <c r="GT961" s="89"/>
      <c r="GU961" s="89"/>
      <c r="GV961" s="89"/>
      <c r="GW961" s="89"/>
      <c r="GX961" s="89"/>
      <c r="GY961" s="89"/>
      <c r="GZ961" s="89"/>
      <c r="HA961" s="89"/>
      <c r="HB961" s="89"/>
      <c r="HC961" s="89"/>
      <c r="HD961" s="89"/>
      <c r="HE961" s="89"/>
      <c r="HF961" s="89"/>
      <c r="HG961" s="89"/>
      <c r="HH961" s="89"/>
      <c r="HI961" s="89"/>
      <c r="HJ961" s="89"/>
      <c r="HK961" s="89"/>
      <c r="HL961" s="89"/>
      <c r="HM961" s="89"/>
    </row>
    <row r="962" spans="1:221" s="191" customFormat="1" ht="30" customHeight="1" x14ac:dyDescent="0.25">
      <c r="A962" s="193">
        <v>41455</v>
      </c>
      <c r="B962" s="194">
        <v>41457</v>
      </c>
      <c r="C962" s="189" t="s">
        <v>283</v>
      </c>
      <c r="D962" s="140" t="s">
        <v>3719</v>
      </c>
      <c r="E962" s="140" t="s">
        <v>280</v>
      </c>
      <c r="F962" s="5" t="s">
        <v>99</v>
      </c>
      <c r="G962" s="5" t="s">
        <v>415</v>
      </c>
      <c r="H962" s="140" t="s">
        <v>4107</v>
      </c>
      <c r="I962" s="30" t="s">
        <v>4694</v>
      </c>
      <c r="J962" s="140" t="s">
        <v>4695</v>
      </c>
      <c r="K962" s="119">
        <v>40424</v>
      </c>
      <c r="L962" s="119">
        <v>40451</v>
      </c>
      <c r="M962" s="140" t="s">
        <v>4696</v>
      </c>
      <c r="N962" s="287">
        <v>1984</v>
      </c>
      <c r="O962" s="287">
        <v>1882</v>
      </c>
      <c r="P962" s="119">
        <v>40465</v>
      </c>
      <c r="Q962" s="119">
        <v>41113</v>
      </c>
      <c r="R962" s="119">
        <v>40831</v>
      </c>
      <c r="S962" s="119">
        <v>41113</v>
      </c>
      <c r="T962" s="190">
        <v>97.736916916074705</v>
      </c>
      <c r="U962" s="287"/>
      <c r="V962" s="140"/>
      <c r="W962" s="87"/>
      <c r="X962" s="96"/>
      <c r="Y962" s="89"/>
      <c r="Z962" s="89"/>
      <c r="AA962" s="89"/>
      <c r="AB962" s="89"/>
      <c r="AC962" s="89"/>
      <c r="AD962" s="89"/>
      <c r="AE962" s="89"/>
      <c r="AF962" s="89"/>
      <c r="AG962" s="89"/>
      <c r="AH962" s="89"/>
      <c r="AI962" s="89"/>
      <c r="AJ962" s="89"/>
      <c r="AK962" s="89"/>
      <c r="AL962" s="89"/>
      <c r="AM962" s="89"/>
      <c r="AN962" s="89"/>
      <c r="AO962" s="89"/>
      <c r="AP962" s="89"/>
      <c r="AQ962" s="89"/>
      <c r="AR962" s="89"/>
      <c r="AS962" s="89"/>
      <c r="AT962" s="89"/>
      <c r="AU962" s="89"/>
      <c r="AV962" s="89"/>
      <c r="AW962" s="89"/>
      <c r="AX962" s="89"/>
      <c r="AY962" s="89"/>
      <c r="AZ962" s="89"/>
      <c r="BA962" s="89"/>
      <c r="BB962" s="89"/>
      <c r="BC962" s="89"/>
      <c r="BD962" s="89"/>
      <c r="BE962" s="89"/>
      <c r="BF962" s="89"/>
      <c r="BG962" s="89"/>
      <c r="BH962" s="89"/>
      <c r="BI962" s="89"/>
      <c r="BJ962" s="89"/>
      <c r="BK962" s="89"/>
      <c r="BL962" s="89"/>
      <c r="BM962" s="89"/>
      <c r="BN962" s="89"/>
      <c r="BO962" s="89"/>
      <c r="BP962" s="89"/>
      <c r="BQ962" s="89"/>
      <c r="BR962" s="89"/>
      <c r="BS962" s="89"/>
      <c r="BT962" s="89"/>
      <c r="BU962" s="89"/>
      <c r="BV962" s="89"/>
      <c r="BW962" s="89"/>
      <c r="BX962" s="89"/>
      <c r="BY962" s="89"/>
      <c r="BZ962" s="89"/>
      <c r="CA962" s="89"/>
      <c r="CB962" s="89"/>
      <c r="CC962" s="89"/>
      <c r="CD962" s="89"/>
      <c r="CE962" s="89"/>
      <c r="CF962" s="89"/>
      <c r="CG962" s="89"/>
      <c r="CH962" s="89"/>
      <c r="CI962" s="89"/>
      <c r="CJ962" s="89"/>
      <c r="CK962" s="89"/>
      <c r="CL962" s="89"/>
      <c r="CM962" s="89"/>
      <c r="CN962" s="89"/>
      <c r="CO962" s="89"/>
      <c r="CP962" s="89"/>
      <c r="CQ962" s="89"/>
      <c r="CR962" s="89"/>
      <c r="CS962" s="89"/>
      <c r="CT962" s="89"/>
      <c r="CU962" s="89"/>
      <c r="CV962" s="89"/>
      <c r="CW962" s="89"/>
      <c r="CX962" s="89"/>
      <c r="CY962" s="89"/>
      <c r="CZ962" s="89"/>
      <c r="DA962" s="89"/>
      <c r="DB962" s="89"/>
      <c r="DC962" s="89"/>
      <c r="DD962" s="89"/>
      <c r="DE962" s="89"/>
      <c r="DF962" s="89"/>
      <c r="DG962" s="89"/>
      <c r="DH962" s="89"/>
      <c r="DI962" s="89"/>
      <c r="DJ962" s="89"/>
      <c r="DK962" s="89"/>
      <c r="DL962" s="89"/>
      <c r="DM962" s="89"/>
      <c r="DN962" s="89"/>
      <c r="DO962" s="89"/>
      <c r="DP962" s="89"/>
      <c r="DQ962" s="89"/>
      <c r="DR962" s="89"/>
      <c r="DS962" s="89"/>
      <c r="DT962" s="89"/>
      <c r="DU962" s="89"/>
      <c r="DV962" s="89"/>
      <c r="DW962" s="89"/>
      <c r="DX962" s="89"/>
      <c r="DY962" s="89"/>
      <c r="DZ962" s="89"/>
      <c r="EA962" s="89"/>
      <c r="EB962" s="89"/>
      <c r="EC962" s="89"/>
      <c r="ED962" s="89"/>
      <c r="EE962" s="89"/>
      <c r="EF962" s="89"/>
      <c r="EG962" s="89"/>
      <c r="EH962" s="89"/>
      <c r="EI962" s="89"/>
      <c r="EJ962" s="89"/>
      <c r="EK962" s="89"/>
      <c r="EL962" s="89"/>
      <c r="EM962" s="89"/>
      <c r="EN962" s="89"/>
      <c r="EO962" s="89"/>
      <c r="EP962" s="89"/>
      <c r="EQ962" s="89"/>
      <c r="ER962" s="89"/>
      <c r="ES962" s="89"/>
      <c r="ET962" s="89"/>
      <c r="EU962" s="89"/>
      <c r="EV962" s="89"/>
      <c r="EW962" s="89"/>
      <c r="EX962" s="89"/>
      <c r="EY962" s="89"/>
      <c r="EZ962" s="89"/>
      <c r="FA962" s="89"/>
      <c r="FB962" s="89"/>
      <c r="FC962" s="89"/>
      <c r="FD962" s="89"/>
      <c r="FE962" s="89"/>
      <c r="FF962" s="89"/>
      <c r="FG962" s="89"/>
      <c r="FH962" s="89"/>
      <c r="FI962" s="89"/>
      <c r="FJ962" s="89"/>
      <c r="FK962" s="89"/>
      <c r="FL962" s="89"/>
      <c r="FM962" s="89"/>
      <c r="FN962" s="89"/>
      <c r="FO962" s="89"/>
      <c r="FP962" s="89"/>
      <c r="FQ962" s="89"/>
      <c r="FR962" s="89"/>
      <c r="FS962" s="89"/>
      <c r="FT962" s="89"/>
      <c r="FU962" s="89"/>
      <c r="FV962" s="89"/>
      <c r="FW962" s="89"/>
      <c r="FX962" s="89"/>
      <c r="FY962" s="89"/>
      <c r="FZ962" s="89"/>
      <c r="GA962" s="89"/>
      <c r="GB962" s="89"/>
      <c r="GC962" s="89"/>
      <c r="GD962" s="89"/>
      <c r="GE962" s="89"/>
      <c r="GF962" s="89"/>
      <c r="GG962" s="89"/>
      <c r="GH962" s="89"/>
      <c r="GI962" s="89"/>
      <c r="GJ962" s="89"/>
      <c r="GK962" s="89"/>
      <c r="GL962" s="89"/>
      <c r="GM962" s="89"/>
      <c r="GN962" s="89"/>
      <c r="GO962" s="89"/>
      <c r="GP962" s="89"/>
      <c r="GQ962" s="89"/>
      <c r="GR962" s="89"/>
      <c r="GS962" s="89"/>
      <c r="GT962" s="89"/>
      <c r="GU962" s="89"/>
      <c r="GV962" s="89"/>
      <c r="GW962" s="89"/>
      <c r="GX962" s="89"/>
      <c r="GY962" s="89"/>
      <c r="GZ962" s="89"/>
      <c r="HA962" s="89"/>
      <c r="HB962" s="89"/>
      <c r="HC962" s="89"/>
      <c r="HD962" s="89"/>
      <c r="HE962" s="89"/>
      <c r="HF962" s="89"/>
      <c r="HG962" s="89"/>
      <c r="HH962" s="89"/>
      <c r="HI962" s="89"/>
      <c r="HJ962" s="89"/>
      <c r="HK962" s="89"/>
      <c r="HL962" s="89"/>
      <c r="HM962" s="89"/>
    </row>
    <row r="963" spans="1:221" s="191" customFormat="1" ht="30" customHeight="1" x14ac:dyDescent="0.25">
      <c r="A963" s="193">
        <v>41455</v>
      </c>
      <c r="B963" s="194">
        <v>41457</v>
      </c>
      <c r="C963" s="189" t="s">
        <v>283</v>
      </c>
      <c r="D963" s="140" t="s">
        <v>3719</v>
      </c>
      <c r="E963" s="140" t="s">
        <v>280</v>
      </c>
      <c r="F963" s="5" t="s">
        <v>36</v>
      </c>
      <c r="G963" s="5" t="s">
        <v>1000</v>
      </c>
      <c r="H963" s="140" t="s">
        <v>4197</v>
      </c>
      <c r="I963" s="30" t="s">
        <v>4697</v>
      </c>
      <c r="J963" s="140" t="s">
        <v>4698</v>
      </c>
      <c r="K963" s="119">
        <v>40204</v>
      </c>
      <c r="L963" s="119">
        <v>40302</v>
      </c>
      <c r="M963" s="140" t="s">
        <v>4699</v>
      </c>
      <c r="N963" s="287">
        <v>1574</v>
      </c>
      <c r="O963" s="287">
        <v>1511</v>
      </c>
      <c r="P963" s="119">
        <v>40316</v>
      </c>
      <c r="Q963" s="119">
        <v>40938</v>
      </c>
      <c r="R963" s="119">
        <v>40677</v>
      </c>
      <c r="S963" s="119">
        <v>40980</v>
      </c>
      <c r="T963" s="190">
        <v>99.362446919907498</v>
      </c>
      <c r="U963" s="287"/>
      <c r="V963" s="140"/>
      <c r="W963" s="87"/>
      <c r="X963" s="96"/>
      <c r="Y963" s="89"/>
      <c r="Z963" s="89"/>
      <c r="AA963" s="89"/>
      <c r="AB963" s="89"/>
      <c r="AC963" s="89"/>
      <c r="AD963" s="89"/>
      <c r="AE963" s="89"/>
      <c r="AF963" s="89"/>
      <c r="AG963" s="89"/>
      <c r="AH963" s="89"/>
      <c r="AI963" s="89"/>
      <c r="AJ963" s="89"/>
      <c r="AK963" s="89"/>
      <c r="AL963" s="89"/>
      <c r="AM963" s="89"/>
      <c r="AN963" s="89"/>
      <c r="AO963" s="89"/>
      <c r="AP963" s="89"/>
      <c r="AQ963" s="89"/>
      <c r="AR963" s="89"/>
      <c r="AS963" s="89"/>
      <c r="AT963" s="89"/>
      <c r="AU963" s="89"/>
      <c r="AV963" s="89"/>
      <c r="AW963" s="89"/>
      <c r="AX963" s="89"/>
      <c r="AY963" s="89"/>
      <c r="AZ963" s="89"/>
      <c r="BA963" s="89"/>
      <c r="BB963" s="89"/>
      <c r="BC963" s="89"/>
      <c r="BD963" s="89"/>
      <c r="BE963" s="89"/>
      <c r="BF963" s="89"/>
      <c r="BG963" s="89"/>
      <c r="BH963" s="89"/>
      <c r="BI963" s="89"/>
      <c r="BJ963" s="89"/>
      <c r="BK963" s="89"/>
      <c r="BL963" s="89"/>
      <c r="BM963" s="89"/>
      <c r="BN963" s="89"/>
      <c r="BO963" s="89"/>
      <c r="BP963" s="89"/>
      <c r="BQ963" s="89"/>
      <c r="BR963" s="89"/>
      <c r="BS963" s="89"/>
      <c r="BT963" s="89"/>
      <c r="BU963" s="89"/>
      <c r="BV963" s="89"/>
      <c r="BW963" s="89"/>
      <c r="BX963" s="89"/>
      <c r="BY963" s="89"/>
      <c r="BZ963" s="89"/>
      <c r="CA963" s="89"/>
      <c r="CB963" s="89"/>
      <c r="CC963" s="89"/>
      <c r="CD963" s="89"/>
      <c r="CE963" s="89"/>
      <c r="CF963" s="89"/>
      <c r="CG963" s="89"/>
      <c r="CH963" s="89"/>
      <c r="CI963" s="89"/>
      <c r="CJ963" s="89"/>
      <c r="CK963" s="89"/>
      <c r="CL963" s="89"/>
      <c r="CM963" s="89"/>
      <c r="CN963" s="89"/>
      <c r="CO963" s="89"/>
      <c r="CP963" s="89"/>
      <c r="CQ963" s="89"/>
      <c r="CR963" s="89"/>
      <c r="CS963" s="89"/>
      <c r="CT963" s="89"/>
      <c r="CU963" s="89"/>
      <c r="CV963" s="89"/>
      <c r="CW963" s="89"/>
      <c r="CX963" s="89"/>
      <c r="CY963" s="89"/>
      <c r="CZ963" s="89"/>
      <c r="DA963" s="89"/>
      <c r="DB963" s="89"/>
      <c r="DC963" s="89"/>
      <c r="DD963" s="89"/>
      <c r="DE963" s="89"/>
      <c r="DF963" s="89"/>
      <c r="DG963" s="89"/>
      <c r="DH963" s="89"/>
      <c r="DI963" s="89"/>
      <c r="DJ963" s="89"/>
      <c r="DK963" s="89"/>
      <c r="DL963" s="89"/>
      <c r="DM963" s="89"/>
      <c r="DN963" s="89"/>
      <c r="DO963" s="89"/>
      <c r="DP963" s="89"/>
      <c r="DQ963" s="89"/>
      <c r="DR963" s="89"/>
      <c r="DS963" s="89"/>
      <c r="DT963" s="89"/>
      <c r="DU963" s="89"/>
      <c r="DV963" s="89"/>
      <c r="DW963" s="89"/>
      <c r="DX963" s="89"/>
      <c r="DY963" s="89"/>
      <c r="DZ963" s="89"/>
      <c r="EA963" s="89"/>
      <c r="EB963" s="89"/>
      <c r="EC963" s="89"/>
      <c r="ED963" s="89"/>
      <c r="EE963" s="89"/>
      <c r="EF963" s="89"/>
      <c r="EG963" s="89"/>
      <c r="EH963" s="89"/>
      <c r="EI963" s="89"/>
      <c r="EJ963" s="89"/>
      <c r="EK963" s="89"/>
      <c r="EL963" s="89"/>
      <c r="EM963" s="89"/>
      <c r="EN963" s="89"/>
      <c r="EO963" s="89"/>
      <c r="EP963" s="89"/>
      <c r="EQ963" s="89"/>
      <c r="ER963" s="89"/>
      <c r="ES963" s="89"/>
      <c r="ET963" s="89"/>
      <c r="EU963" s="89"/>
      <c r="EV963" s="89"/>
      <c r="EW963" s="89"/>
      <c r="EX963" s="89"/>
      <c r="EY963" s="89"/>
      <c r="EZ963" s="89"/>
      <c r="FA963" s="89"/>
      <c r="FB963" s="89"/>
      <c r="FC963" s="89"/>
      <c r="FD963" s="89"/>
      <c r="FE963" s="89"/>
      <c r="FF963" s="89"/>
      <c r="FG963" s="89"/>
      <c r="FH963" s="89"/>
      <c r="FI963" s="89"/>
      <c r="FJ963" s="89"/>
      <c r="FK963" s="89"/>
      <c r="FL963" s="89"/>
      <c r="FM963" s="89"/>
      <c r="FN963" s="89"/>
      <c r="FO963" s="89"/>
      <c r="FP963" s="89"/>
      <c r="FQ963" s="89"/>
      <c r="FR963" s="89"/>
      <c r="FS963" s="89"/>
      <c r="FT963" s="89"/>
      <c r="FU963" s="89"/>
      <c r="FV963" s="89"/>
      <c r="FW963" s="89"/>
      <c r="FX963" s="89"/>
      <c r="FY963" s="89"/>
      <c r="FZ963" s="89"/>
      <c r="GA963" s="89"/>
      <c r="GB963" s="89"/>
      <c r="GC963" s="89"/>
      <c r="GD963" s="89"/>
      <c r="GE963" s="89"/>
      <c r="GF963" s="89"/>
      <c r="GG963" s="89"/>
      <c r="GH963" s="89"/>
      <c r="GI963" s="89"/>
      <c r="GJ963" s="89"/>
      <c r="GK963" s="89"/>
      <c r="GL963" s="89"/>
      <c r="GM963" s="89"/>
      <c r="GN963" s="89"/>
      <c r="GO963" s="89"/>
      <c r="GP963" s="89"/>
      <c r="GQ963" s="89"/>
      <c r="GR963" s="89"/>
      <c r="GS963" s="89"/>
      <c r="GT963" s="89"/>
      <c r="GU963" s="89"/>
      <c r="GV963" s="89"/>
      <c r="GW963" s="89"/>
      <c r="GX963" s="89"/>
      <c r="GY963" s="89"/>
      <c r="GZ963" s="89"/>
      <c r="HA963" s="89"/>
      <c r="HB963" s="89"/>
      <c r="HC963" s="89"/>
      <c r="HD963" s="89"/>
      <c r="HE963" s="89"/>
      <c r="HF963" s="89"/>
      <c r="HG963" s="89"/>
      <c r="HH963" s="89"/>
      <c r="HI963" s="89"/>
      <c r="HJ963" s="89"/>
      <c r="HK963" s="89"/>
      <c r="HL963" s="89"/>
      <c r="HM963" s="89"/>
    </row>
    <row r="964" spans="1:221" s="191" customFormat="1" ht="30" customHeight="1" x14ac:dyDescent="0.25">
      <c r="A964" s="193">
        <v>41455</v>
      </c>
      <c r="B964" s="194">
        <v>41457</v>
      </c>
      <c r="C964" s="189" t="s">
        <v>283</v>
      </c>
      <c r="D964" s="140" t="s">
        <v>3719</v>
      </c>
      <c r="E964" s="140" t="s">
        <v>280</v>
      </c>
      <c r="F964" s="5" t="s">
        <v>36</v>
      </c>
      <c r="G964" s="5" t="s">
        <v>1000</v>
      </c>
      <c r="H964" s="140" t="s">
        <v>4197</v>
      </c>
      <c r="I964" s="30" t="s">
        <v>4700</v>
      </c>
      <c r="J964" s="140" t="s">
        <v>4701</v>
      </c>
      <c r="K964" s="119">
        <v>40358</v>
      </c>
      <c r="L964" s="119">
        <v>40417</v>
      </c>
      <c r="M964" s="140" t="s">
        <v>4699</v>
      </c>
      <c r="N964" s="287">
        <v>1117</v>
      </c>
      <c r="O964" s="287">
        <v>1163</v>
      </c>
      <c r="P964" s="119">
        <v>40431</v>
      </c>
      <c r="Q964" s="119">
        <v>41211</v>
      </c>
      <c r="R964" s="119">
        <v>40672</v>
      </c>
      <c r="S964" s="119">
        <v>41211</v>
      </c>
      <c r="T964" s="190">
        <v>93.862074700454599</v>
      </c>
      <c r="U964" s="287"/>
      <c r="V964" s="140"/>
      <c r="W964" s="87"/>
      <c r="X964" s="96"/>
      <c r="Y964" s="89"/>
      <c r="Z964" s="89"/>
      <c r="AA964" s="89"/>
      <c r="AB964" s="89"/>
      <c r="AC964" s="89"/>
      <c r="AD964" s="89"/>
      <c r="AE964" s="89"/>
      <c r="AF964" s="89"/>
      <c r="AG964" s="89"/>
      <c r="AH964" s="89"/>
      <c r="AI964" s="89"/>
      <c r="AJ964" s="89"/>
      <c r="AK964" s="89"/>
      <c r="AL964" s="89"/>
      <c r="AM964" s="89"/>
      <c r="AN964" s="89"/>
      <c r="AO964" s="89"/>
      <c r="AP964" s="89"/>
      <c r="AQ964" s="89"/>
      <c r="AR964" s="89"/>
      <c r="AS964" s="89"/>
      <c r="AT964" s="89"/>
      <c r="AU964" s="89"/>
      <c r="AV964" s="89"/>
      <c r="AW964" s="89"/>
      <c r="AX964" s="89"/>
      <c r="AY964" s="89"/>
      <c r="AZ964" s="89"/>
      <c r="BA964" s="89"/>
      <c r="BB964" s="89"/>
      <c r="BC964" s="89"/>
      <c r="BD964" s="89"/>
      <c r="BE964" s="89"/>
      <c r="BF964" s="89"/>
      <c r="BG964" s="89"/>
      <c r="BH964" s="89"/>
      <c r="BI964" s="89"/>
      <c r="BJ964" s="89"/>
      <c r="BK964" s="89"/>
      <c r="BL964" s="89"/>
      <c r="BM964" s="89"/>
      <c r="BN964" s="89"/>
      <c r="BO964" s="89"/>
      <c r="BP964" s="89"/>
      <c r="BQ964" s="89"/>
      <c r="BR964" s="89"/>
      <c r="BS964" s="89"/>
      <c r="BT964" s="89"/>
      <c r="BU964" s="89"/>
      <c r="BV964" s="89"/>
      <c r="BW964" s="89"/>
      <c r="BX964" s="89"/>
      <c r="BY964" s="89"/>
      <c r="BZ964" s="89"/>
      <c r="CA964" s="89"/>
      <c r="CB964" s="89"/>
      <c r="CC964" s="89"/>
      <c r="CD964" s="89"/>
      <c r="CE964" s="89"/>
      <c r="CF964" s="89"/>
      <c r="CG964" s="89"/>
      <c r="CH964" s="89"/>
      <c r="CI964" s="89"/>
      <c r="CJ964" s="89"/>
      <c r="CK964" s="89"/>
      <c r="CL964" s="89"/>
      <c r="CM964" s="89"/>
      <c r="CN964" s="89"/>
      <c r="CO964" s="89"/>
      <c r="CP964" s="89"/>
      <c r="CQ964" s="89"/>
      <c r="CR964" s="89"/>
      <c r="CS964" s="89"/>
      <c r="CT964" s="89"/>
      <c r="CU964" s="89"/>
      <c r="CV964" s="89"/>
      <c r="CW964" s="89"/>
      <c r="CX964" s="89"/>
      <c r="CY964" s="89"/>
      <c r="CZ964" s="89"/>
      <c r="DA964" s="89"/>
      <c r="DB964" s="89"/>
      <c r="DC964" s="89"/>
      <c r="DD964" s="89"/>
      <c r="DE964" s="89"/>
      <c r="DF964" s="89"/>
      <c r="DG964" s="89"/>
      <c r="DH964" s="89"/>
      <c r="DI964" s="89"/>
      <c r="DJ964" s="89"/>
      <c r="DK964" s="89"/>
      <c r="DL964" s="89"/>
      <c r="DM964" s="89"/>
      <c r="DN964" s="89"/>
      <c r="DO964" s="89"/>
      <c r="DP964" s="89"/>
      <c r="DQ964" s="89"/>
      <c r="DR964" s="89"/>
      <c r="DS964" s="89"/>
      <c r="DT964" s="89"/>
      <c r="DU964" s="89"/>
      <c r="DV964" s="89"/>
      <c r="DW964" s="89"/>
      <c r="DX964" s="89"/>
      <c r="DY964" s="89"/>
      <c r="DZ964" s="89"/>
      <c r="EA964" s="89"/>
      <c r="EB964" s="89"/>
      <c r="EC964" s="89"/>
      <c r="ED964" s="89"/>
      <c r="EE964" s="89"/>
      <c r="EF964" s="89"/>
      <c r="EG964" s="89"/>
      <c r="EH964" s="89"/>
      <c r="EI964" s="89"/>
      <c r="EJ964" s="89"/>
      <c r="EK964" s="89"/>
      <c r="EL964" s="89"/>
      <c r="EM964" s="89"/>
      <c r="EN964" s="89"/>
      <c r="EO964" s="89"/>
      <c r="EP964" s="89"/>
      <c r="EQ964" s="89"/>
      <c r="ER964" s="89"/>
      <c r="ES964" s="89"/>
      <c r="ET964" s="89"/>
      <c r="EU964" s="89"/>
      <c r="EV964" s="89"/>
      <c r="EW964" s="89"/>
      <c r="EX964" s="89"/>
      <c r="EY964" s="89"/>
      <c r="EZ964" s="89"/>
      <c r="FA964" s="89"/>
      <c r="FB964" s="89"/>
      <c r="FC964" s="89"/>
      <c r="FD964" s="89"/>
      <c r="FE964" s="89"/>
      <c r="FF964" s="89"/>
      <c r="FG964" s="89"/>
      <c r="FH964" s="89"/>
      <c r="FI964" s="89"/>
      <c r="FJ964" s="89"/>
      <c r="FK964" s="89"/>
      <c r="FL964" s="89"/>
      <c r="FM964" s="89"/>
      <c r="FN964" s="89"/>
      <c r="FO964" s="89"/>
      <c r="FP964" s="89"/>
      <c r="FQ964" s="89"/>
      <c r="FR964" s="89"/>
      <c r="FS964" s="89"/>
      <c r="FT964" s="89"/>
      <c r="FU964" s="89"/>
      <c r="FV964" s="89"/>
      <c r="FW964" s="89"/>
      <c r="FX964" s="89"/>
      <c r="FY964" s="89"/>
      <c r="FZ964" s="89"/>
      <c r="GA964" s="89"/>
      <c r="GB964" s="89"/>
      <c r="GC964" s="89"/>
      <c r="GD964" s="89"/>
      <c r="GE964" s="89"/>
      <c r="GF964" s="89"/>
      <c r="GG964" s="89"/>
      <c r="GH964" s="89"/>
      <c r="GI964" s="89"/>
      <c r="GJ964" s="89"/>
      <c r="GK964" s="89"/>
      <c r="GL964" s="89"/>
      <c r="GM964" s="89"/>
      <c r="GN964" s="89"/>
      <c r="GO964" s="89"/>
      <c r="GP964" s="89"/>
      <c r="GQ964" s="89"/>
      <c r="GR964" s="89"/>
      <c r="GS964" s="89"/>
      <c r="GT964" s="89"/>
      <c r="GU964" s="89"/>
      <c r="GV964" s="89"/>
      <c r="GW964" s="89"/>
      <c r="GX964" s="89"/>
      <c r="GY964" s="89"/>
      <c r="GZ964" s="89"/>
      <c r="HA964" s="89"/>
      <c r="HB964" s="89"/>
      <c r="HC964" s="89"/>
      <c r="HD964" s="89"/>
      <c r="HE964" s="89"/>
      <c r="HF964" s="89"/>
      <c r="HG964" s="89"/>
      <c r="HH964" s="89"/>
      <c r="HI964" s="89"/>
      <c r="HJ964" s="89"/>
      <c r="HK964" s="89"/>
      <c r="HL964" s="89"/>
      <c r="HM964" s="89"/>
    </row>
    <row r="965" spans="1:221" s="191" customFormat="1" ht="30" customHeight="1" x14ac:dyDescent="0.25">
      <c r="A965" s="193">
        <v>41455</v>
      </c>
      <c r="B965" s="194">
        <v>41457</v>
      </c>
      <c r="C965" s="189" t="s">
        <v>284</v>
      </c>
      <c r="D965" s="140" t="s">
        <v>3719</v>
      </c>
      <c r="E965" s="140" t="s">
        <v>279</v>
      </c>
      <c r="F965" s="5" t="s">
        <v>3720</v>
      </c>
      <c r="G965" s="5" t="s">
        <v>4286</v>
      </c>
      <c r="H965" s="140" t="s">
        <v>3722</v>
      </c>
      <c r="I965" s="30" t="s">
        <v>4702</v>
      </c>
      <c r="J965" s="140" t="s">
        <v>4703</v>
      </c>
      <c r="K965" s="119">
        <v>40835</v>
      </c>
      <c r="L965" s="119">
        <v>41001</v>
      </c>
      <c r="M965" s="140" t="s">
        <v>4292</v>
      </c>
      <c r="N965" s="287">
        <v>7716</v>
      </c>
      <c r="O965" s="287">
        <v>7515</v>
      </c>
      <c r="P965" s="119">
        <v>41015</v>
      </c>
      <c r="Q965" s="119">
        <v>41942</v>
      </c>
      <c r="R965" s="119">
        <v>41634</v>
      </c>
      <c r="S965" s="119">
        <v>41689</v>
      </c>
      <c r="T965" s="190">
        <v>36.2776734877515</v>
      </c>
      <c r="U965" s="287"/>
      <c r="V965" s="140"/>
      <c r="W965" s="87"/>
      <c r="X965" s="96"/>
      <c r="Y965" s="89"/>
      <c r="Z965" s="89"/>
      <c r="AA965" s="89"/>
      <c r="AB965" s="89"/>
      <c r="AC965" s="89"/>
      <c r="AD965" s="89"/>
      <c r="AE965" s="89"/>
      <c r="AF965" s="89"/>
      <c r="AG965" s="89"/>
      <c r="AH965" s="89"/>
      <c r="AI965" s="89"/>
      <c r="AJ965" s="89"/>
      <c r="AK965" s="89"/>
      <c r="AL965" s="89"/>
      <c r="AM965" s="89"/>
      <c r="AN965" s="89"/>
      <c r="AO965" s="89"/>
      <c r="AP965" s="89"/>
      <c r="AQ965" s="89"/>
      <c r="AR965" s="89"/>
      <c r="AS965" s="89"/>
      <c r="AT965" s="89"/>
      <c r="AU965" s="89"/>
      <c r="AV965" s="89"/>
      <c r="AW965" s="89"/>
      <c r="AX965" s="89"/>
      <c r="AY965" s="89"/>
      <c r="AZ965" s="89"/>
      <c r="BA965" s="89"/>
      <c r="BB965" s="89"/>
      <c r="BC965" s="89"/>
      <c r="BD965" s="89"/>
      <c r="BE965" s="89"/>
      <c r="BF965" s="89"/>
      <c r="BG965" s="89"/>
      <c r="BH965" s="89"/>
      <c r="BI965" s="89"/>
      <c r="BJ965" s="89"/>
      <c r="BK965" s="89"/>
      <c r="BL965" s="89"/>
      <c r="BM965" s="89"/>
      <c r="BN965" s="89"/>
      <c r="BO965" s="89"/>
      <c r="BP965" s="89"/>
      <c r="BQ965" s="89"/>
      <c r="BR965" s="89"/>
      <c r="BS965" s="89"/>
      <c r="BT965" s="89"/>
      <c r="BU965" s="89"/>
      <c r="BV965" s="89"/>
      <c r="BW965" s="89"/>
      <c r="BX965" s="89"/>
      <c r="BY965" s="89"/>
      <c r="BZ965" s="89"/>
      <c r="CA965" s="89"/>
      <c r="CB965" s="89"/>
      <c r="CC965" s="89"/>
      <c r="CD965" s="89"/>
      <c r="CE965" s="89"/>
      <c r="CF965" s="89"/>
      <c r="CG965" s="89"/>
      <c r="CH965" s="89"/>
      <c r="CI965" s="89"/>
      <c r="CJ965" s="89"/>
      <c r="CK965" s="89"/>
      <c r="CL965" s="89"/>
      <c r="CM965" s="89"/>
      <c r="CN965" s="89"/>
      <c r="CO965" s="89"/>
      <c r="CP965" s="89"/>
      <c r="CQ965" s="89"/>
      <c r="CR965" s="89"/>
      <c r="CS965" s="89"/>
      <c r="CT965" s="89"/>
      <c r="CU965" s="89"/>
      <c r="CV965" s="89"/>
      <c r="CW965" s="89"/>
      <c r="CX965" s="89"/>
      <c r="CY965" s="89"/>
      <c r="CZ965" s="89"/>
      <c r="DA965" s="89"/>
      <c r="DB965" s="89"/>
      <c r="DC965" s="89"/>
      <c r="DD965" s="89"/>
      <c r="DE965" s="89"/>
      <c r="DF965" s="89"/>
      <c r="DG965" s="89"/>
      <c r="DH965" s="89"/>
      <c r="DI965" s="89"/>
      <c r="DJ965" s="89"/>
      <c r="DK965" s="89"/>
      <c r="DL965" s="89"/>
      <c r="DM965" s="89"/>
      <c r="DN965" s="89"/>
      <c r="DO965" s="89"/>
      <c r="DP965" s="89"/>
      <c r="DQ965" s="89"/>
      <c r="DR965" s="89"/>
      <c r="DS965" s="89"/>
      <c r="DT965" s="89"/>
      <c r="DU965" s="89"/>
      <c r="DV965" s="89"/>
      <c r="DW965" s="89"/>
      <c r="DX965" s="89"/>
      <c r="DY965" s="89"/>
      <c r="DZ965" s="89"/>
      <c r="EA965" s="89"/>
      <c r="EB965" s="89"/>
      <c r="EC965" s="89"/>
      <c r="ED965" s="89"/>
      <c r="EE965" s="89"/>
      <c r="EF965" s="89"/>
      <c r="EG965" s="89"/>
      <c r="EH965" s="89"/>
      <c r="EI965" s="89"/>
      <c r="EJ965" s="89"/>
      <c r="EK965" s="89"/>
      <c r="EL965" s="89"/>
      <c r="EM965" s="89"/>
      <c r="EN965" s="89"/>
      <c r="EO965" s="89"/>
      <c r="EP965" s="89"/>
      <c r="EQ965" s="89"/>
      <c r="ER965" s="89"/>
      <c r="ES965" s="89"/>
      <c r="ET965" s="89"/>
      <c r="EU965" s="89"/>
      <c r="EV965" s="89"/>
      <c r="EW965" s="89"/>
      <c r="EX965" s="89"/>
      <c r="EY965" s="89"/>
      <c r="EZ965" s="89"/>
      <c r="FA965" s="89"/>
      <c r="FB965" s="89"/>
      <c r="FC965" s="89"/>
      <c r="FD965" s="89"/>
      <c r="FE965" s="89"/>
      <c r="FF965" s="89"/>
      <c r="FG965" s="89"/>
      <c r="FH965" s="89"/>
      <c r="FI965" s="89"/>
      <c r="FJ965" s="89"/>
      <c r="FK965" s="89"/>
      <c r="FL965" s="89"/>
      <c r="FM965" s="89"/>
      <c r="FN965" s="89"/>
      <c r="FO965" s="89"/>
      <c r="FP965" s="89"/>
      <c r="FQ965" s="89"/>
      <c r="FR965" s="89"/>
      <c r="FS965" s="89"/>
      <c r="FT965" s="89"/>
      <c r="FU965" s="89"/>
      <c r="FV965" s="89"/>
      <c r="FW965" s="89"/>
      <c r="FX965" s="89"/>
      <c r="FY965" s="89"/>
      <c r="FZ965" s="89"/>
      <c r="GA965" s="89"/>
      <c r="GB965" s="89"/>
      <c r="GC965" s="89"/>
      <c r="GD965" s="89"/>
      <c r="GE965" s="89"/>
      <c r="GF965" s="89"/>
      <c r="GG965" s="89"/>
      <c r="GH965" s="89"/>
      <c r="GI965" s="89"/>
      <c r="GJ965" s="89"/>
      <c r="GK965" s="89"/>
      <c r="GL965" s="89"/>
      <c r="GM965" s="89"/>
      <c r="GN965" s="89"/>
      <c r="GO965" s="89"/>
      <c r="GP965" s="89"/>
      <c r="GQ965" s="89"/>
      <c r="GR965" s="89"/>
      <c r="GS965" s="89"/>
      <c r="GT965" s="89"/>
      <c r="GU965" s="89"/>
      <c r="GV965" s="89"/>
      <c r="GW965" s="89"/>
      <c r="GX965" s="89"/>
      <c r="GY965" s="89"/>
      <c r="GZ965" s="89"/>
      <c r="HA965" s="89"/>
      <c r="HB965" s="89"/>
      <c r="HC965" s="89"/>
      <c r="HD965" s="89"/>
      <c r="HE965" s="89"/>
      <c r="HF965" s="89"/>
      <c r="HG965" s="89"/>
      <c r="HH965" s="89"/>
      <c r="HI965" s="89"/>
      <c r="HJ965" s="89"/>
      <c r="HK965" s="89"/>
      <c r="HL965" s="89"/>
      <c r="HM965" s="89"/>
    </row>
    <row r="966" spans="1:221" s="191" customFormat="1" ht="30" customHeight="1" x14ac:dyDescent="0.25">
      <c r="A966" s="193">
        <v>41455</v>
      </c>
      <c r="B966" s="194">
        <v>41457</v>
      </c>
      <c r="C966" s="189" t="s">
        <v>284</v>
      </c>
      <c r="D966" s="140" t="s">
        <v>3719</v>
      </c>
      <c r="E966" s="140" t="s">
        <v>279</v>
      </c>
      <c r="F966" s="5" t="s">
        <v>3720</v>
      </c>
      <c r="G966" s="5" t="s">
        <v>4286</v>
      </c>
      <c r="H966" s="140" t="s">
        <v>3722</v>
      </c>
      <c r="I966" s="30" t="s">
        <v>4119</v>
      </c>
      <c r="J966" s="140" t="s">
        <v>4704</v>
      </c>
      <c r="K966" s="119">
        <v>40835</v>
      </c>
      <c r="L966" s="119">
        <v>41001</v>
      </c>
      <c r="M966" s="140" t="s">
        <v>4292</v>
      </c>
      <c r="N966" s="287">
        <v>3107</v>
      </c>
      <c r="O966" s="287">
        <v>2617</v>
      </c>
      <c r="P966" s="119">
        <v>41015</v>
      </c>
      <c r="Q966" s="119">
        <v>41942</v>
      </c>
      <c r="R966" s="119">
        <v>41634</v>
      </c>
      <c r="S966" s="119">
        <v>41689</v>
      </c>
      <c r="T966" s="190">
        <v>49.965534292123898</v>
      </c>
      <c r="U966" s="287"/>
      <c r="V966" s="140"/>
      <c r="W966" s="87"/>
      <c r="X966" s="96"/>
      <c r="Y966" s="89"/>
      <c r="Z966" s="89"/>
      <c r="AA966" s="89"/>
      <c r="AB966" s="89"/>
      <c r="AC966" s="89"/>
      <c r="AD966" s="89"/>
      <c r="AE966" s="89"/>
      <c r="AF966" s="89"/>
      <c r="AG966" s="89"/>
      <c r="AH966" s="89"/>
      <c r="AI966" s="89"/>
      <c r="AJ966" s="89"/>
      <c r="AK966" s="89"/>
      <c r="AL966" s="89"/>
      <c r="AM966" s="89"/>
      <c r="AN966" s="89"/>
      <c r="AO966" s="89"/>
      <c r="AP966" s="89"/>
      <c r="AQ966" s="89"/>
      <c r="AR966" s="89"/>
      <c r="AS966" s="89"/>
      <c r="AT966" s="89"/>
      <c r="AU966" s="89"/>
      <c r="AV966" s="89"/>
      <c r="AW966" s="89"/>
      <c r="AX966" s="89"/>
      <c r="AY966" s="89"/>
      <c r="AZ966" s="89"/>
      <c r="BA966" s="89"/>
      <c r="BB966" s="89"/>
      <c r="BC966" s="89"/>
      <c r="BD966" s="89"/>
      <c r="BE966" s="89"/>
      <c r="BF966" s="89"/>
      <c r="BG966" s="89"/>
      <c r="BH966" s="89"/>
      <c r="BI966" s="89"/>
      <c r="BJ966" s="89"/>
      <c r="BK966" s="89"/>
      <c r="BL966" s="89"/>
      <c r="BM966" s="89"/>
      <c r="BN966" s="89"/>
      <c r="BO966" s="89"/>
      <c r="BP966" s="89"/>
      <c r="BQ966" s="89"/>
      <c r="BR966" s="89"/>
      <c r="BS966" s="89"/>
      <c r="BT966" s="89"/>
      <c r="BU966" s="89"/>
      <c r="BV966" s="89"/>
      <c r="BW966" s="89"/>
      <c r="BX966" s="89"/>
      <c r="BY966" s="89"/>
      <c r="BZ966" s="89"/>
      <c r="CA966" s="89"/>
      <c r="CB966" s="89"/>
      <c r="CC966" s="89"/>
      <c r="CD966" s="89"/>
      <c r="CE966" s="89"/>
      <c r="CF966" s="89"/>
      <c r="CG966" s="89"/>
      <c r="CH966" s="89"/>
      <c r="CI966" s="89"/>
      <c r="CJ966" s="89"/>
      <c r="CK966" s="89"/>
      <c r="CL966" s="89"/>
      <c r="CM966" s="89"/>
      <c r="CN966" s="89"/>
      <c r="CO966" s="89"/>
      <c r="CP966" s="89"/>
      <c r="CQ966" s="89"/>
      <c r="CR966" s="89"/>
      <c r="CS966" s="89"/>
      <c r="CT966" s="89"/>
      <c r="CU966" s="89"/>
      <c r="CV966" s="89"/>
      <c r="CW966" s="89"/>
      <c r="CX966" s="89"/>
      <c r="CY966" s="89"/>
      <c r="CZ966" s="89"/>
      <c r="DA966" s="89"/>
      <c r="DB966" s="89"/>
      <c r="DC966" s="89"/>
      <c r="DD966" s="89"/>
      <c r="DE966" s="89"/>
      <c r="DF966" s="89"/>
      <c r="DG966" s="89"/>
      <c r="DH966" s="89"/>
      <c r="DI966" s="89"/>
      <c r="DJ966" s="89"/>
      <c r="DK966" s="89"/>
      <c r="DL966" s="89"/>
      <c r="DM966" s="89"/>
      <c r="DN966" s="89"/>
      <c r="DO966" s="89"/>
      <c r="DP966" s="89"/>
      <c r="DQ966" s="89"/>
      <c r="DR966" s="89"/>
      <c r="DS966" s="89"/>
      <c r="DT966" s="89"/>
      <c r="DU966" s="89"/>
      <c r="DV966" s="89"/>
      <c r="DW966" s="89"/>
      <c r="DX966" s="89"/>
      <c r="DY966" s="89"/>
      <c r="DZ966" s="89"/>
      <c r="EA966" s="89"/>
      <c r="EB966" s="89"/>
      <c r="EC966" s="89"/>
      <c r="ED966" s="89"/>
      <c r="EE966" s="89"/>
      <c r="EF966" s="89"/>
      <c r="EG966" s="89"/>
      <c r="EH966" s="89"/>
      <c r="EI966" s="89"/>
      <c r="EJ966" s="89"/>
      <c r="EK966" s="89"/>
      <c r="EL966" s="89"/>
      <c r="EM966" s="89"/>
      <c r="EN966" s="89"/>
      <c r="EO966" s="89"/>
      <c r="EP966" s="89"/>
      <c r="EQ966" s="89"/>
      <c r="ER966" s="89"/>
      <c r="ES966" s="89"/>
      <c r="ET966" s="89"/>
      <c r="EU966" s="89"/>
      <c r="EV966" s="89"/>
      <c r="EW966" s="89"/>
      <c r="EX966" s="89"/>
      <c r="EY966" s="89"/>
      <c r="EZ966" s="89"/>
      <c r="FA966" s="89"/>
      <c r="FB966" s="89"/>
      <c r="FC966" s="89"/>
      <c r="FD966" s="89"/>
      <c r="FE966" s="89"/>
      <c r="FF966" s="89"/>
      <c r="FG966" s="89"/>
      <c r="FH966" s="89"/>
      <c r="FI966" s="89"/>
      <c r="FJ966" s="89"/>
      <c r="FK966" s="89"/>
      <c r="FL966" s="89"/>
      <c r="FM966" s="89"/>
      <c r="FN966" s="89"/>
      <c r="FO966" s="89"/>
      <c r="FP966" s="89"/>
      <c r="FQ966" s="89"/>
      <c r="FR966" s="89"/>
      <c r="FS966" s="89"/>
      <c r="FT966" s="89"/>
      <c r="FU966" s="89"/>
      <c r="FV966" s="89"/>
      <c r="FW966" s="89"/>
      <c r="FX966" s="89"/>
      <c r="FY966" s="89"/>
      <c r="FZ966" s="89"/>
      <c r="GA966" s="89"/>
      <c r="GB966" s="89"/>
      <c r="GC966" s="89"/>
      <c r="GD966" s="89"/>
      <c r="GE966" s="89"/>
      <c r="GF966" s="89"/>
      <c r="GG966" s="89"/>
      <c r="GH966" s="89"/>
      <c r="GI966" s="89"/>
      <c r="GJ966" s="89"/>
      <c r="GK966" s="89"/>
      <c r="GL966" s="89"/>
      <c r="GM966" s="89"/>
      <c r="GN966" s="89"/>
      <c r="GO966" s="89"/>
      <c r="GP966" s="89"/>
      <c r="GQ966" s="89"/>
      <c r="GR966" s="89"/>
      <c r="GS966" s="89"/>
      <c r="GT966" s="89"/>
      <c r="GU966" s="89"/>
      <c r="GV966" s="89"/>
      <c r="GW966" s="89"/>
      <c r="GX966" s="89"/>
      <c r="GY966" s="89"/>
      <c r="GZ966" s="89"/>
      <c r="HA966" s="89"/>
      <c r="HB966" s="89"/>
      <c r="HC966" s="89"/>
      <c r="HD966" s="89"/>
      <c r="HE966" s="89"/>
      <c r="HF966" s="89"/>
      <c r="HG966" s="89"/>
      <c r="HH966" s="89"/>
      <c r="HI966" s="89"/>
      <c r="HJ966" s="89"/>
      <c r="HK966" s="89"/>
      <c r="HL966" s="89"/>
      <c r="HM966" s="89"/>
    </row>
    <row r="967" spans="1:221" s="191" customFormat="1" ht="30" customHeight="1" x14ac:dyDescent="0.25">
      <c r="A967" s="193">
        <v>41455</v>
      </c>
      <c r="B967" s="194">
        <v>41457</v>
      </c>
      <c r="C967" s="189" t="s">
        <v>284</v>
      </c>
      <c r="D967" s="140" t="s">
        <v>3756</v>
      </c>
      <c r="E967" s="140" t="s">
        <v>279</v>
      </c>
      <c r="F967" s="5" t="s">
        <v>1402</v>
      </c>
      <c r="G967" s="5" t="s">
        <v>1403</v>
      </c>
      <c r="H967" s="140" t="s">
        <v>4302</v>
      </c>
      <c r="I967" s="30" t="s">
        <v>3908</v>
      </c>
      <c r="J967" s="140" t="s">
        <v>3979</v>
      </c>
      <c r="K967" s="119">
        <v>40745</v>
      </c>
      <c r="L967" s="119">
        <v>40813</v>
      </c>
      <c r="M967" s="140" t="s">
        <v>4594</v>
      </c>
      <c r="N967" s="287">
        <v>14630</v>
      </c>
      <c r="O967" s="287">
        <v>14059</v>
      </c>
      <c r="P967" s="119">
        <v>40827</v>
      </c>
      <c r="Q967" s="119">
        <v>41519</v>
      </c>
      <c r="R967" s="119">
        <v>41313</v>
      </c>
      <c r="S967" s="119">
        <v>41538</v>
      </c>
      <c r="T967" s="190">
        <v>39.873349812518896</v>
      </c>
      <c r="U967" s="287"/>
      <c r="V967" s="140"/>
      <c r="W967" s="87"/>
      <c r="X967" s="96"/>
      <c r="Y967" s="89"/>
      <c r="Z967" s="89"/>
      <c r="AA967" s="89"/>
      <c r="AB967" s="89"/>
      <c r="AC967" s="89"/>
      <c r="AD967" s="89"/>
      <c r="AE967" s="89"/>
      <c r="AF967" s="89"/>
      <c r="AG967" s="89"/>
      <c r="AH967" s="89"/>
      <c r="AI967" s="89"/>
      <c r="AJ967" s="89"/>
      <c r="AK967" s="89"/>
      <c r="AL967" s="89"/>
      <c r="AM967" s="89"/>
      <c r="AN967" s="89"/>
      <c r="AO967" s="89"/>
      <c r="AP967" s="89"/>
      <c r="AQ967" s="89"/>
      <c r="AR967" s="89"/>
      <c r="AS967" s="89"/>
      <c r="AT967" s="89"/>
      <c r="AU967" s="89"/>
      <c r="AV967" s="89"/>
      <c r="AW967" s="89"/>
      <c r="AX967" s="89"/>
      <c r="AY967" s="89"/>
      <c r="AZ967" s="89"/>
      <c r="BA967" s="89"/>
      <c r="BB967" s="89"/>
      <c r="BC967" s="89"/>
      <c r="BD967" s="89"/>
      <c r="BE967" s="89"/>
      <c r="BF967" s="89"/>
      <c r="BG967" s="89"/>
      <c r="BH967" s="89"/>
      <c r="BI967" s="89"/>
      <c r="BJ967" s="89"/>
      <c r="BK967" s="89"/>
      <c r="BL967" s="89"/>
      <c r="BM967" s="89"/>
      <c r="BN967" s="89"/>
      <c r="BO967" s="89"/>
      <c r="BP967" s="89"/>
      <c r="BQ967" s="89"/>
      <c r="BR967" s="89"/>
      <c r="BS967" s="89"/>
      <c r="BT967" s="89"/>
      <c r="BU967" s="89"/>
      <c r="BV967" s="89"/>
      <c r="BW967" s="89"/>
      <c r="BX967" s="89"/>
      <c r="BY967" s="89"/>
      <c r="BZ967" s="89"/>
      <c r="CA967" s="89"/>
      <c r="CB967" s="89"/>
      <c r="CC967" s="89"/>
      <c r="CD967" s="89"/>
      <c r="CE967" s="89"/>
      <c r="CF967" s="89"/>
      <c r="CG967" s="89"/>
      <c r="CH967" s="89"/>
      <c r="CI967" s="89"/>
      <c r="CJ967" s="89"/>
      <c r="CK967" s="89"/>
      <c r="CL967" s="89"/>
      <c r="CM967" s="89"/>
      <c r="CN967" s="89"/>
      <c r="CO967" s="89"/>
      <c r="CP967" s="89"/>
      <c r="CQ967" s="89"/>
      <c r="CR967" s="89"/>
      <c r="CS967" s="89"/>
      <c r="CT967" s="89"/>
      <c r="CU967" s="89"/>
      <c r="CV967" s="89"/>
      <c r="CW967" s="89"/>
      <c r="CX967" s="89"/>
      <c r="CY967" s="89"/>
      <c r="CZ967" s="89"/>
      <c r="DA967" s="89"/>
      <c r="DB967" s="89"/>
      <c r="DC967" s="89"/>
      <c r="DD967" s="89"/>
      <c r="DE967" s="89"/>
      <c r="DF967" s="89"/>
      <c r="DG967" s="89"/>
      <c r="DH967" s="89"/>
      <c r="DI967" s="89"/>
      <c r="DJ967" s="89"/>
      <c r="DK967" s="89"/>
      <c r="DL967" s="89"/>
      <c r="DM967" s="89"/>
      <c r="DN967" s="89"/>
      <c r="DO967" s="89"/>
      <c r="DP967" s="89"/>
      <c r="DQ967" s="89"/>
      <c r="DR967" s="89"/>
      <c r="DS967" s="89"/>
      <c r="DT967" s="89"/>
      <c r="DU967" s="89"/>
      <c r="DV967" s="89"/>
      <c r="DW967" s="89"/>
      <c r="DX967" s="89"/>
      <c r="DY967" s="89"/>
      <c r="DZ967" s="89"/>
      <c r="EA967" s="89"/>
      <c r="EB967" s="89"/>
      <c r="EC967" s="89"/>
      <c r="ED967" s="89"/>
      <c r="EE967" s="89"/>
      <c r="EF967" s="89"/>
      <c r="EG967" s="89"/>
      <c r="EH967" s="89"/>
      <c r="EI967" s="89"/>
      <c r="EJ967" s="89"/>
      <c r="EK967" s="89"/>
      <c r="EL967" s="89"/>
      <c r="EM967" s="89"/>
      <c r="EN967" s="89"/>
      <c r="EO967" s="89"/>
      <c r="EP967" s="89"/>
      <c r="EQ967" s="89"/>
      <c r="ER967" s="89"/>
      <c r="ES967" s="89"/>
      <c r="ET967" s="89"/>
      <c r="EU967" s="89"/>
      <c r="EV967" s="89"/>
      <c r="EW967" s="89"/>
      <c r="EX967" s="89"/>
      <c r="EY967" s="89"/>
      <c r="EZ967" s="89"/>
      <c r="FA967" s="89"/>
      <c r="FB967" s="89"/>
      <c r="FC967" s="89"/>
      <c r="FD967" s="89"/>
      <c r="FE967" s="89"/>
      <c r="FF967" s="89"/>
      <c r="FG967" s="89"/>
      <c r="FH967" s="89"/>
      <c r="FI967" s="89"/>
      <c r="FJ967" s="89"/>
      <c r="FK967" s="89"/>
      <c r="FL967" s="89"/>
      <c r="FM967" s="89"/>
      <c r="FN967" s="89"/>
      <c r="FO967" s="89"/>
      <c r="FP967" s="89"/>
      <c r="FQ967" s="89"/>
      <c r="FR967" s="89"/>
      <c r="FS967" s="89"/>
      <c r="FT967" s="89"/>
      <c r="FU967" s="89"/>
      <c r="FV967" s="89"/>
      <c r="FW967" s="89"/>
      <c r="FX967" s="89"/>
      <c r="FY967" s="89"/>
      <c r="FZ967" s="89"/>
      <c r="GA967" s="89"/>
      <c r="GB967" s="89"/>
      <c r="GC967" s="89"/>
      <c r="GD967" s="89"/>
      <c r="GE967" s="89"/>
      <c r="GF967" s="89"/>
      <c r="GG967" s="89"/>
      <c r="GH967" s="89"/>
      <c r="GI967" s="89"/>
      <c r="GJ967" s="89"/>
      <c r="GK967" s="89"/>
      <c r="GL967" s="89"/>
      <c r="GM967" s="89"/>
      <c r="GN967" s="89"/>
      <c r="GO967" s="89"/>
      <c r="GP967" s="89"/>
      <c r="GQ967" s="89"/>
      <c r="GR967" s="89"/>
      <c r="GS967" s="89"/>
      <c r="GT967" s="89"/>
      <c r="GU967" s="89"/>
      <c r="GV967" s="89"/>
      <c r="GW967" s="89"/>
      <c r="GX967" s="89"/>
      <c r="GY967" s="89"/>
      <c r="GZ967" s="89"/>
      <c r="HA967" s="89"/>
      <c r="HB967" s="89"/>
      <c r="HC967" s="89"/>
      <c r="HD967" s="89"/>
      <c r="HE967" s="89"/>
      <c r="HF967" s="89"/>
      <c r="HG967" s="89"/>
      <c r="HH967" s="89"/>
      <c r="HI967" s="89"/>
      <c r="HJ967" s="89"/>
      <c r="HK967" s="89"/>
      <c r="HL967" s="89"/>
      <c r="HM967" s="89"/>
    </row>
    <row r="968" spans="1:221" s="191" customFormat="1" ht="30" customHeight="1" x14ac:dyDescent="0.25">
      <c r="A968" s="193">
        <v>41455</v>
      </c>
      <c r="B968" s="194">
        <v>41457</v>
      </c>
      <c r="C968" s="189" t="s">
        <v>284</v>
      </c>
      <c r="D968" s="140" t="s">
        <v>3719</v>
      </c>
      <c r="E968" s="140" t="s">
        <v>279</v>
      </c>
      <c r="F968" s="5" t="s">
        <v>157</v>
      </c>
      <c r="G968" s="5" t="s">
        <v>858</v>
      </c>
      <c r="H968" s="140" t="s">
        <v>3741</v>
      </c>
      <c r="I968" s="30" t="s">
        <v>4705</v>
      </c>
      <c r="J968" s="140" t="s">
        <v>4706</v>
      </c>
      <c r="K968" s="119">
        <v>40464</v>
      </c>
      <c r="L968" s="119">
        <v>40700</v>
      </c>
      <c r="M968" s="140" t="s">
        <v>3749</v>
      </c>
      <c r="N968" s="287">
        <v>95540</v>
      </c>
      <c r="O968" s="287">
        <v>72152</v>
      </c>
      <c r="P968" s="119">
        <v>40714</v>
      </c>
      <c r="Q968" s="119">
        <v>41557</v>
      </c>
      <c r="R968" s="119">
        <v>41460</v>
      </c>
      <c r="S968" s="119">
        <v>41525</v>
      </c>
      <c r="T968" s="190">
        <v>61.044397298559005</v>
      </c>
      <c r="U968" s="287"/>
      <c r="V968" s="140"/>
      <c r="W968" s="87"/>
      <c r="X968" s="96"/>
      <c r="Y968" s="89"/>
      <c r="Z968" s="89"/>
      <c r="AA968" s="89"/>
      <c r="AB968" s="89"/>
      <c r="AC968" s="89"/>
      <c r="AD968" s="89"/>
      <c r="AE968" s="89"/>
      <c r="AF968" s="89"/>
      <c r="AG968" s="89"/>
      <c r="AH968" s="89"/>
      <c r="AI968" s="89"/>
      <c r="AJ968" s="89"/>
      <c r="AK968" s="89"/>
      <c r="AL968" s="89"/>
      <c r="AM968" s="89"/>
      <c r="AN968" s="89"/>
      <c r="AO968" s="89"/>
      <c r="AP968" s="89"/>
      <c r="AQ968" s="89"/>
      <c r="AR968" s="89"/>
      <c r="AS968" s="89"/>
      <c r="AT968" s="89"/>
      <c r="AU968" s="89"/>
      <c r="AV968" s="89"/>
      <c r="AW968" s="89"/>
      <c r="AX968" s="89"/>
      <c r="AY968" s="89"/>
      <c r="AZ968" s="89"/>
      <c r="BA968" s="89"/>
      <c r="BB968" s="89"/>
      <c r="BC968" s="89"/>
      <c r="BD968" s="89"/>
      <c r="BE968" s="89"/>
      <c r="BF968" s="89"/>
      <c r="BG968" s="89"/>
      <c r="BH968" s="89"/>
      <c r="BI968" s="89"/>
      <c r="BJ968" s="89"/>
      <c r="BK968" s="89"/>
      <c r="BL968" s="89"/>
      <c r="BM968" s="89"/>
      <c r="BN968" s="89"/>
      <c r="BO968" s="89"/>
      <c r="BP968" s="89"/>
      <c r="BQ968" s="89"/>
      <c r="BR968" s="89"/>
      <c r="BS968" s="89"/>
      <c r="BT968" s="89"/>
      <c r="BU968" s="89"/>
      <c r="BV968" s="89"/>
      <c r="BW968" s="89"/>
      <c r="BX968" s="89"/>
      <c r="BY968" s="89"/>
      <c r="BZ968" s="89"/>
      <c r="CA968" s="89"/>
      <c r="CB968" s="89"/>
      <c r="CC968" s="89"/>
      <c r="CD968" s="89"/>
      <c r="CE968" s="89"/>
      <c r="CF968" s="89"/>
      <c r="CG968" s="89"/>
      <c r="CH968" s="89"/>
      <c r="CI968" s="89"/>
      <c r="CJ968" s="89"/>
      <c r="CK968" s="89"/>
      <c r="CL968" s="89"/>
      <c r="CM968" s="89"/>
      <c r="CN968" s="89"/>
      <c r="CO968" s="89"/>
      <c r="CP968" s="89"/>
      <c r="CQ968" s="89"/>
      <c r="CR968" s="89"/>
      <c r="CS968" s="89"/>
      <c r="CT968" s="89"/>
      <c r="CU968" s="89"/>
      <c r="CV968" s="89"/>
      <c r="CW968" s="89"/>
      <c r="CX968" s="89"/>
      <c r="CY968" s="89"/>
      <c r="CZ968" s="89"/>
      <c r="DA968" s="89"/>
      <c r="DB968" s="89"/>
      <c r="DC968" s="89"/>
      <c r="DD968" s="89"/>
      <c r="DE968" s="89"/>
      <c r="DF968" s="89"/>
      <c r="DG968" s="89"/>
      <c r="DH968" s="89"/>
      <c r="DI968" s="89"/>
      <c r="DJ968" s="89"/>
      <c r="DK968" s="89"/>
      <c r="DL968" s="89"/>
      <c r="DM968" s="89"/>
      <c r="DN968" s="89"/>
      <c r="DO968" s="89"/>
      <c r="DP968" s="89"/>
      <c r="DQ968" s="89"/>
      <c r="DR968" s="89"/>
      <c r="DS968" s="89"/>
      <c r="DT968" s="89"/>
      <c r="DU968" s="89"/>
      <c r="DV968" s="89"/>
      <c r="DW968" s="89"/>
      <c r="DX968" s="89"/>
      <c r="DY968" s="89"/>
      <c r="DZ968" s="89"/>
      <c r="EA968" s="89"/>
      <c r="EB968" s="89"/>
      <c r="EC968" s="89"/>
      <c r="ED968" s="89"/>
      <c r="EE968" s="89"/>
      <c r="EF968" s="89"/>
      <c r="EG968" s="89"/>
      <c r="EH968" s="89"/>
      <c r="EI968" s="89"/>
      <c r="EJ968" s="89"/>
      <c r="EK968" s="89"/>
      <c r="EL968" s="89"/>
      <c r="EM968" s="89"/>
      <c r="EN968" s="89"/>
      <c r="EO968" s="89"/>
      <c r="EP968" s="89"/>
      <c r="EQ968" s="89"/>
      <c r="ER968" s="89"/>
      <c r="ES968" s="89"/>
      <c r="ET968" s="89"/>
      <c r="EU968" s="89"/>
      <c r="EV968" s="89"/>
      <c r="EW968" s="89"/>
      <c r="EX968" s="89"/>
      <c r="EY968" s="89"/>
      <c r="EZ968" s="89"/>
      <c r="FA968" s="89"/>
      <c r="FB968" s="89"/>
      <c r="FC968" s="89"/>
      <c r="FD968" s="89"/>
      <c r="FE968" s="89"/>
      <c r="FF968" s="89"/>
      <c r="FG968" s="89"/>
      <c r="FH968" s="89"/>
      <c r="FI968" s="89"/>
      <c r="FJ968" s="89"/>
      <c r="FK968" s="89"/>
      <c r="FL968" s="89"/>
      <c r="FM968" s="89"/>
      <c r="FN968" s="89"/>
      <c r="FO968" s="89"/>
      <c r="FP968" s="89"/>
      <c r="FQ968" s="89"/>
      <c r="FR968" s="89"/>
      <c r="FS968" s="89"/>
      <c r="FT968" s="89"/>
      <c r="FU968" s="89"/>
      <c r="FV968" s="89"/>
      <c r="FW968" s="89"/>
      <c r="FX968" s="89"/>
      <c r="FY968" s="89"/>
      <c r="FZ968" s="89"/>
      <c r="GA968" s="89"/>
      <c r="GB968" s="89"/>
      <c r="GC968" s="89"/>
      <c r="GD968" s="89"/>
      <c r="GE968" s="89"/>
      <c r="GF968" s="89"/>
      <c r="GG968" s="89"/>
      <c r="GH968" s="89"/>
      <c r="GI968" s="89"/>
      <c r="GJ968" s="89"/>
      <c r="GK968" s="89"/>
      <c r="GL968" s="89"/>
      <c r="GM968" s="89"/>
      <c r="GN968" s="89"/>
      <c r="GO968" s="89"/>
      <c r="GP968" s="89"/>
      <c r="GQ968" s="89"/>
      <c r="GR968" s="89"/>
      <c r="GS968" s="89"/>
      <c r="GT968" s="89"/>
      <c r="GU968" s="89"/>
      <c r="GV968" s="89"/>
      <c r="GW968" s="89"/>
      <c r="GX968" s="89"/>
      <c r="GY968" s="89"/>
      <c r="GZ968" s="89"/>
      <c r="HA968" s="89"/>
      <c r="HB968" s="89"/>
      <c r="HC968" s="89"/>
      <c r="HD968" s="89"/>
      <c r="HE968" s="89"/>
      <c r="HF968" s="89"/>
      <c r="HG968" s="89"/>
      <c r="HH968" s="89"/>
      <c r="HI968" s="89"/>
      <c r="HJ968" s="89"/>
      <c r="HK968" s="89"/>
      <c r="HL968" s="89"/>
      <c r="HM968" s="89"/>
    </row>
    <row r="969" spans="1:221" s="191" customFormat="1" ht="30" customHeight="1" x14ac:dyDescent="0.25">
      <c r="A969" s="193">
        <v>41455</v>
      </c>
      <c r="B969" s="194">
        <v>41457</v>
      </c>
      <c r="C969" s="189" t="s">
        <v>284</v>
      </c>
      <c r="D969" s="140" t="s">
        <v>3719</v>
      </c>
      <c r="E969" s="140" t="s">
        <v>279</v>
      </c>
      <c r="F969" s="5" t="s">
        <v>157</v>
      </c>
      <c r="G969" s="5" t="s">
        <v>858</v>
      </c>
      <c r="H969" s="140" t="s">
        <v>3741</v>
      </c>
      <c r="I969" s="30" t="s">
        <v>4707</v>
      </c>
      <c r="J969" s="140" t="s">
        <v>4708</v>
      </c>
      <c r="K969" s="119">
        <v>40578</v>
      </c>
      <c r="L969" s="119">
        <v>40718</v>
      </c>
      <c r="M969" s="140" t="s">
        <v>4709</v>
      </c>
      <c r="N969" s="287">
        <v>7856</v>
      </c>
      <c r="O969" s="287">
        <v>8822</v>
      </c>
      <c r="P969" s="119">
        <v>40732</v>
      </c>
      <c r="Q969" s="119">
        <v>41425</v>
      </c>
      <c r="R969" s="119">
        <v>41136</v>
      </c>
      <c r="S969" s="119">
        <v>41394</v>
      </c>
      <c r="T969" s="190">
        <v>98.55998444694481</v>
      </c>
      <c r="U969" s="287"/>
      <c r="V969" s="140"/>
      <c r="W969" s="87"/>
      <c r="X969" s="96"/>
      <c r="Y969" s="89"/>
      <c r="Z969" s="89"/>
      <c r="AA969" s="89"/>
      <c r="AB969" s="89"/>
      <c r="AC969" s="89"/>
      <c r="AD969" s="89"/>
      <c r="AE969" s="89"/>
      <c r="AF969" s="89"/>
      <c r="AG969" s="89"/>
      <c r="AH969" s="89"/>
      <c r="AI969" s="89"/>
      <c r="AJ969" s="89"/>
      <c r="AK969" s="89"/>
      <c r="AL969" s="89"/>
      <c r="AM969" s="89"/>
      <c r="AN969" s="89"/>
      <c r="AO969" s="89"/>
      <c r="AP969" s="89"/>
      <c r="AQ969" s="89"/>
      <c r="AR969" s="89"/>
      <c r="AS969" s="89"/>
      <c r="AT969" s="89"/>
      <c r="AU969" s="89"/>
      <c r="AV969" s="89"/>
      <c r="AW969" s="89"/>
      <c r="AX969" s="89"/>
      <c r="AY969" s="89"/>
      <c r="AZ969" s="89"/>
      <c r="BA969" s="89"/>
      <c r="BB969" s="89"/>
      <c r="BC969" s="89"/>
      <c r="BD969" s="89"/>
      <c r="BE969" s="89"/>
      <c r="BF969" s="89"/>
      <c r="BG969" s="89"/>
      <c r="BH969" s="89"/>
      <c r="BI969" s="89"/>
      <c r="BJ969" s="89"/>
      <c r="BK969" s="89"/>
      <c r="BL969" s="89"/>
      <c r="BM969" s="89"/>
      <c r="BN969" s="89"/>
      <c r="BO969" s="89"/>
      <c r="BP969" s="89"/>
      <c r="BQ969" s="89"/>
      <c r="BR969" s="89"/>
      <c r="BS969" s="89"/>
      <c r="BT969" s="89"/>
      <c r="BU969" s="89"/>
      <c r="BV969" s="89"/>
      <c r="BW969" s="89"/>
      <c r="BX969" s="89"/>
      <c r="BY969" s="89"/>
      <c r="BZ969" s="89"/>
      <c r="CA969" s="89"/>
      <c r="CB969" s="89"/>
      <c r="CC969" s="89"/>
      <c r="CD969" s="89"/>
      <c r="CE969" s="89"/>
      <c r="CF969" s="89"/>
      <c r="CG969" s="89"/>
      <c r="CH969" s="89"/>
      <c r="CI969" s="89"/>
      <c r="CJ969" s="89"/>
      <c r="CK969" s="89"/>
      <c r="CL969" s="89"/>
      <c r="CM969" s="89"/>
      <c r="CN969" s="89"/>
      <c r="CO969" s="89"/>
      <c r="CP969" s="89"/>
      <c r="CQ969" s="89"/>
      <c r="CR969" s="89"/>
      <c r="CS969" s="89"/>
      <c r="CT969" s="89"/>
      <c r="CU969" s="89"/>
      <c r="CV969" s="89"/>
      <c r="CW969" s="89"/>
      <c r="CX969" s="89"/>
      <c r="CY969" s="89"/>
      <c r="CZ969" s="89"/>
      <c r="DA969" s="89"/>
      <c r="DB969" s="89"/>
      <c r="DC969" s="89"/>
      <c r="DD969" s="89"/>
      <c r="DE969" s="89"/>
      <c r="DF969" s="89"/>
      <c r="DG969" s="89"/>
      <c r="DH969" s="89"/>
      <c r="DI969" s="89"/>
      <c r="DJ969" s="89"/>
      <c r="DK969" s="89"/>
      <c r="DL969" s="89"/>
      <c r="DM969" s="89"/>
      <c r="DN969" s="89"/>
      <c r="DO969" s="89"/>
      <c r="DP969" s="89"/>
      <c r="DQ969" s="89"/>
      <c r="DR969" s="89"/>
      <c r="DS969" s="89"/>
      <c r="DT969" s="89"/>
      <c r="DU969" s="89"/>
      <c r="DV969" s="89"/>
      <c r="DW969" s="89"/>
      <c r="DX969" s="89"/>
      <c r="DY969" s="89"/>
      <c r="DZ969" s="89"/>
      <c r="EA969" s="89"/>
      <c r="EB969" s="89"/>
      <c r="EC969" s="89"/>
      <c r="ED969" s="89"/>
      <c r="EE969" s="89"/>
      <c r="EF969" s="89"/>
      <c r="EG969" s="89"/>
      <c r="EH969" s="89"/>
      <c r="EI969" s="89"/>
      <c r="EJ969" s="89"/>
      <c r="EK969" s="89"/>
      <c r="EL969" s="89"/>
      <c r="EM969" s="89"/>
      <c r="EN969" s="89"/>
      <c r="EO969" s="89"/>
      <c r="EP969" s="89"/>
      <c r="EQ969" s="89"/>
      <c r="ER969" s="89"/>
      <c r="ES969" s="89"/>
      <c r="ET969" s="89"/>
      <c r="EU969" s="89"/>
      <c r="EV969" s="89"/>
      <c r="EW969" s="89"/>
      <c r="EX969" s="89"/>
      <c r="EY969" s="89"/>
      <c r="EZ969" s="89"/>
      <c r="FA969" s="89"/>
      <c r="FB969" s="89"/>
      <c r="FC969" s="89"/>
      <c r="FD969" s="89"/>
      <c r="FE969" s="89"/>
      <c r="FF969" s="89"/>
      <c r="FG969" s="89"/>
      <c r="FH969" s="89"/>
      <c r="FI969" s="89"/>
      <c r="FJ969" s="89"/>
      <c r="FK969" s="89"/>
      <c r="FL969" s="89"/>
      <c r="FM969" s="89"/>
      <c r="FN969" s="89"/>
      <c r="FO969" s="89"/>
      <c r="FP969" s="89"/>
      <c r="FQ969" s="89"/>
      <c r="FR969" s="89"/>
      <c r="FS969" s="89"/>
      <c r="FT969" s="89"/>
      <c r="FU969" s="89"/>
      <c r="FV969" s="89"/>
      <c r="FW969" s="89"/>
      <c r="FX969" s="89"/>
      <c r="FY969" s="89"/>
      <c r="FZ969" s="89"/>
      <c r="GA969" s="89"/>
      <c r="GB969" s="89"/>
      <c r="GC969" s="89"/>
      <c r="GD969" s="89"/>
      <c r="GE969" s="89"/>
      <c r="GF969" s="89"/>
      <c r="GG969" s="89"/>
      <c r="GH969" s="89"/>
      <c r="GI969" s="89"/>
      <c r="GJ969" s="89"/>
      <c r="GK969" s="89"/>
      <c r="GL969" s="89"/>
      <c r="GM969" s="89"/>
      <c r="GN969" s="89"/>
      <c r="GO969" s="89"/>
      <c r="GP969" s="89"/>
      <c r="GQ969" s="89"/>
      <c r="GR969" s="89"/>
      <c r="GS969" s="89"/>
      <c r="GT969" s="89"/>
      <c r="GU969" s="89"/>
      <c r="GV969" s="89"/>
      <c r="GW969" s="89"/>
      <c r="GX969" s="89"/>
      <c r="GY969" s="89"/>
      <c r="GZ969" s="89"/>
      <c r="HA969" s="89"/>
      <c r="HB969" s="89"/>
      <c r="HC969" s="89"/>
      <c r="HD969" s="89"/>
      <c r="HE969" s="89"/>
      <c r="HF969" s="89"/>
      <c r="HG969" s="89"/>
      <c r="HH969" s="89"/>
      <c r="HI969" s="89"/>
      <c r="HJ969" s="89"/>
      <c r="HK969" s="89"/>
      <c r="HL969" s="89"/>
      <c r="HM969" s="89"/>
    </row>
    <row r="970" spans="1:221" s="191" customFormat="1" ht="30" customHeight="1" x14ac:dyDescent="0.25">
      <c r="A970" s="193">
        <v>41455</v>
      </c>
      <c r="B970" s="194">
        <v>41457</v>
      </c>
      <c r="C970" s="189" t="s">
        <v>284</v>
      </c>
      <c r="D970" s="140" t="s">
        <v>3719</v>
      </c>
      <c r="E970" s="140" t="s">
        <v>279</v>
      </c>
      <c r="F970" s="5" t="s">
        <v>99</v>
      </c>
      <c r="G970" s="5" t="s">
        <v>415</v>
      </c>
      <c r="H970" s="140" t="s">
        <v>3763</v>
      </c>
      <c r="I970" s="30" t="s">
        <v>4710</v>
      </c>
      <c r="J970" s="140" t="s">
        <v>4711</v>
      </c>
      <c r="K970" s="119">
        <v>40501</v>
      </c>
      <c r="L970" s="119">
        <v>40697</v>
      </c>
      <c r="M970" s="140" t="s">
        <v>4712</v>
      </c>
      <c r="N970" s="287">
        <v>9928</v>
      </c>
      <c r="O970" s="287">
        <v>9373</v>
      </c>
      <c r="P970" s="119">
        <v>40711</v>
      </c>
      <c r="Q970" s="119">
        <v>41075</v>
      </c>
      <c r="R970" s="119">
        <v>41077</v>
      </c>
      <c r="S970" s="119">
        <v>41101</v>
      </c>
      <c r="T970" s="190">
        <v>98.146371254151603</v>
      </c>
      <c r="U970" s="287"/>
      <c r="V970" s="140"/>
      <c r="W970" s="87"/>
      <c r="X970" s="96"/>
      <c r="Y970" s="89"/>
      <c r="Z970" s="89"/>
      <c r="AA970" s="89"/>
      <c r="AB970" s="89"/>
      <c r="AC970" s="89"/>
      <c r="AD970" s="89"/>
      <c r="AE970" s="89"/>
      <c r="AF970" s="89"/>
      <c r="AG970" s="89"/>
      <c r="AH970" s="89"/>
      <c r="AI970" s="89"/>
      <c r="AJ970" s="89"/>
      <c r="AK970" s="89"/>
      <c r="AL970" s="89"/>
      <c r="AM970" s="89"/>
      <c r="AN970" s="89"/>
      <c r="AO970" s="89"/>
      <c r="AP970" s="89"/>
      <c r="AQ970" s="89"/>
      <c r="AR970" s="89"/>
      <c r="AS970" s="89"/>
      <c r="AT970" s="89"/>
      <c r="AU970" s="89"/>
      <c r="AV970" s="89"/>
      <c r="AW970" s="89"/>
      <c r="AX970" s="89"/>
      <c r="AY970" s="89"/>
      <c r="AZ970" s="89"/>
      <c r="BA970" s="89"/>
      <c r="BB970" s="89"/>
      <c r="BC970" s="89"/>
      <c r="BD970" s="89"/>
      <c r="BE970" s="89"/>
      <c r="BF970" s="89"/>
      <c r="BG970" s="89"/>
      <c r="BH970" s="89"/>
      <c r="BI970" s="89"/>
      <c r="BJ970" s="89"/>
      <c r="BK970" s="89"/>
      <c r="BL970" s="89"/>
      <c r="BM970" s="89"/>
      <c r="BN970" s="89"/>
      <c r="BO970" s="89"/>
      <c r="BP970" s="89"/>
      <c r="BQ970" s="89"/>
      <c r="BR970" s="89"/>
      <c r="BS970" s="89"/>
      <c r="BT970" s="89"/>
      <c r="BU970" s="89"/>
      <c r="BV970" s="89"/>
      <c r="BW970" s="89"/>
      <c r="BX970" s="89"/>
      <c r="BY970" s="89"/>
      <c r="BZ970" s="89"/>
      <c r="CA970" s="89"/>
      <c r="CB970" s="89"/>
      <c r="CC970" s="89"/>
      <c r="CD970" s="89"/>
      <c r="CE970" s="89"/>
      <c r="CF970" s="89"/>
      <c r="CG970" s="89"/>
      <c r="CH970" s="89"/>
      <c r="CI970" s="89"/>
      <c r="CJ970" s="89"/>
      <c r="CK970" s="89"/>
      <c r="CL970" s="89"/>
      <c r="CM970" s="89"/>
      <c r="CN970" s="89"/>
      <c r="CO970" s="89"/>
      <c r="CP970" s="89"/>
      <c r="CQ970" s="89"/>
      <c r="CR970" s="89"/>
      <c r="CS970" s="89"/>
      <c r="CT970" s="89"/>
      <c r="CU970" s="89"/>
      <c r="CV970" s="89"/>
      <c r="CW970" s="89"/>
      <c r="CX970" s="89"/>
      <c r="CY970" s="89"/>
      <c r="CZ970" s="89"/>
      <c r="DA970" s="89"/>
      <c r="DB970" s="89"/>
      <c r="DC970" s="89"/>
      <c r="DD970" s="89"/>
      <c r="DE970" s="89"/>
      <c r="DF970" s="89"/>
      <c r="DG970" s="89"/>
      <c r="DH970" s="89"/>
      <c r="DI970" s="89"/>
      <c r="DJ970" s="89"/>
      <c r="DK970" s="89"/>
      <c r="DL970" s="89"/>
      <c r="DM970" s="89"/>
      <c r="DN970" s="89"/>
      <c r="DO970" s="89"/>
      <c r="DP970" s="89"/>
      <c r="DQ970" s="89"/>
      <c r="DR970" s="89"/>
      <c r="DS970" s="89"/>
      <c r="DT970" s="89"/>
      <c r="DU970" s="89"/>
      <c r="DV970" s="89"/>
      <c r="DW970" s="89"/>
      <c r="DX970" s="89"/>
      <c r="DY970" s="89"/>
      <c r="DZ970" s="89"/>
      <c r="EA970" s="89"/>
      <c r="EB970" s="89"/>
      <c r="EC970" s="89"/>
      <c r="ED970" s="89"/>
      <c r="EE970" s="89"/>
      <c r="EF970" s="89"/>
      <c r="EG970" s="89"/>
      <c r="EH970" s="89"/>
      <c r="EI970" s="89"/>
      <c r="EJ970" s="89"/>
      <c r="EK970" s="89"/>
      <c r="EL970" s="89"/>
      <c r="EM970" s="89"/>
      <c r="EN970" s="89"/>
      <c r="EO970" s="89"/>
      <c r="EP970" s="89"/>
      <c r="EQ970" s="89"/>
      <c r="ER970" s="89"/>
      <c r="ES970" s="89"/>
      <c r="ET970" s="89"/>
      <c r="EU970" s="89"/>
      <c r="EV970" s="89"/>
      <c r="EW970" s="89"/>
      <c r="EX970" s="89"/>
      <c r="EY970" s="89"/>
      <c r="EZ970" s="89"/>
      <c r="FA970" s="89"/>
      <c r="FB970" s="89"/>
      <c r="FC970" s="89"/>
      <c r="FD970" s="89"/>
      <c r="FE970" s="89"/>
      <c r="FF970" s="89"/>
      <c r="FG970" s="89"/>
      <c r="FH970" s="89"/>
      <c r="FI970" s="89"/>
      <c r="FJ970" s="89"/>
      <c r="FK970" s="89"/>
      <c r="FL970" s="89"/>
      <c r="FM970" s="89"/>
      <c r="FN970" s="89"/>
      <c r="FO970" s="89"/>
      <c r="FP970" s="89"/>
      <c r="FQ970" s="89"/>
      <c r="FR970" s="89"/>
      <c r="FS970" s="89"/>
      <c r="FT970" s="89"/>
      <c r="FU970" s="89"/>
      <c r="FV970" s="89"/>
      <c r="FW970" s="89"/>
      <c r="FX970" s="89"/>
      <c r="FY970" s="89"/>
      <c r="FZ970" s="89"/>
      <c r="GA970" s="89"/>
      <c r="GB970" s="89"/>
      <c r="GC970" s="89"/>
      <c r="GD970" s="89"/>
      <c r="GE970" s="89"/>
      <c r="GF970" s="89"/>
      <c r="GG970" s="89"/>
      <c r="GH970" s="89"/>
      <c r="GI970" s="89"/>
      <c r="GJ970" s="89"/>
      <c r="GK970" s="89"/>
      <c r="GL970" s="89"/>
      <c r="GM970" s="89"/>
      <c r="GN970" s="89"/>
      <c r="GO970" s="89"/>
      <c r="GP970" s="89"/>
      <c r="GQ970" s="89"/>
      <c r="GR970" s="89"/>
      <c r="GS970" s="89"/>
      <c r="GT970" s="89"/>
      <c r="GU970" s="89"/>
      <c r="GV970" s="89"/>
      <c r="GW970" s="89"/>
      <c r="GX970" s="89"/>
      <c r="GY970" s="89"/>
      <c r="GZ970" s="89"/>
      <c r="HA970" s="89"/>
      <c r="HB970" s="89"/>
      <c r="HC970" s="89"/>
      <c r="HD970" s="89"/>
      <c r="HE970" s="89"/>
      <c r="HF970" s="89"/>
      <c r="HG970" s="89"/>
      <c r="HH970" s="89"/>
      <c r="HI970" s="89"/>
      <c r="HJ970" s="89"/>
      <c r="HK970" s="89"/>
      <c r="HL970" s="89"/>
      <c r="HM970" s="89"/>
    </row>
    <row r="971" spans="1:221" s="191" customFormat="1" ht="30" customHeight="1" x14ac:dyDescent="0.25">
      <c r="A971" s="193">
        <v>41455</v>
      </c>
      <c r="B971" s="194">
        <v>41457</v>
      </c>
      <c r="C971" s="189" t="s">
        <v>284</v>
      </c>
      <c r="D971" s="140" t="s">
        <v>3719</v>
      </c>
      <c r="E971" s="140" t="s">
        <v>279</v>
      </c>
      <c r="F971" s="5" t="s">
        <v>36</v>
      </c>
      <c r="G971" s="5" t="s">
        <v>1000</v>
      </c>
      <c r="H971" s="140" t="s">
        <v>3771</v>
      </c>
      <c r="I971" s="30" t="s">
        <v>4713</v>
      </c>
      <c r="J971" s="140" t="s">
        <v>4714</v>
      </c>
      <c r="K971" s="119">
        <v>41050</v>
      </c>
      <c r="L971" s="119">
        <v>41177</v>
      </c>
      <c r="M971" s="140" t="s">
        <v>4715</v>
      </c>
      <c r="N971" s="287">
        <v>31343</v>
      </c>
      <c r="O971" s="287">
        <v>28334</v>
      </c>
      <c r="P971" s="119">
        <v>41191</v>
      </c>
      <c r="Q971" s="119">
        <v>41928</v>
      </c>
      <c r="R971" s="119">
        <v>41867</v>
      </c>
      <c r="S971" s="119">
        <v>41867</v>
      </c>
      <c r="T971" s="190">
        <v>9.7988051056859611</v>
      </c>
      <c r="U971" s="287"/>
      <c r="V971" s="140"/>
      <c r="W971" s="87"/>
      <c r="X971" s="96"/>
      <c r="Y971" s="89"/>
      <c r="Z971" s="89"/>
      <c r="AA971" s="89"/>
      <c r="AB971" s="89"/>
      <c r="AC971" s="89"/>
      <c r="AD971" s="89"/>
      <c r="AE971" s="89"/>
      <c r="AF971" s="89"/>
      <c r="AG971" s="89"/>
      <c r="AH971" s="89"/>
      <c r="AI971" s="89"/>
      <c r="AJ971" s="89"/>
      <c r="AK971" s="89"/>
      <c r="AL971" s="89"/>
      <c r="AM971" s="89"/>
      <c r="AN971" s="89"/>
      <c r="AO971" s="89"/>
      <c r="AP971" s="89"/>
      <c r="AQ971" s="89"/>
      <c r="AR971" s="89"/>
      <c r="AS971" s="89"/>
      <c r="AT971" s="89"/>
      <c r="AU971" s="89"/>
      <c r="AV971" s="89"/>
      <c r="AW971" s="89"/>
      <c r="AX971" s="89"/>
      <c r="AY971" s="89"/>
      <c r="AZ971" s="89"/>
      <c r="BA971" s="89"/>
      <c r="BB971" s="89"/>
      <c r="BC971" s="89"/>
      <c r="BD971" s="89"/>
      <c r="BE971" s="89"/>
      <c r="BF971" s="89"/>
      <c r="BG971" s="89"/>
      <c r="BH971" s="89"/>
      <c r="BI971" s="89"/>
      <c r="BJ971" s="89"/>
      <c r="BK971" s="89"/>
      <c r="BL971" s="89"/>
      <c r="BM971" s="89"/>
      <c r="BN971" s="89"/>
      <c r="BO971" s="89"/>
      <c r="BP971" s="89"/>
      <c r="BQ971" s="89"/>
      <c r="BR971" s="89"/>
      <c r="BS971" s="89"/>
      <c r="BT971" s="89"/>
      <c r="BU971" s="89"/>
      <c r="BV971" s="89"/>
      <c r="BW971" s="89"/>
      <c r="BX971" s="89"/>
      <c r="BY971" s="89"/>
      <c r="BZ971" s="89"/>
      <c r="CA971" s="89"/>
      <c r="CB971" s="89"/>
      <c r="CC971" s="89"/>
      <c r="CD971" s="89"/>
      <c r="CE971" s="89"/>
      <c r="CF971" s="89"/>
      <c r="CG971" s="89"/>
      <c r="CH971" s="89"/>
      <c r="CI971" s="89"/>
      <c r="CJ971" s="89"/>
      <c r="CK971" s="89"/>
      <c r="CL971" s="89"/>
      <c r="CM971" s="89"/>
      <c r="CN971" s="89"/>
      <c r="CO971" s="89"/>
      <c r="CP971" s="89"/>
      <c r="CQ971" s="89"/>
      <c r="CR971" s="89"/>
      <c r="CS971" s="89"/>
      <c r="CT971" s="89"/>
      <c r="CU971" s="89"/>
      <c r="CV971" s="89"/>
      <c r="CW971" s="89"/>
      <c r="CX971" s="89"/>
      <c r="CY971" s="89"/>
      <c r="CZ971" s="89"/>
      <c r="DA971" s="89"/>
      <c r="DB971" s="89"/>
      <c r="DC971" s="89"/>
      <c r="DD971" s="89"/>
      <c r="DE971" s="89"/>
      <c r="DF971" s="89"/>
      <c r="DG971" s="89"/>
      <c r="DH971" s="89"/>
      <c r="DI971" s="89"/>
      <c r="DJ971" s="89"/>
      <c r="DK971" s="89"/>
      <c r="DL971" s="89"/>
      <c r="DM971" s="89"/>
      <c r="DN971" s="89"/>
      <c r="DO971" s="89"/>
      <c r="DP971" s="89"/>
      <c r="DQ971" s="89"/>
      <c r="DR971" s="89"/>
      <c r="DS971" s="89"/>
      <c r="DT971" s="89"/>
      <c r="DU971" s="89"/>
      <c r="DV971" s="89"/>
      <c r="DW971" s="89"/>
      <c r="DX971" s="89"/>
      <c r="DY971" s="89"/>
      <c r="DZ971" s="89"/>
      <c r="EA971" s="89"/>
      <c r="EB971" s="89"/>
      <c r="EC971" s="89"/>
      <c r="ED971" s="89"/>
      <c r="EE971" s="89"/>
      <c r="EF971" s="89"/>
      <c r="EG971" s="89"/>
      <c r="EH971" s="89"/>
      <c r="EI971" s="89"/>
      <c r="EJ971" s="89"/>
      <c r="EK971" s="89"/>
      <c r="EL971" s="89"/>
      <c r="EM971" s="89"/>
      <c r="EN971" s="89"/>
      <c r="EO971" s="89"/>
      <c r="EP971" s="89"/>
      <c r="EQ971" s="89"/>
      <c r="ER971" s="89"/>
      <c r="ES971" s="89"/>
      <c r="ET971" s="89"/>
      <c r="EU971" s="89"/>
      <c r="EV971" s="89"/>
      <c r="EW971" s="89"/>
      <c r="EX971" s="89"/>
      <c r="EY971" s="89"/>
      <c r="EZ971" s="89"/>
      <c r="FA971" s="89"/>
      <c r="FB971" s="89"/>
      <c r="FC971" s="89"/>
      <c r="FD971" s="89"/>
      <c r="FE971" s="89"/>
      <c r="FF971" s="89"/>
      <c r="FG971" s="89"/>
      <c r="FH971" s="89"/>
      <c r="FI971" s="89"/>
      <c r="FJ971" s="89"/>
      <c r="FK971" s="89"/>
      <c r="FL971" s="89"/>
      <c r="FM971" s="89"/>
      <c r="FN971" s="89"/>
      <c r="FO971" s="89"/>
      <c r="FP971" s="89"/>
      <c r="FQ971" s="89"/>
      <c r="FR971" s="89"/>
      <c r="FS971" s="89"/>
      <c r="FT971" s="89"/>
      <c r="FU971" s="89"/>
      <c r="FV971" s="89"/>
      <c r="FW971" s="89"/>
      <c r="FX971" s="89"/>
      <c r="FY971" s="89"/>
      <c r="FZ971" s="89"/>
      <c r="GA971" s="89"/>
      <c r="GB971" s="89"/>
      <c r="GC971" s="89"/>
      <c r="GD971" s="89"/>
      <c r="GE971" s="89"/>
      <c r="GF971" s="89"/>
      <c r="GG971" s="89"/>
      <c r="GH971" s="89"/>
      <c r="GI971" s="89"/>
      <c r="GJ971" s="89"/>
      <c r="GK971" s="89"/>
      <c r="GL971" s="89"/>
      <c r="GM971" s="89"/>
      <c r="GN971" s="89"/>
      <c r="GO971" s="89"/>
      <c r="GP971" s="89"/>
      <c r="GQ971" s="89"/>
      <c r="GR971" s="89"/>
      <c r="GS971" s="89"/>
      <c r="GT971" s="89"/>
      <c r="GU971" s="89"/>
      <c r="GV971" s="89"/>
      <c r="GW971" s="89"/>
      <c r="GX971" s="89"/>
      <c r="GY971" s="89"/>
      <c r="GZ971" s="89"/>
      <c r="HA971" s="89"/>
      <c r="HB971" s="89"/>
      <c r="HC971" s="89"/>
      <c r="HD971" s="89"/>
      <c r="HE971" s="89"/>
      <c r="HF971" s="89"/>
      <c r="HG971" s="89"/>
      <c r="HH971" s="89"/>
      <c r="HI971" s="89"/>
      <c r="HJ971" s="89"/>
      <c r="HK971" s="89"/>
      <c r="HL971" s="89"/>
      <c r="HM971" s="89"/>
    </row>
    <row r="972" spans="1:221" s="191" customFormat="1" ht="30" customHeight="1" x14ac:dyDescent="0.25">
      <c r="A972" s="193">
        <v>41455</v>
      </c>
      <c r="B972" s="194">
        <v>41457</v>
      </c>
      <c r="C972" s="189" t="s">
        <v>284</v>
      </c>
      <c r="D972" s="140" t="s">
        <v>3719</v>
      </c>
      <c r="E972" s="140" t="s">
        <v>279</v>
      </c>
      <c r="F972" s="5" t="s">
        <v>36</v>
      </c>
      <c r="G972" s="5" t="s">
        <v>1000</v>
      </c>
      <c r="H972" s="140" t="s">
        <v>3771</v>
      </c>
      <c r="I972" s="30" t="s">
        <v>4716</v>
      </c>
      <c r="J972" s="140" t="s">
        <v>4717</v>
      </c>
      <c r="K972" s="119">
        <v>40714</v>
      </c>
      <c r="L972" s="119">
        <v>41031</v>
      </c>
      <c r="M972" s="140" t="s">
        <v>3794</v>
      </c>
      <c r="N972" s="287">
        <v>45465</v>
      </c>
      <c r="O972" s="287">
        <v>35966</v>
      </c>
      <c r="P972" s="119">
        <v>41045</v>
      </c>
      <c r="Q972" s="119">
        <v>42680</v>
      </c>
      <c r="R972" s="119">
        <v>42680</v>
      </c>
      <c r="S972" s="119">
        <v>42680</v>
      </c>
      <c r="T972" s="190">
        <v>4.5502910574072502</v>
      </c>
      <c r="U972" s="287"/>
      <c r="V972" s="140"/>
      <c r="W972" s="87"/>
      <c r="X972" s="96"/>
      <c r="Y972" s="89"/>
      <c r="Z972" s="89"/>
      <c r="AA972" s="89"/>
      <c r="AB972" s="89"/>
      <c r="AC972" s="89"/>
      <c r="AD972" s="89"/>
      <c r="AE972" s="89"/>
      <c r="AF972" s="89"/>
      <c r="AG972" s="89"/>
      <c r="AH972" s="89"/>
      <c r="AI972" s="89"/>
      <c r="AJ972" s="89"/>
      <c r="AK972" s="89"/>
      <c r="AL972" s="89"/>
      <c r="AM972" s="89"/>
      <c r="AN972" s="89"/>
      <c r="AO972" s="89"/>
      <c r="AP972" s="89"/>
      <c r="AQ972" s="89"/>
      <c r="AR972" s="89"/>
      <c r="AS972" s="89"/>
      <c r="AT972" s="89"/>
      <c r="AU972" s="89"/>
      <c r="AV972" s="89"/>
      <c r="AW972" s="89"/>
      <c r="AX972" s="89"/>
      <c r="AY972" s="89"/>
      <c r="AZ972" s="89"/>
      <c r="BA972" s="89"/>
      <c r="BB972" s="89"/>
      <c r="BC972" s="89"/>
      <c r="BD972" s="89"/>
      <c r="BE972" s="89"/>
      <c r="BF972" s="89"/>
      <c r="BG972" s="89"/>
      <c r="BH972" s="89"/>
      <c r="BI972" s="89"/>
      <c r="BJ972" s="89"/>
      <c r="BK972" s="89"/>
      <c r="BL972" s="89"/>
      <c r="BM972" s="89"/>
      <c r="BN972" s="89"/>
      <c r="BO972" s="89"/>
      <c r="BP972" s="89"/>
      <c r="BQ972" s="89"/>
      <c r="BR972" s="89"/>
      <c r="BS972" s="89"/>
      <c r="BT972" s="89"/>
      <c r="BU972" s="89"/>
      <c r="BV972" s="89"/>
      <c r="BW972" s="89"/>
      <c r="BX972" s="89"/>
      <c r="BY972" s="89"/>
      <c r="BZ972" s="89"/>
      <c r="CA972" s="89"/>
      <c r="CB972" s="89"/>
      <c r="CC972" s="89"/>
      <c r="CD972" s="89"/>
      <c r="CE972" s="89"/>
      <c r="CF972" s="89"/>
      <c r="CG972" s="89"/>
      <c r="CH972" s="89"/>
      <c r="CI972" s="89"/>
      <c r="CJ972" s="89"/>
      <c r="CK972" s="89"/>
      <c r="CL972" s="89"/>
      <c r="CM972" s="89"/>
      <c r="CN972" s="89"/>
      <c r="CO972" s="89"/>
      <c r="CP972" s="89"/>
      <c r="CQ972" s="89"/>
      <c r="CR972" s="89"/>
      <c r="CS972" s="89"/>
      <c r="CT972" s="89"/>
      <c r="CU972" s="89"/>
      <c r="CV972" s="89"/>
      <c r="CW972" s="89"/>
      <c r="CX972" s="89"/>
      <c r="CY972" s="89"/>
      <c r="CZ972" s="89"/>
      <c r="DA972" s="89"/>
      <c r="DB972" s="89"/>
      <c r="DC972" s="89"/>
      <c r="DD972" s="89"/>
      <c r="DE972" s="89"/>
      <c r="DF972" s="89"/>
      <c r="DG972" s="89"/>
      <c r="DH972" s="89"/>
      <c r="DI972" s="89"/>
      <c r="DJ972" s="89"/>
      <c r="DK972" s="89"/>
      <c r="DL972" s="89"/>
      <c r="DM972" s="89"/>
      <c r="DN972" s="89"/>
      <c r="DO972" s="89"/>
      <c r="DP972" s="89"/>
      <c r="DQ972" s="89"/>
      <c r="DR972" s="89"/>
      <c r="DS972" s="89"/>
      <c r="DT972" s="89"/>
      <c r="DU972" s="89"/>
      <c r="DV972" s="89"/>
      <c r="DW972" s="89"/>
      <c r="DX972" s="89"/>
      <c r="DY972" s="89"/>
      <c r="DZ972" s="89"/>
      <c r="EA972" s="89"/>
      <c r="EB972" s="89"/>
      <c r="EC972" s="89"/>
      <c r="ED972" s="89"/>
      <c r="EE972" s="89"/>
      <c r="EF972" s="89"/>
      <c r="EG972" s="89"/>
      <c r="EH972" s="89"/>
      <c r="EI972" s="89"/>
      <c r="EJ972" s="89"/>
      <c r="EK972" s="89"/>
      <c r="EL972" s="89"/>
      <c r="EM972" s="89"/>
      <c r="EN972" s="89"/>
      <c r="EO972" s="89"/>
      <c r="EP972" s="89"/>
      <c r="EQ972" s="89"/>
      <c r="ER972" s="89"/>
      <c r="ES972" s="89"/>
      <c r="ET972" s="89"/>
      <c r="EU972" s="89"/>
      <c r="EV972" s="89"/>
      <c r="EW972" s="89"/>
      <c r="EX972" s="89"/>
      <c r="EY972" s="89"/>
      <c r="EZ972" s="89"/>
      <c r="FA972" s="89"/>
      <c r="FB972" s="89"/>
      <c r="FC972" s="89"/>
      <c r="FD972" s="89"/>
      <c r="FE972" s="89"/>
      <c r="FF972" s="89"/>
      <c r="FG972" s="89"/>
      <c r="FH972" s="89"/>
      <c r="FI972" s="89"/>
      <c r="FJ972" s="89"/>
      <c r="FK972" s="89"/>
      <c r="FL972" s="89"/>
      <c r="FM972" s="89"/>
      <c r="FN972" s="89"/>
      <c r="FO972" s="89"/>
      <c r="FP972" s="89"/>
      <c r="FQ972" s="89"/>
      <c r="FR972" s="89"/>
      <c r="FS972" s="89"/>
      <c r="FT972" s="89"/>
      <c r="FU972" s="89"/>
      <c r="FV972" s="89"/>
      <c r="FW972" s="89"/>
      <c r="FX972" s="89"/>
      <c r="FY972" s="89"/>
      <c r="FZ972" s="89"/>
      <c r="GA972" s="89"/>
      <c r="GB972" s="89"/>
      <c r="GC972" s="89"/>
      <c r="GD972" s="89"/>
      <c r="GE972" s="89"/>
      <c r="GF972" s="89"/>
      <c r="GG972" s="89"/>
      <c r="GH972" s="89"/>
      <c r="GI972" s="89"/>
      <c r="GJ972" s="89"/>
      <c r="GK972" s="89"/>
      <c r="GL972" s="89"/>
      <c r="GM972" s="89"/>
      <c r="GN972" s="89"/>
      <c r="GO972" s="89"/>
      <c r="GP972" s="89"/>
      <c r="GQ972" s="89"/>
      <c r="GR972" s="89"/>
      <c r="GS972" s="89"/>
      <c r="GT972" s="89"/>
      <c r="GU972" s="89"/>
      <c r="GV972" s="89"/>
      <c r="GW972" s="89"/>
      <c r="GX972" s="89"/>
      <c r="GY972" s="89"/>
      <c r="GZ972" s="89"/>
      <c r="HA972" s="89"/>
      <c r="HB972" s="89"/>
      <c r="HC972" s="89"/>
      <c r="HD972" s="89"/>
      <c r="HE972" s="89"/>
      <c r="HF972" s="89"/>
      <c r="HG972" s="89"/>
      <c r="HH972" s="89"/>
      <c r="HI972" s="89"/>
      <c r="HJ972" s="89"/>
      <c r="HK972" s="89"/>
      <c r="HL972" s="89"/>
      <c r="HM972" s="89"/>
    </row>
    <row r="973" spans="1:221" s="191" customFormat="1" ht="30" customHeight="1" x14ac:dyDescent="0.25">
      <c r="A973" s="193">
        <v>41455</v>
      </c>
      <c r="B973" s="194">
        <v>41457</v>
      </c>
      <c r="C973" s="189" t="s">
        <v>284</v>
      </c>
      <c r="D973" s="140" t="s">
        <v>3719</v>
      </c>
      <c r="E973" s="140" t="s">
        <v>279</v>
      </c>
      <c r="F973" s="5" t="s">
        <v>36</v>
      </c>
      <c r="G973" s="5" t="s">
        <v>1000</v>
      </c>
      <c r="H973" s="140" t="s">
        <v>3771</v>
      </c>
      <c r="I973" s="30" t="s">
        <v>4718</v>
      </c>
      <c r="J973" s="140" t="s">
        <v>4719</v>
      </c>
      <c r="K973" s="119">
        <v>40648</v>
      </c>
      <c r="L973" s="119">
        <v>40816</v>
      </c>
      <c r="M973" s="140" t="s">
        <v>4473</v>
      </c>
      <c r="N973" s="287">
        <v>34087</v>
      </c>
      <c r="O973" s="287">
        <v>30903</v>
      </c>
      <c r="P973" s="119">
        <v>40830</v>
      </c>
      <c r="Q973" s="119">
        <v>41515</v>
      </c>
      <c r="R973" s="119">
        <v>41495</v>
      </c>
      <c r="S973" s="119">
        <v>41515</v>
      </c>
      <c r="T973" s="190">
        <v>86.554095656855097</v>
      </c>
      <c r="U973" s="287"/>
      <c r="V973" s="140"/>
      <c r="W973" s="87"/>
      <c r="X973" s="96"/>
      <c r="Y973" s="89"/>
      <c r="Z973" s="89"/>
      <c r="AA973" s="89"/>
      <c r="AB973" s="89"/>
      <c r="AC973" s="89"/>
      <c r="AD973" s="89"/>
      <c r="AE973" s="89"/>
      <c r="AF973" s="89"/>
      <c r="AG973" s="89"/>
      <c r="AH973" s="89"/>
      <c r="AI973" s="89"/>
      <c r="AJ973" s="89"/>
      <c r="AK973" s="89"/>
      <c r="AL973" s="89"/>
      <c r="AM973" s="89"/>
      <c r="AN973" s="89"/>
      <c r="AO973" s="89"/>
      <c r="AP973" s="89"/>
      <c r="AQ973" s="89"/>
      <c r="AR973" s="89"/>
      <c r="AS973" s="89"/>
      <c r="AT973" s="89"/>
      <c r="AU973" s="89"/>
      <c r="AV973" s="89"/>
      <c r="AW973" s="89"/>
      <c r="AX973" s="89"/>
      <c r="AY973" s="89"/>
      <c r="AZ973" s="89"/>
      <c r="BA973" s="89"/>
      <c r="BB973" s="89"/>
      <c r="BC973" s="89"/>
      <c r="BD973" s="89"/>
      <c r="BE973" s="89"/>
      <c r="BF973" s="89"/>
      <c r="BG973" s="89"/>
      <c r="BH973" s="89"/>
      <c r="BI973" s="89"/>
      <c r="BJ973" s="89"/>
      <c r="BK973" s="89"/>
      <c r="BL973" s="89"/>
      <c r="BM973" s="89"/>
      <c r="BN973" s="89"/>
      <c r="BO973" s="89"/>
      <c r="BP973" s="89"/>
      <c r="BQ973" s="89"/>
      <c r="BR973" s="89"/>
      <c r="BS973" s="89"/>
      <c r="BT973" s="89"/>
      <c r="BU973" s="89"/>
      <c r="BV973" s="89"/>
      <c r="BW973" s="89"/>
      <c r="BX973" s="89"/>
      <c r="BY973" s="89"/>
      <c r="BZ973" s="89"/>
      <c r="CA973" s="89"/>
      <c r="CB973" s="89"/>
      <c r="CC973" s="89"/>
      <c r="CD973" s="89"/>
      <c r="CE973" s="89"/>
      <c r="CF973" s="89"/>
      <c r="CG973" s="89"/>
      <c r="CH973" s="89"/>
      <c r="CI973" s="89"/>
      <c r="CJ973" s="89"/>
      <c r="CK973" s="89"/>
      <c r="CL973" s="89"/>
      <c r="CM973" s="89"/>
      <c r="CN973" s="89"/>
      <c r="CO973" s="89"/>
      <c r="CP973" s="89"/>
      <c r="CQ973" s="89"/>
      <c r="CR973" s="89"/>
      <c r="CS973" s="89"/>
      <c r="CT973" s="89"/>
      <c r="CU973" s="89"/>
      <c r="CV973" s="89"/>
      <c r="CW973" s="89"/>
      <c r="CX973" s="89"/>
      <c r="CY973" s="89"/>
      <c r="CZ973" s="89"/>
      <c r="DA973" s="89"/>
      <c r="DB973" s="89"/>
      <c r="DC973" s="89"/>
      <c r="DD973" s="89"/>
      <c r="DE973" s="89"/>
      <c r="DF973" s="89"/>
      <c r="DG973" s="89"/>
      <c r="DH973" s="89"/>
      <c r="DI973" s="89"/>
      <c r="DJ973" s="89"/>
      <c r="DK973" s="89"/>
      <c r="DL973" s="89"/>
      <c r="DM973" s="89"/>
      <c r="DN973" s="89"/>
      <c r="DO973" s="89"/>
      <c r="DP973" s="89"/>
      <c r="DQ973" s="89"/>
      <c r="DR973" s="89"/>
      <c r="DS973" s="89"/>
      <c r="DT973" s="89"/>
      <c r="DU973" s="89"/>
      <c r="DV973" s="89"/>
      <c r="DW973" s="89"/>
      <c r="DX973" s="89"/>
      <c r="DY973" s="89"/>
      <c r="DZ973" s="89"/>
      <c r="EA973" s="89"/>
      <c r="EB973" s="89"/>
      <c r="EC973" s="89"/>
      <c r="ED973" s="89"/>
      <c r="EE973" s="89"/>
      <c r="EF973" s="89"/>
      <c r="EG973" s="89"/>
      <c r="EH973" s="89"/>
      <c r="EI973" s="89"/>
      <c r="EJ973" s="89"/>
      <c r="EK973" s="89"/>
      <c r="EL973" s="89"/>
      <c r="EM973" s="89"/>
      <c r="EN973" s="89"/>
      <c r="EO973" s="89"/>
      <c r="EP973" s="89"/>
      <c r="EQ973" s="89"/>
      <c r="ER973" s="89"/>
      <c r="ES973" s="89"/>
      <c r="ET973" s="89"/>
      <c r="EU973" s="89"/>
      <c r="EV973" s="89"/>
      <c r="EW973" s="89"/>
      <c r="EX973" s="89"/>
      <c r="EY973" s="89"/>
      <c r="EZ973" s="89"/>
      <c r="FA973" s="89"/>
      <c r="FB973" s="89"/>
      <c r="FC973" s="89"/>
      <c r="FD973" s="89"/>
      <c r="FE973" s="89"/>
      <c r="FF973" s="89"/>
      <c r="FG973" s="89"/>
      <c r="FH973" s="89"/>
      <c r="FI973" s="89"/>
      <c r="FJ973" s="89"/>
      <c r="FK973" s="89"/>
      <c r="FL973" s="89"/>
      <c r="FM973" s="89"/>
      <c r="FN973" s="89"/>
      <c r="FO973" s="89"/>
      <c r="FP973" s="89"/>
      <c r="FQ973" s="89"/>
      <c r="FR973" s="89"/>
      <c r="FS973" s="89"/>
      <c r="FT973" s="89"/>
      <c r="FU973" s="89"/>
      <c r="FV973" s="89"/>
      <c r="FW973" s="89"/>
      <c r="FX973" s="89"/>
      <c r="FY973" s="89"/>
      <c r="FZ973" s="89"/>
      <c r="GA973" s="89"/>
      <c r="GB973" s="89"/>
      <c r="GC973" s="89"/>
      <c r="GD973" s="89"/>
      <c r="GE973" s="89"/>
      <c r="GF973" s="89"/>
      <c r="GG973" s="89"/>
      <c r="GH973" s="89"/>
      <c r="GI973" s="89"/>
      <c r="GJ973" s="89"/>
      <c r="GK973" s="89"/>
      <c r="GL973" s="89"/>
      <c r="GM973" s="89"/>
      <c r="GN973" s="89"/>
      <c r="GO973" s="89"/>
      <c r="GP973" s="89"/>
      <c r="GQ973" s="89"/>
      <c r="GR973" s="89"/>
      <c r="GS973" s="89"/>
      <c r="GT973" s="89"/>
      <c r="GU973" s="89"/>
      <c r="GV973" s="89"/>
      <c r="GW973" s="89"/>
      <c r="GX973" s="89"/>
      <c r="GY973" s="89"/>
      <c r="GZ973" s="89"/>
      <c r="HA973" s="89"/>
      <c r="HB973" s="89"/>
      <c r="HC973" s="89"/>
      <c r="HD973" s="89"/>
      <c r="HE973" s="89"/>
      <c r="HF973" s="89"/>
      <c r="HG973" s="89"/>
      <c r="HH973" s="89"/>
      <c r="HI973" s="89"/>
      <c r="HJ973" s="89"/>
      <c r="HK973" s="89"/>
      <c r="HL973" s="89"/>
      <c r="HM973" s="89"/>
    </row>
    <row r="974" spans="1:221" s="191" customFormat="1" ht="30" customHeight="1" x14ac:dyDescent="0.25">
      <c r="A974" s="193">
        <v>41455</v>
      </c>
      <c r="B974" s="194">
        <v>41457</v>
      </c>
      <c r="C974" s="189" t="s">
        <v>284</v>
      </c>
      <c r="D974" s="140" t="s">
        <v>3719</v>
      </c>
      <c r="E974" s="140" t="s">
        <v>279</v>
      </c>
      <c r="F974" s="5" t="s">
        <v>36</v>
      </c>
      <c r="G974" s="5" t="s">
        <v>1000</v>
      </c>
      <c r="H974" s="140" t="s">
        <v>3771</v>
      </c>
      <c r="I974" s="30" t="s">
        <v>3846</v>
      </c>
      <c r="J974" s="140" t="s">
        <v>4720</v>
      </c>
      <c r="K974" s="119">
        <v>40583</v>
      </c>
      <c r="L974" s="119">
        <v>40714</v>
      </c>
      <c r="M974" s="140" t="s">
        <v>4721</v>
      </c>
      <c r="N974" s="287">
        <v>6836</v>
      </c>
      <c r="O974" s="287">
        <v>6704</v>
      </c>
      <c r="P974" s="119">
        <v>40728</v>
      </c>
      <c r="Q974" s="119">
        <v>41443</v>
      </c>
      <c r="R974" s="119">
        <v>41264</v>
      </c>
      <c r="S974" s="119">
        <v>41425</v>
      </c>
      <c r="T974" s="190">
        <v>93.583684131198694</v>
      </c>
      <c r="U974" s="287"/>
      <c r="V974" s="140"/>
      <c r="W974" s="87"/>
      <c r="X974" s="96"/>
      <c r="Y974" s="89"/>
      <c r="Z974" s="89"/>
      <c r="AA974" s="89"/>
      <c r="AB974" s="89"/>
      <c r="AC974" s="89"/>
      <c r="AD974" s="89"/>
      <c r="AE974" s="89"/>
      <c r="AF974" s="89"/>
      <c r="AG974" s="89"/>
      <c r="AH974" s="89"/>
      <c r="AI974" s="89"/>
      <c r="AJ974" s="89"/>
      <c r="AK974" s="89"/>
      <c r="AL974" s="89"/>
      <c r="AM974" s="89"/>
      <c r="AN974" s="89"/>
      <c r="AO974" s="89"/>
      <c r="AP974" s="89"/>
      <c r="AQ974" s="89"/>
      <c r="AR974" s="89"/>
      <c r="AS974" s="89"/>
      <c r="AT974" s="89"/>
      <c r="AU974" s="89"/>
      <c r="AV974" s="89"/>
      <c r="AW974" s="89"/>
      <c r="AX974" s="89"/>
      <c r="AY974" s="89"/>
      <c r="AZ974" s="89"/>
      <c r="BA974" s="89"/>
      <c r="BB974" s="89"/>
      <c r="BC974" s="89"/>
      <c r="BD974" s="89"/>
      <c r="BE974" s="89"/>
      <c r="BF974" s="89"/>
      <c r="BG974" s="89"/>
      <c r="BH974" s="89"/>
      <c r="BI974" s="89"/>
      <c r="BJ974" s="89"/>
      <c r="BK974" s="89"/>
      <c r="BL974" s="89"/>
      <c r="BM974" s="89"/>
      <c r="BN974" s="89"/>
      <c r="BO974" s="89"/>
      <c r="BP974" s="89"/>
      <c r="BQ974" s="89"/>
      <c r="BR974" s="89"/>
      <c r="BS974" s="89"/>
      <c r="BT974" s="89"/>
      <c r="BU974" s="89"/>
      <c r="BV974" s="89"/>
      <c r="BW974" s="89"/>
      <c r="BX974" s="89"/>
      <c r="BY974" s="89"/>
      <c r="BZ974" s="89"/>
      <c r="CA974" s="89"/>
      <c r="CB974" s="89"/>
      <c r="CC974" s="89"/>
      <c r="CD974" s="89"/>
      <c r="CE974" s="89"/>
      <c r="CF974" s="89"/>
      <c r="CG974" s="89"/>
      <c r="CH974" s="89"/>
      <c r="CI974" s="89"/>
      <c r="CJ974" s="89"/>
      <c r="CK974" s="89"/>
      <c r="CL974" s="89"/>
      <c r="CM974" s="89"/>
      <c r="CN974" s="89"/>
      <c r="CO974" s="89"/>
      <c r="CP974" s="89"/>
      <c r="CQ974" s="89"/>
      <c r="CR974" s="89"/>
      <c r="CS974" s="89"/>
      <c r="CT974" s="89"/>
      <c r="CU974" s="89"/>
      <c r="CV974" s="89"/>
      <c r="CW974" s="89"/>
      <c r="CX974" s="89"/>
      <c r="CY974" s="89"/>
      <c r="CZ974" s="89"/>
      <c r="DA974" s="89"/>
      <c r="DB974" s="89"/>
      <c r="DC974" s="89"/>
      <c r="DD974" s="89"/>
      <c r="DE974" s="89"/>
      <c r="DF974" s="89"/>
      <c r="DG974" s="89"/>
      <c r="DH974" s="89"/>
      <c r="DI974" s="89"/>
      <c r="DJ974" s="89"/>
      <c r="DK974" s="89"/>
      <c r="DL974" s="89"/>
      <c r="DM974" s="89"/>
      <c r="DN974" s="89"/>
      <c r="DO974" s="89"/>
      <c r="DP974" s="89"/>
      <c r="DQ974" s="89"/>
      <c r="DR974" s="89"/>
      <c r="DS974" s="89"/>
      <c r="DT974" s="89"/>
      <c r="DU974" s="89"/>
      <c r="DV974" s="89"/>
      <c r="DW974" s="89"/>
      <c r="DX974" s="89"/>
      <c r="DY974" s="89"/>
      <c r="DZ974" s="89"/>
      <c r="EA974" s="89"/>
      <c r="EB974" s="89"/>
      <c r="EC974" s="89"/>
      <c r="ED974" s="89"/>
      <c r="EE974" s="89"/>
      <c r="EF974" s="89"/>
      <c r="EG974" s="89"/>
      <c r="EH974" s="89"/>
      <c r="EI974" s="89"/>
      <c r="EJ974" s="89"/>
      <c r="EK974" s="89"/>
      <c r="EL974" s="89"/>
      <c r="EM974" s="89"/>
      <c r="EN974" s="89"/>
      <c r="EO974" s="89"/>
      <c r="EP974" s="89"/>
      <c r="EQ974" s="89"/>
      <c r="ER974" s="89"/>
      <c r="ES974" s="89"/>
      <c r="ET974" s="89"/>
      <c r="EU974" s="89"/>
      <c r="EV974" s="89"/>
      <c r="EW974" s="89"/>
      <c r="EX974" s="89"/>
      <c r="EY974" s="89"/>
      <c r="EZ974" s="89"/>
      <c r="FA974" s="89"/>
      <c r="FB974" s="89"/>
      <c r="FC974" s="89"/>
      <c r="FD974" s="89"/>
      <c r="FE974" s="89"/>
      <c r="FF974" s="89"/>
      <c r="FG974" s="89"/>
      <c r="FH974" s="89"/>
      <c r="FI974" s="89"/>
      <c r="FJ974" s="89"/>
      <c r="FK974" s="89"/>
      <c r="FL974" s="89"/>
      <c r="FM974" s="89"/>
      <c r="FN974" s="89"/>
      <c r="FO974" s="89"/>
      <c r="FP974" s="89"/>
      <c r="FQ974" s="89"/>
      <c r="FR974" s="89"/>
      <c r="FS974" s="89"/>
      <c r="FT974" s="89"/>
      <c r="FU974" s="89"/>
      <c r="FV974" s="89"/>
      <c r="FW974" s="89"/>
      <c r="FX974" s="89"/>
      <c r="FY974" s="89"/>
      <c r="FZ974" s="89"/>
      <c r="GA974" s="89"/>
      <c r="GB974" s="89"/>
      <c r="GC974" s="89"/>
      <c r="GD974" s="89"/>
      <c r="GE974" s="89"/>
      <c r="GF974" s="89"/>
      <c r="GG974" s="89"/>
      <c r="GH974" s="89"/>
      <c r="GI974" s="89"/>
      <c r="GJ974" s="89"/>
      <c r="GK974" s="89"/>
      <c r="GL974" s="89"/>
      <c r="GM974" s="89"/>
      <c r="GN974" s="89"/>
      <c r="GO974" s="89"/>
      <c r="GP974" s="89"/>
      <c r="GQ974" s="89"/>
      <c r="GR974" s="89"/>
      <c r="GS974" s="89"/>
      <c r="GT974" s="89"/>
      <c r="GU974" s="89"/>
      <c r="GV974" s="89"/>
      <c r="GW974" s="89"/>
      <c r="GX974" s="89"/>
      <c r="GY974" s="89"/>
      <c r="GZ974" s="89"/>
      <c r="HA974" s="89"/>
      <c r="HB974" s="89"/>
      <c r="HC974" s="89"/>
      <c r="HD974" s="89"/>
      <c r="HE974" s="89"/>
      <c r="HF974" s="89"/>
      <c r="HG974" s="89"/>
      <c r="HH974" s="89"/>
      <c r="HI974" s="89"/>
      <c r="HJ974" s="89"/>
      <c r="HK974" s="89"/>
      <c r="HL974" s="89"/>
      <c r="HM974" s="89"/>
    </row>
    <row r="975" spans="1:221" s="191" customFormat="1" ht="30" customHeight="1" x14ac:dyDescent="0.25">
      <c r="A975" s="193">
        <v>41455</v>
      </c>
      <c r="B975" s="194">
        <v>41457</v>
      </c>
      <c r="C975" s="189" t="s">
        <v>284</v>
      </c>
      <c r="D975" s="140" t="s">
        <v>3756</v>
      </c>
      <c r="E975" s="140" t="s">
        <v>279</v>
      </c>
      <c r="F975" s="5" t="s">
        <v>99</v>
      </c>
      <c r="G975" s="5" t="s">
        <v>415</v>
      </c>
      <c r="H975" s="140" t="s">
        <v>3797</v>
      </c>
      <c r="I975" s="30" t="s">
        <v>3912</v>
      </c>
      <c r="J975" s="140" t="s">
        <v>4722</v>
      </c>
      <c r="K975" s="119">
        <v>40716</v>
      </c>
      <c r="L975" s="119">
        <v>40808</v>
      </c>
      <c r="M975" s="140" t="s">
        <v>3805</v>
      </c>
      <c r="N975" s="287">
        <v>6458</v>
      </c>
      <c r="O975" s="287">
        <v>6161</v>
      </c>
      <c r="P975" s="119">
        <v>40822</v>
      </c>
      <c r="Q975" s="119">
        <v>41344</v>
      </c>
      <c r="R975" s="119">
        <v>41173</v>
      </c>
      <c r="S975" s="119">
        <v>41361</v>
      </c>
      <c r="T975" s="190">
        <v>99.872578831613197</v>
      </c>
      <c r="U975" s="287"/>
      <c r="V975" s="140"/>
      <c r="W975" s="87"/>
      <c r="X975" s="96"/>
      <c r="Y975" s="89"/>
      <c r="Z975" s="89"/>
      <c r="AA975" s="89"/>
      <c r="AB975" s="89"/>
      <c r="AC975" s="89"/>
      <c r="AD975" s="89"/>
      <c r="AE975" s="89"/>
      <c r="AF975" s="89"/>
      <c r="AG975" s="89"/>
      <c r="AH975" s="89"/>
      <c r="AI975" s="89"/>
      <c r="AJ975" s="89"/>
      <c r="AK975" s="89"/>
      <c r="AL975" s="89"/>
      <c r="AM975" s="89"/>
      <c r="AN975" s="89"/>
      <c r="AO975" s="89"/>
      <c r="AP975" s="89"/>
      <c r="AQ975" s="89"/>
      <c r="AR975" s="89"/>
      <c r="AS975" s="89"/>
      <c r="AT975" s="89"/>
      <c r="AU975" s="89"/>
      <c r="AV975" s="89"/>
      <c r="AW975" s="89"/>
      <c r="AX975" s="89"/>
      <c r="AY975" s="89"/>
      <c r="AZ975" s="89"/>
      <c r="BA975" s="89"/>
      <c r="BB975" s="89"/>
      <c r="BC975" s="89"/>
      <c r="BD975" s="89"/>
      <c r="BE975" s="89"/>
      <c r="BF975" s="89"/>
      <c r="BG975" s="89"/>
      <c r="BH975" s="89"/>
      <c r="BI975" s="89"/>
      <c r="BJ975" s="89"/>
      <c r="BK975" s="89"/>
      <c r="BL975" s="89"/>
      <c r="BM975" s="89"/>
      <c r="BN975" s="89"/>
      <c r="BO975" s="89"/>
      <c r="BP975" s="89"/>
      <c r="BQ975" s="89"/>
      <c r="BR975" s="89"/>
      <c r="BS975" s="89"/>
      <c r="BT975" s="89"/>
      <c r="BU975" s="89"/>
      <c r="BV975" s="89"/>
      <c r="BW975" s="89"/>
      <c r="BX975" s="89"/>
      <c r="BY975" s="89"/>
      <c r="BZ975" s="89"/>
      <c r="CA975" s="89"/>
      <c r="CB975" s="89"/>
      <c r="CC975" s="89"/>
      <c r="CD975" s="89"/>
      <c r="CE975" s="89"/>
      <c r="CF975" s="89"/>
      <c r="CG975" s="89"/>
      <c r="CH975" s="89"/>
      <c r="CI975" s="89"/>
      <c r="CJ975" s="89"/>
      <c r="CK975" s="89"/>
      <c r="CL975" s="89"/>
      <c r="CM975" s="89"/>
      <c r="CN975" s="89"/>
      <c r="CO975" s="89"/>
      <c r="CP975" s="89"/>
      <c r="CQ975" s="89"/>
      <c r="CR975" s="89"/>
      <c r="CS975" s="89"/>
      <c r="CT975" s="89"/>
      <c r="CU975" s="89"/>
      <c r="CV975" s="89"/>
      <c r="CW975" s="89"/>
      <c r="CX975" s="89"/>
      <c r="CY975" s="89"/>
      <c r="CZ975" s="89"/>
      <c r="DA975" s="89"/>
      <c r="DB975" s="89"/>
      <c r="DC975" s="89"/>
      <c r="DD975" s="89"/>
      <c r="DE975" s="89"/>
      <c r="DF975" s="89"/>
      <c r="DG975" s="89"/>
      <c r="DH975" s="89"/>
      <c r="DI975" s="89"/>
      <c r="DJ975" s="89"/>
      <c r="DK975" s="89"/>
      <c r="DL975" s="89"/>
      <c r="DM975" s="89"/>
      <c r="DN975" s="89"/>
      <c r="DO975" s="89"/>
      <c r="DP975" s="89"/>
      <c r="DQ975" s="89"/>
      <c r="DR975" s="89"/>
      <c r="DS975" s="89"/>
      <c r="DT975" s="89"/>
      <c r="DU975" s="89"/>
      <c r="DV975" s="89"/>
      <c r="DW975" s="89"/>
      <c r="DX975" s="89"/>
      <c r="DY975" s="89"/>
      <c r="DZ975" s="89"/>
      <c r="EA975" s="89"/>
      <c r="EB975" s="89"/>
      <c r="EC975" s="89"/>
      <c r="ED975" s="89"/>
      <c r="EE975" s="89"/>
      <c r="EF975" s="89"/>
      <c r="EG975" s="89"/>
      <c r="EH975" s="89"/>
      <c r="EI975" s="89"/>
      <c r="EJ975" s="89"/>
      <c r="EK975" s="89"/>
      <c r="EL975" s="89"/>
      <c r="EM975" s="89"/>
      <c r="EN975" s="89"/>
      <c r="EO975" s="89"/>
      <c r="EP975" s="89"/>
      <c r="EQ975" s="89"/>
      <c r="ER975" s="89"/>
      <c r="ES975" s="89"/>
      <c r="ET975" s="89"/>
      <c r="EU975" s="89"/>
      <c r="EV975" s="89"/>
      <c r="EW975" s="89"/>
      <c r="EX975" s="89"/>
      <c r="EY975" s="89"/>
      <c r="EZ975" s="89"/>
      <c r="FA975" s="89"/>
      <c r="FB975" s="89"/>
      <c r="FC975" s="89"/>
      <c r="FD975" s="89"/>
      <c r="FE975" s="89"/>
      <c r="FF975" s="89"/>
      <c r="FG975" s="89"/>
      <c r="FH975" s="89"/>
      <c r="FI975" s="89"/>
      <c r="FJ975" s="89"/>
      <c r="FK975" s="89"/>
      <c r="FL975" s="89"/>
      <c r="FM975" s="89"/>
      <c r="FN975" s="89"/>
      <c r="FO975" s="89"/>
      <c r="FP975" s="89"/>
      <c r="FQ975" s="89"/>
      <c r="FR975" s="89"/>
      <c r="FS975" s="89"/>
      <c r="FT975" s="89"/>
      <c r="FU975" s="89"/>
      <c r="FV975" s="89"/>
      <c r="FW975" s="89"/>
      <c r="FX975" s="89"/>
      <c r="FY975" s="89"/>
      <c r="FZ975" s="89"/>
      <c r="GA975" s="89"/>
      <c r="GB975" s="89"/>
      <c r="GC975" s="89"/>
      <c r="GD975" s="89"/>
      <c r="GE975" s="89"/>
      <c r="GF975" s="89"/>
      <c r="GG975" s="89"/>
      <c r="GH975" s="89"/>
      <c r="GI975" s="89"/>
      <c r="GJ975" s="89"/>
      <c r="GK975" s="89"/>
      <c r="GL975" s="89"/>
      <c r="GM975" s="89"/>
      <c r="GN975" s="89"/>
      <c r="GO975" s="89"/>
      <c r="GP975" s="89"/>
      <c r="GQ975" s="89"/>
      <c r="GR975" s="89"/>
      <c r="GS975" s="89"/>
      <c r="GT975" s="89"/>
      <c r="GU975" s="89"/>
      <c r="GV975" s="89"/>
      <c r="GW975" s="89"/>
      <c r="GX975" s="89"/>
      <c r="GY975" s="89"/>
      <c r="GZ975" s="89"/>
      <c r="HA975" s="89"/>
      <c r="HB975" s="89"/>
      <c r="HC975" s="89"/>
      <c r="HD975" s="89"/>
      <c r="HE975" s="89"/>
      <c r="HF975" s="89"/>
      <c r="HG975" s="89"/>
      <c r="HH975" s="89"/>
      <c r="HI975" s="89"/>
      <c r="HJ975" s="89"/>
      <c r="HK975" s="89"/>
      <c r="HL975" s="89"/>
      <c r="HM975" s="89"/>
    </row>
    <row r="976" spans="1:221" s="191" customFormat="1" ht="30" customHeight="1" x14ac:dyDescent="0.25">
      <c r="A976" s="193">
        <v>41455</v>
      </c>
      <c r="B976" s="194">
        <v>41457</v>
      </c>
      <c r="C976" s="189" t="s">
        <v>284</v>
      </c>
      <c r="D976" s="140" t="s">
        <v>3719</v>
      </c>
      <c r="E976" s="140" t="s">
        <v>279</v>
      </c>
      <c r="F976" s="5" t="s">
        <v>99</v>
      </c>
      <c r="G976" s="5" t="s">
        <v>415</v>
      </c>
      <c r="H976" s="140" t="s">
        <v>3797</v>
      </c>
      <c r="I976" s="30" t="s">
        <v>4723</v>
      </c>
      <c r="J976" s="140" t="s">
        <v>3799</v>
      </c>
      <c r="K976" s="119">
        <v>40361</v>
      </c>
      <c r="L976" s="119">
        <v>40697</v>
      </c>
      <c r="M976" s="140" t="s">
        <v>3800</v>
      </c>
      <c r="N976" s="287">
        <v>51987</v>
      </c>
      <c r="O976" s="287">
        <v>50522</v>
      </c>
      <c r="P976" s="119">
        <v>40711</v>
      </c>
      <c r="Q976" s="119">
        <v>41548</v>
      </c>
      <c r="R976" s="119">
        <v>41194</v>
      </c>
      <c r="S976" s="119">
        <v>41442</v>
      </c>
      <c r="T976" s="190">
        <v>88.510580282482096</v>
      </c>
      <c r="U976" s="287"/>
      <c r="V976" s="140"/>
      <c r="W976" s="87"/>
      <c r="X976" s="96"/>
      <c r="Y976" s="89"/>
      <c r="Z976" s="89"/>
      <c r="AA976" s="89"/>
      <c r="AB976" s="89"/>
      <c r="AC976" s="89"/>
      <c r="AD976" s="89"/>
      <c r="AE976" s="89"/>
      <c r="AF976" s="89"/>
      <c r="AG976" s="89"/>
      <c r="AH976" s="89"/>
      <c r="AI976" s="89"/>
      <c r="AJ976" s="89"/>
      <c r="AK976" s="89"/>
      <c r="AL976" s="89"/>
      <c r="AM976" s="89"/>
      <c r="AN976" s="89"/>
      <c r="AO976" s="89"/>
      <c r="AP976" s="89"/>
      <c r="AQ976" s="89"/>
      <c r="AR976" s="89"/>
      <c r="AS976" s="89"/>
      <c r="AT976" s="89"/>
      <c r="AU976" s="89"/>
      <c r="AV976" s="89"/>
      <c r="AW976" s="89"/>
      <c r="AX976" s="89"/>
      <c r="AY976" s="89"/>
      <c r="AZ976" s="89"/>
      <c r="BA976" s="89"/>
      <c r="BB976" s="89"/>
      <c r="BC976" s="89"/>
      <c r="BD976" s="89"/>
      <c r="BE976" s="89"/>
      <c r="BF976" s="89"/>
      <c r="BG976" s="89"/>
      <c r="BH976" s="89"/>
      <c r="BI976" s="89"/>
      <c r="BJ976" s="89"/>
      <c r="BK976" s="89"/>
      <c r="BL976" s="89"/>
      <c r="BM976" s="89"/>
      <c r="BN976" s="89"/>
      <c r="BO976" s="89"/>
      <c r="BP976" s="89"/>
      <c r="BQ976" s="89"/>
      <c r="BR976" s="89"/>
      <c r="BS976" s="89"/>
      <c r="BT976" s="89"/>
      <c r="BU976" s="89"/>
      <c r="BV976" s="89"/>
      <c r="BW976" s="89"/>
      <c r="BX976" s="89"/>
      <c r="BY976" s="89"/>
      <c r="BZ976" s="89"/>
      <c r="CA976" s="89"/>
      <c r="CB976" s="89"/>
      <c r="CC976" s="89"/>
      <c r="CD976" s="89"/>
      <c r="CE976" s="89"/>
      <c r="CF976" s="89"/>
      <c r="CG976" s="89"/>
      <c r="CH976" s="89"/>
      <c r="CI976" s="89"/>
      <c r="CJ976" s="89"/>
      <c r="CK976" s="89"/>
      <c r="CL976" s="89"/>
      <c r="CM976" s="89"/>
      <c r="CN976" s="89"/>
      <c r="CO976" s="89"/>
      <c r="CP976" s="89"/>
      <c r="CQ976" s="89"/>
      <c r="CR976" s="89"/>
      <c r="CS976" s="89"/>
      <c r="CT976" s="89"/>
      <c r="CU976" s="89"/>
      <c r="CV976" s="89"/>
      <c r="CW976" s="89"/>
      <c r="CX976" s="89"/>
      <c r="CY976" s="89"/>
      <c r="CZ976" s="89"/>
      <c r="DA976" s="89"/>
      <c r="DB976" s="89"/>
      <c r="DC976" s="89"/>
      <c r="DD976" s="89"/>
      <c r="DE976" s="89"/>
      <c r="DF976" s="89"/>
      <c r="DG976" s="89"/>
      <c r="DH976" s="89"/>
      <c r="DI976" s="89"/>
      <c r="DJ976" s="89"/>
      <c r="DK976" s="89"/>
      <c r="DL976" s="89"/>
      <c r="DM976" s="89"/>
      <c r="DN976" s="89"/>
      <c r="DO976" s="89"/>
      <c r="DP976" s="89"/>
      <c r="DQ976" s="89"/>
      <c r="DR976" s="89"/>
      <c r="DS976" s="89"/>
      <c r="DT976" s="89"/>
      <c r="DU976" s="89"/>
      <c r="DV976" s="89"/>
      <c r="DW976" s="89"/>
      <c r="DX976" s="89"/>
      <c r="DY976" s="89"/>
      <c r="DZ976" s="89"/>
      <c r="EA976" s="89"/>
      <c r="EB976" s="89"/>
      <c r="EC976" s="89"/>
      <c r="ED976" s="89"/>
      <c r="EE976" s="89"/>
      <c r="EF976" s="89"/>
      <c r="EG976" s="89"/>
      <c r="EH976" s="89"/>
      <c r="EI976" s="89"/>
      <c r="EJ976" s="89"/>
      <c r="EK976" s="89"/>
      <c r="EL976" s="89"/>
      <c r="EM976" s="89"/>
      <c r="EN976" s="89"/>
      <c r="EO976" s="89"/>
      <c r="EP976" s="89"/>
      <c r="EQ976" s="89"/>
      <c r="ER976" s="89"/>
      <c r="ES976" s="89"/>
      <c r="ET976" s="89"/>
      <c r="EU976" s="89"/>
      <c r="EV976" s="89"/>
      <c r="EW976" s="89"/>
      <c r="EX976" s="89"/>
      <c r="EY976" s="89"/>
      <c r="EZ976" s="89"/>
      <c r="FA976" s="89"/>
      <c r="FB976" s="89"/>
      <c r="FC976" s="89"/>
      <c r="FD976" s="89"/>
      <c r="FE976" s="89"/>
      <c r="FF976" s="89"/>
      <c r="FG976" s="89"/>
      <c r="FH976" s="89"/>
      <c r="FI976" s="89"/>
      <c r="FJ976" s="89"/>
      <c r="FK976" s="89"/>
      <c r="FL976" s="89"/>
      <c r="FM976" s="89"/>
      <c r="FN976" s="89"/>
      <c r="FO976" s="89"/>
      <c r="FP976" s="89"/>
      <c r="FQ976" s="89"/>
      <c r="FR976" s="89"/>
      <c r="FS976" s="89"/>
      <c r="FT976" s="89"/>
      <c r="FU976" s="89"/>
      <c r="FV976" s="89"/>
      <c r="FW976" s="89"/>
      <c r="FX976" s="89"/>
      <c r="FY976" s="89"/>
      <c r="FZ976" s="89"/>
      <c r="GA976" s="89"/>
      <c r="GB976" s="89"/>
      <c r="GC976" s="89"/>
      <c r="GD976" s="89"/>
      <c r="GE976" s="89"/>
      <c r="GF976" s="89"/>
      <c r="GG976" s="89"/>
      <c r="GH976" s="89"/>
      <c r="GI976" s="89"/>
      <c r="GJ976" s="89"/>
      <c r="GK976" s="89"/>
      <c r="GL976" s="89"/>
      <c r="GM976" s="89"/>
      <c r="GN976" s="89"/>
      <c r="GO976" s="89"/>
      <c r="GP976" s="89"/>
      <c r="GQ976" s="89"/>
      <c r="GR976" s="89"/>
      <c r="GS976" s="89"/>
      <c r="GT976" s="89"/>
      <c r="GU976" s="89"/>
      <c r="GV976" s="89"/>
      <c r="GW976" s="89"/>
      <c r="GX976" s="89"/>
      <c r="GY976" s="89"/>
      <c r="GZ976" s="89"/>
      <c r="HA976" s="89"/>
      <c r="HB976" s="89"/>
      <c r="HC976" s="89"/>
      <c r="HD976" s="89"/>
      <c r="HE976" s="89"/>
      <c r="HF976" s="89"/>
      <c r="HG976" s="89"/>
      <c r="HH976" s="89"/>
      <c r="HI976" s="89"/>
      <c r="HJ976" s="89"/>
      <c r="HK976" s="89"/>
      <c r="HL976" s="89"/>
      <c r="HM976" s="89"/>
    </row>
    <row r="977" spans="1:221" s="191" customFormat="1" ht="30" customHeight="1" x14ac:dyDescent="0.25">
      <c r="A977" s="193">
        <v>41455</v>
      </c>
      <c r="B977" s="194">
        <v>41457</v>
      </c>
      <c r="C977" s="189" t="s">
        <v>284</v>
      </c>
      <c r="D977" s="140" t="s">
        <v>3719</v>
      </c>
      <c r="E977" s="140" t="s">
        <v>279</v>
      </c>
      <c r="F977" s="5" t="s">
        <v>758</v>
      </c>
      <c r="G977" s="5" t="s">
        <v>759</v>
      </c>
      <c r="H977" s="140" t="s">
        <v>3809</v>
      </c>
      <c r="I977" s="30" t="s">
        <v>4724</v>
      </c>
      <c r="J977" s="140" t="s">
        <v>4725</v>
      </c>
      <c r="K977" s="119">
        <v>40634</v>
      </c>
      <c r="L977" s="119">
        <v>40793</v>
      </c>
      <c r="M977" s="140" t="s">
        <v>4726</v>
      </c>
      <c r="N977" s="287">
        <v>14780</v>
      </c>
      <c r="O977" s="287">
        <v>14713</v>
      </c>
      <c r="P977" s="119">
        <v>40807</v>
      </c>
      <c r="Q977" s="119">
        <v>41418</v>
      </c>
      <c r="R977" s="119">
        <v>41433</v>
      </c>
      <c r="S977" s="119">
        <v>41471</v>
      </c>
      <c r="T977" s="190">
        <v>99.3308969359028</v>
      </c>
      <c r="U977" s="287"/>
      <c r="V977" s="140"/>
      <c r="W977" s="87"/>
      <c r="X977" s="96"/>
      <c r="Y977" s="89"/>
      <c r="Z977" s="89"/>
      <c r="AA977" s="89"/>
      <c r="AB977" s="89"/>
      <c r="AC977" s="89"/>
      <c r="AD977" s="89"/>
      <c r="AE977" s="89"/>
      <c r="AF977" s="89"/>
      <c r="AG977" s="89"/>
      <c r="AH977" s="89"/>
      <c r="AI977" s="89"/>
      <c r="AJ977" s="89"/>
      <c r="AK977" s="89"/>
      <c r="AL977" s="89"/>
      <c r="AM977" s="89"/>
      <c r="AN977" s="89"/>
      <c r="AO977" s="89"/>
      <c r="AP977" s="89"/>
      <c r="AQ977" s="89"/>
      <c r="AR977" s="89"/>
      <c r="AS977" s="89"/>
      <c r="AT977" s="89"/>
      <c r="AU977" s="89"/>
      <c r="AV977" s="89"/>
      <c r="AW977" s="89"/>
      <c r="AX977" s="89"/>
      <c r="AY977" s="89"/>
      <c r="AZ977" s="89"/>
      <c r="BA977" s="89"/>
      <c r="BB977" s="89"/>
      <c r="BC977" s="89"/>
      <c r="BD977" s="89"/>
      <c r="BE977" s="89"/>
      <c r="BF977" s="89"/>
      <c r="BG977" s="89"/>
      <c r="BH977" s="89"/>
      <c r="BI977" s="89"/>
      <c r="BJ977" s="89"/>
      <c r="BK977" s="89"/>
      <c r="BL977" s="89"/>
      <c r="BM977" s="89"/>
      <c r="BN977" s="89"/>
      <c r="BO977" s="89"/>
      <c r="BP977" s="89"/>
      <c r="BQ977" s="89"/>
      <c r="BR977" s="89"/>
      <c r="BS977" s="89"/>
      <c r="BT977" s="89"/>
      <c r="BU977" s="89"/>
      <c r="BV977" s="89"/>
      <c r="BW977" s="89"/>
      <c r="BX977" s="89"/>
      <c r="BY977" s="89"/>
      <c r="BZ977" s="89"/>
      <c r="CA977" s="89"/>
      <c r="CB977" s="89"/>
      <c r="CC977" s="89"/>
      <c r="CD977" s="89"/>
      <c r="CE977" s="89"/>
      <c r="CF977" s="89"/>
      <c r="CG977" s="89"/>
      <c r="CH977" s="89"/>
      <c r="CI977" s="89"/>
      <c r="CJ977" s="89"/>
      <c r="CK977" s="89"/>
      <c r="CL977" s="89"/>
      <c r="CM977" s="89"/>
      <c r="CN977" s="89"/>
      <c r="CO977" s="89"/>
      <c r="CP977" s="89"/>
      <c r="CQ977" s="89"/>
      <c r="CR977" s="89"/>
      <c r="CS977" s="89"/>
      <c r="CT977" s="89"/>
      <c r="CU977" s="89"/>
      <c r="CV977" s="89"/>
      <c r="CW977" s="89"/>
      <c r="CX977" s="89"/>
      <c r="CY977" s="89"/>
      <c r="CZ977" s="89"/>
      <c r="DA977" s="89"/>
      <c r="DB977" s="89"/>
      <c r="DC977" s="89"/>
      <c r="DD977" s="89"/>
      <c r="DE977" s="89"/>
      <c r="DF977" s="89"/>
      <c r="DG977" s="89"/>
      <c r="DH977" s="89"/>
      <c r="DI977" s="89"/>
      <c r="DJ977" s="89"/>
      <c r="DK977" s="89"/>
      <c r="DL977" s="89"/>
      <c r="DM977" s="89"/>
      <c r="DN977" s="89"/>
      <c r="DO977" s="89"/>
      <c r="DP977" s="89"/>
      <c r="DQ977" s="89"/>
      <c r="DR977" s="89"/>
      <c r="DS977" s="89"/>
      <c r="DT977" s="89"/>
      <c r="DU977" s="89"/>
      <c r="DV977" s="89"/>
      <c r="DW977" s="89"/>
      <c r="DX977" s="89"/>
      <c r="DY977" s="89"/>
      <c r="DZ977" s="89"/>
      <c r="EA977" s="89"/>
      <c r="EB977" s="89"/>
      <c r="EC977" s="89"/>
      <c r="ED977" s="89"/>
      <c r="EE977" s="89"/>
      <c r="EF977" s="89"/>
      <c r="EG977" s="89"/>
      <c r="EH977" s="89"/>
      <c r="EI977" s="89"/>
      <c r="EJ977" s="89"/>
      <c r="EK977" s="89"/>
      <c r="EL977" s="89"/>
      <c r="EM977" s="89"/>
      <c r="EN977" s="89"/>
      <c r="EO977" s="89"/>
      <c r="EP977" s="89"/>
      <c r="EQ977" s="89"/>
      <c r="ER977" s="89"/>
      <c r="ES977" s="89"/>
      <c r="ET977" s="89"/>
      <c r="EU977" s="89"/>
      <c r="EV977" s="89"/>
      <c r="EW977" s="89"/>
      <c r="EX977" s="89"/>
      <c r="EY977" s="89"/>
      <c r="EZ977" s="89"/>
      <c r="FA977" s="89"/>
      <c r="FB977" s="89"/>
      <c r="FC977" s="89"/>
      <c r="FD977" s="89"/>
      <c r="FE977" s="89"/>
      <c r="FF977" s="89"/>
      <c r="FG977" s="89"/>
      <c r="FH977" s="89"/>
      <c r="FI977" s="89"/>
      <c r="FJ977" s="89"/>
      <c r="FK977" s="89"/>
      <c r="FL977" s="89"/>
      <c r="FM977" s="89"/>
      <c r="FN977" s="89"/>
      <c r="FO977" s="89"/>
      <c r="FP977" s="89"/>
      <c r="FQ977" s="89"/>
      <c r="FR977" s="89"/>
      <c r="FS977" s="89"/>
      <c r="FT977" s="89"/>
      <c r="FU977" s="89"/>
      <c r="FV977" s="89"/>
      <c r="FW977" s="89"/>
      <c r="FX977" s="89"/>
      <c r="FY977" s="89"/>
      <c r="FZ977" s="89"/>
      <c r="GA977" s="89"/>
      <c r="GB977" s="89"/>
      <c r="GC977" s="89"/>
      <c r="GD977" s="89"/>
      <c r="GE977" s="89"/>
      <c r="GF977" s="89"/>
      <c r="GG977" s="89"/>
      <c r="GH977" s="89"/>
      <c r="GI977" s="89"/>
      <c r="GJ977" s="89"/>
      <c r="GK977" s="89"/>
      <c r="GL977" s="89"/>
      <c r="GM977" s="89"/>
      <c r="GN977" s="89"/>
      <c r="GO977" s="89"/>
      <c r="GP977" s="89"/>
      <c r="GQ977" s="89"/>
      <c r="GR977" s="89"/>
      <c r="GS977" s="89"/>
      <c r="GT977" s="89"/>
      <c r="GU977" s="89"/>
      <c r="GV977" s="89"/>
      <c r="GW977" s="89"/>
      <c r="GX977" s="89"/>
      <c r="GY977" s="89"/>
      <c r="GZ977" s="89"/>
      <c r="HA977" s="89"/>
      <c r="HB977" s="89"/>
      <c r="HC977" s="89"/>
      <c r="HD977" s="89"/>
      <c r="HE977" s="89"/>
      <c r="HF977" s="89"/>
      <c r="HG977" s="89"/>
      <c r="HH977" s="89"/>
      <c r="HI977" s="89"/>
      <c r="HJ977" s="89"/>
      <c r="HK977" s="89"/>
      <c r="HL977" s="89"/>
      <c r="HM977" s="89"/>
    </row>
    <row r="978" spans="1:221" s="191" customFormat="1" ht="30" customHeight="1" x14ac:dyDescent="0.25">
      <c r="A978" s="193">
        <v>41455</v>
      </c>
      <c r="B978" s="194">
        <v>41457</v>
      </c>
      <c r="C978" s="189" t="s">
        <v>284</v>
      </c>
      <c r="D978" s="140" t="s">
        <v>3719</v>
      </c>
      <c r="E978" s="140" t="s">
        <v>279</v>
      </c>
      <c r="F978" s="5" t="s">
        <v>758</v>
      </c>
      <c r="G978" s="5" t="s">
        <v>759</v>
      </c>
      <c r="H978" s="140" t="s">
        <v>3809</v>
      </c>
      <c r="I978" s="30" t="s">
        <v>4727</v>
      </c>
      <c r="J978" s="140" t="s">
        <v>4728</v>
      </c>
      <c r="K978" s="119">
        <v>40476</v>
      </c>
      <c r="L978" s="119">
        <v>40700</v>
      </c>
      <c r="M978" s="140" t="s">
        <v>4094</v>
      </c>
      <c r="N978" s="287">
        <v>40940</v>
      </c>
      <c r="O978" s="287">
        <v>37943</v>
      </c>
      <c r="P978" s="119">
        <v>40714</v>
      </c>
      <c r="Q978" s="119">
        <v>41540</v>
      </c>
      <c r="R978" s="119">
        <v>41520</v>
      </c>
      <c r="S978" s="119">
        <v>41610</v>
      </c>
      <c r="T978" s="190">
        <v>92.343112736618608</v>
      </c>
      <c r="U978" s="287"/>
      <c r="V978" s="140"/>
      <c r="W978" s="87"/>
      <c r="X978" s="96"/>
      <c r="Y978" s="89"/>
      <c r="Z978" s="89"/>
      <c r="AA978" s="89"/>
      <c r="AB978" s="89"/>
      <c r="AC978" s="89"/>
      <c r="AD978" s="89"/>
      <c r="AE978" s="89"/>
      <c r="AF978" s="89"/>
      <c r="AG978" s="89"/>
      <c r="AH978" s="89"/>
      <c r="AI978" s="89"/>
      <c r="AJ978" s="89"/>
      <c r="AK978" s="89"/>
      <c r="AL978" s="89"/>
      <c r="AM978" s="89"/>
      <c r="AN978" s="89"/>
      <c r="AO978" s="89"/>
      <c r="AP978" s="89"/>
      <c r="AQ978" s="89"/>
      <c r="AR978" s="89"/>
      <c r="AS978" s="89"/>
      <c r="AT978" s="89"/>
      <c r="AU978" s="89"/>
      <c r="AV978" s="89"/>
      <c r="AW978" s="89"/>
      <c r="AX978" s="89"/>
      <c r="AY978" s="89"/>
      <c r="AZ978" s="89"/>
      <c r="BA978" s="89"/>
      <c r="BB978" s="89"/>
      <c r="BC978" s="89"/>
      <c r="BD978" s="89"/>
      <c r="BE978" s="89"/>
      <c r="BF978" s="89"/>
      <c r="BG978" s="89"/>
      <c r="BH978" s="89"/>
      <c r="BI978" s="89"/>
      <c r="BJ978" s="89"/>
      <c r="BK978" s="89"/>
      <c r="BL978" s="89"/>
      <c r="BM978" s="89"/>
      <c r="BN978" s="89"/>
      <c r="BO978" s="89"/>
      <c r="BP978" s="89"/>
      <c r="BQ978" s="89"/>
      <c r="BR978" s="89"/>
      <c r="BS978" s="89"/>
      <c r="BT978" s="89"/>
      <c r="BU978" s="89"/>
      <c r="BV978" s="89"/>
      <c r="BW978" s="89"/>
      <c r="BX978" s="89"/>
      <c r="BY978" s="89"/>
      <c r="BZ978" s="89"/>
      <c r="CA978" s="89"/>
      <c r="CB978" s="89"/>
      <c r="CC978" s="89"/>
      <c r="CD978" s="89"/>
      <c r="CE978" s="89"/>
      <c r="CF978" s="89"/>
      <c r="CG978" s="89"/>
      <c r="CH978" s="89"/>
      <c r="CI978" s="89"/>
      <c r="CJ978" s="89"/>
      <c r="CK978" s="89"/>
      <c r="CL978" s="89"/>
      <c r="CM978" s="89"/>
      <c r="CN978" s="89"/>
      <c r="CO978" s="89"/>
      <c r="CP978" s="89"/>
      <c r="CQ978" s="89"/>
      <c r="CR978" s="89"/>
      <c r="CS978" s="89"/>
      <c r="CT978" s="89"/>
      <c r="CU978" s="89"/>
      <c r="CV978" s="89"/>
      <c r="CW978" s="89"/>
      <c r="CX978" s="89"/>
      <c r="CY978" s="89"/>
      <c r="CZ978" s="89"/>
      <c r="DA978" s="89"/>
      <c r="DB978" s="89"/>
      <c r="DC978" s="89"/>
      <c r="DD978" s="89"/>
      <c r="DE978" s="89"/>
      <c r="DF978" s="89"/>
      <c r="DG978" s="89"/>
      <c r="DH978" s="89"/>
      <c r="DI978" s="89"/>
      <c r="DJ978" s="89"/>
      <c r="DK978" s="89"/>
      <c r="DL978" s="89"/>
      <c r="DM978" s="89"/>
      <c r="DN978" s="89"/>
      <c r="DO978" s="89"/>
      <c r="DP978" s="89"/>
      <c r="DQ978" s="89"/>
      <c r="DR978" s="89"/>
      <c r="DS978" s="89"/>
      <c r="DT978" s="89"/>
      <c r="DU978" s="89"/>
      <c r="DV978" s="89"/>
      <c r="DW978" s="89"/>
      <c r="DX978" s="89"/>
      <c r="DY978" s="89"/>
      <c r="DZ978" s="89"/>
      <c r="EA978" s="89"/>
      <c r="EB978" s="89"/>
      <c r="EC978" s="89"/>
      <c r="ED978" s="89"/>
      <c r="EE978" s="89"/>
      <c r="EF978" s="89"/>
      <c r="EG978" s="89"/>
      <c r="EH978" s="89"/>
      <c r="EI978" s="89"/>
      <c r="EJ978" s="89"/>
      <c r="EK978" s="89"/>
      <c r="EL978" s="89"/>
      <c r="EM978" s="89"/>
      <c r="EN978" s="89"/>
      <c r="EO978" s="89"/>
      <c r="EP978" s="89"/>
      <c r="EQ978" s="89"/>
      <c r="ER978" s="89"/>
      <c r="ES978" s="89"/>
      <c r="ET978" s="89"/>
      <c r="EU978" s="89"/>
      <c r="EV978" s="89"/>
      <c r="EW978" s="89"/>
      <c r="EX978" s="89"/>
      <c r="EY978" s="89"/>
      <c r="EZ978" s="89"/>
      <c r="FA978" s="89"/>
      <c r="FB978" s="89"/>
      <c r="FC978" s="89"/>
      <c r="FD978" s="89"/>
      <c r="FE978" s="89"/>
      <c r="FF978" s="89"/>
      <c r="FG978" s="89"/>
      <c r="FH978" s="89"/>
      <c r="FI978" s="89"/>
      <c r="FJ978" s="89"/>
      <c r="FK978" s="89"/>
      <c r="FL978" s="89"/>
      <c r="FM978" s="89"/>
      <c r="FN978" s="89"/>
      <c r="FO978" s="89"/>
      <c r="FP978" s="89"/>
      <c r="FQ978" s="89"/>
      <c r="FR978" s="89"/>
      <c r="FS978" s="89"/>
      <c r="FT978" s="89"/>
      <c r="FU978" s="89"/>
      <c r="FV978" s="89"/>
      <c r="FW978" s="89"/>
      <c r="FX978" s="89"/>
      <c r="FY978" s="89"/>
      <c r="FZ978" s="89"/>
      <c r="GA978" s="89"/>
      <c r="GB978" s="89"/>
      <c r="GC978" s="89"/>
      <c r="GD978" s="89"/>
      <c r="GE978" s="89"/>
      <c r="GF978" s="89"/>
      <c r="GG978" s="89"/>
      <c r="GH978" s="89"/>
      <c r="GI978" s="89"/>
      <c r="GJ978" s="89"/>
      <c r="GK978" s="89"/>
      <c r="GL978" s="89"/>
      <c r="GM978" s="89"/>
      <c r="GN978" s="89"/>
      <c r="GO978" s="89"/>
      <c r="GP978" s="89"/>
      <c r="GQ978" s="89"/>
      <c r="GR978" s="89"/>
      <c r="GS978" s="89"/>
      <c r="GT978" s="89"/>
      <c r="GU978" s="89"/>
      <c r="GV978" s="89"/>
      <c r="GW978" s="89"/>
      <c r="GX978" s="89"/>
      <c r="GY978" s="89"/>
      <c r="GZ978" s="89"/>
      <c r="HA978" s="89"/>
      <c r="HB978" s="89"/>
      <c r="HC978" s="89"/>
      <c r="HD978" s="89"/>
      <c r="HE978" s="89"/>
      <c r="HF978" s="89"/>
      <c r="HG978" s="89"/>
      <c r="HH978" s="89"/>
      <c r="HI978" s="89"/>
      <c r="HJ978" s="89"/>
      <c r="HK978" s="89"/>
      <c r="HL978" s="89"/>
      <c r="HM978" s="89"/>
    </row>
    <row r="979" spans="1:221" s="191" customFormat="1" ht="30" customHeight="1" x14ac:dyDescent="0.25">
      <c r="A979" s="193">
        <v>41455</v>
      </c>
      <c r="B979" s="194">
        <v>41457</v>
      </c>
      <c r="C979" s="189" t="s">
        <v>284</v>
      </c>
      <c r="D979" s="140" t="s">
        <v>3719</v>
      </c>
      <c r="E979" s="140" t="s">
        <v>279</v>
      </c>
      <c r="F979" s="5" t="s">
        <v>758</v>
      </c>
      <c r="G979" s="5" t="s">
        <v>759</v>
      </c>
      <c r="H979" s="140" t="s">
        <v>3809</v>
      </c>
      <c r="I979" s="30" t="s">
        <v>4729</v>
      </c>
      <c r="J979" s="140" t="s">
        <v>4730</v>
      </c>
      <c r="K979" s="119">
        <v>40476</v>
      </c>
      <c r="L979" s="119">
        <v>40700</v>
      </c>
      <c r="M979" s="140" t="s">
        <v>4094</v>
      </c>
      <c r="N979" s="287">
        <v>45398</v>
      </c>
      <c r="O979" s="287">
        <v>43531</v>
      </c>
      <c r="P979" s="119">
        <v>40714</v>
      </c>
      <c r="Q979" s="119">
        <v>41540</v>
      </c>
      <c r="R979" s="119">
        <v>41520</v>
      </c>
      <c r="S979" s="119">
        <v>41610</v>
      </c>
      <c r="T979" s="190">
        <v>72.763630666347197</v>
      </c>
      <c r="U979" s="287"/>
      <c r="V979" s="140"/>
      <c r="W979" s="87"/>
      <c r="X979" s="96"/>
      <c r="Y979" s="89"/>
      <c r="Z979" s="89"/>
      <c r="AA979" s="89"/>
      <c r="AB979" s="89"/>
      <c r="AC979" s="89"/>
      <c r="AD979" s="89"/>
      <c r="AE979" s="89"/>
      <c r="AF979" s="89"/>
      <c r="AG979" s="89"/>
      <c r="AH979" s="89"/>
      <c r="AI979" s="89"/>
      <c r="AJ979" s="89"/>
      <c r="AK979" s="89"/>
      <c r="AL979" s="89"/>
      <c r="AM979" s="89"/>
      <c r="AN979" s="89"/>
      <c r="AO979" s="89"/>
      <c r="AP979" s="89"/>
      <c r="AQ979" s="89"/>
      <c r="AR979" s="89"/>
      <c r="AS979" s="89"/>
      <c r="AT979" s="89"/>
      <c r="AU979" s="89"/>
      <c r="AV979" s="89"/>
      <c r="AW979" s="89"/>
      <c r="AX979" s="89"/>
      <c r="AY979" s="89"/>
      <c r="AZ979" s="89"/>
      <c r="BA979" s="89"/>
      <c r="BB979" s="89"/>
      <c r="BC979" s="89"/>
      <c r="BD979" s="89"/>
      <c r="BE979" s="89"/>
      <c r="BF979" s="89"/>
      <c r="BG979" s="89"/>
      <c r="BH979" s="89"/>
      <c r="BI979" s="89"/>
      <c r="BJ979" s="89"/>
      <c r="BK979" s="89"/>
      <c r="BL979" s="89"/>
      <c r="BM979" s="89"/>
      <c r="BN979" s="89"/>
      <c r="BO979" s="89"/>
      <c r="BP979" s="89"/>
      <c r="BQ979" s="89"/>
      <c r="BR979" s="89"/>
      <c r="BS979" s="89"/>
      <c r="BT979" s="89"/>
      <c r="BU979" s="89"/>
      <c r="BV979" s="89"/>
      <c r="BW979" s="89"/>
      <c r="BX979" s="89"/>
      <c r="BY979" s="89"/>
      <c r="BZ979" s="89"/>
      <c r="CA979" s="89"/>
      <c r="CB979" s="89"/>
      <c r="CC979" s="89"/>
      <c r="CD979" s="89"/>
      <c r="CE979" s="89"/>
      <c r="CF979" s="89"/>
      <c r="CG979" s="89"/>
      <c r="CH979" s="89"/>
      <c r="CI979" s="89"/>
      <c r="CJ979" s="89"/>
      <c r="CK979" s="89"/>
      <c r="CL979" s="89"/>
      <c r="CM979" s="89"/>
      <c r="CN979" s="89"/>
      <c r="CO979" s="89"/>
      <c r="CP979" s="89"/>
      <c r="CQ979" s="89"/>
      <c r="CR979" s="89"/>
      <c r="CS979" s="89"/>
      <c r="CT979" s="89"/>
      <c r="CU979" s="89"/>
      <c r="CV979" s="89"/>
      <c r="CW979" s="89"/>
      <c r="CX979" s="89"/>
      <c r="CY979" s="89"/>
      <c r="CZ979" s="89"/>
      <c r="DA979" s="89"/>
      <c r="DB979" s="89"/>
      <c r="DC979" s="89"/>
      <c r="DD979" s="89"/>
      <c r="DE979" s="89"/>
      <c r="DF979" s="89"/>
      <c r="DG979" s="89"/>
      <c r="DH979" s="89"/>
      <c r="DI979" s="89"/>
      <c r="DJ979" s="89"/>
      <c r="DK979" s="89"/>
      <c r="DL979" s="89"/>
      <c r="DM979" s="89"/>
      <c r="DN979" s="89"/>
      <c r="DO979" s="89"/>
      <c r="DP979" s="89"/>
      <c r="DQ979" s="89"/>
      <c r="DR979" s="89"/>
      <c r="DS979" s="89"/>
      <c r="DT979" s="89"/>
      <c r="DU979" s="89"/>
      <c r="DV979" s="89"/>
      <c r="DW979" s="89"/>
      <c r="DX979" s="89"/>
      <c r="DY979" s="89"/>
      <c r="DZ979" s="89"/>
      <c r="EA979" s="89"/>
      <c r="EB979" s="89"/>
      <c r="EC979" s="89"/>
      <c r="ED979" s="89"/>
      <c r="EE979" s="89"/>
      <c r="EF979" s="89"/>
      <c r="EG979" s="89"/>
      <c r="EH979" s="89"/>
      <c r="EI979" s="89"/>
      <c r="EJ979" s="89"/>
      <c r="EK979" s="89"/>
      <c r="EL979" s="89"/>
      <c r="EM979" s="89"/>
      <c r="EN979" s="89"/>
      <c r="EO979" s="89"/>
      <c r="EP979" s="89"/>
      <c r="EQ979" s="89"/>
      <c r="ER979" s="89"/>
      <c r="ES979" s="89"/>
      <c r="ET979" s="89"/>
      <c r="EU979" s="89"/>
      <c r="EV979" s="89"/>
      <c r="EW979" s="89"/>
      <c r="EX979" s="89"/>
      <c r="EY979" s="89"/>
      <c r="EZ979" s="89"/>
      <c r="FA979" s="89"/>
      <c r="FB979" s="89"/>
      <c r="FC979" s="89"/>
      <c r="FD979" s="89"/>
      <c r="FE979" s="89"/>
      <c r="FF979" s="89"/>
      <c r="FG979" s="89"/>
      <c r="FH979" s="89"/>
      <c r="FI979" s="89"/>
      <c r="FJ979" s="89"/>
      <c r="FK979" s="89"/>
      <c r="FL979" s="89"/>
      <c r="FM979" s="89"/>
      <c r="FN979" s="89"/>
      <c r="FO979" s="89"/>
      <c r="FP979" s="89"/>
      <c r="FQ979" s="89"/>
      <c r="FR979" s="89"/>
      <c r="FS979" s="89"/>
      <c r="FT979" s="89"/>
      <c r="FU979" s="89"/>
      <c r="FV979" s="89"/>
      <c r="FW979" s="89"/>
      <c r="FX979" s="89"/>
      <c r="FY979" s="89"/>
      <c r="FZ979" s="89"/>
      <c r="GA979" s="89"/>
      <c r="GB979" s="89"/>
      <c r="GC979" s="89"/>
      <c r="GD979" s="89"/>
      <c r="GE979" s="89"/>
      <c r="GF979" s="89"/>
      <c r="GG979" s="89"/>
      <c r="GH979" s="89"/>
      <c r="GI979" s="89"/>
      <c r="GJ979" s="89"/>
      <c r="GK979" s="89"/>
      <c r="GL979" s="89"/>
      <c r="GM979" s="89"/>
      <c r="GN979" s="89"/>
      <c r="GO979" s="89"/>
      <c r="GP979" s="89"/>
      <c r="GQ979" s="89"/>
      <c r="GR979" s="89"/>
      <c r="GS979" s="89"/>
      <c r="GT979" s="89"/>
      <c r="GU979" s="89"/>
      <c r="GV979" s="89"/>
      <c r="GW979" s="89"/>
      <c r="GX979" s="89"/>
      <c r="GY979" s="89"/>
      <c r="GZ979" s="89"/>
      <c r="HA979" s="89"/>
      <c r="HB979" s="89"/>
      <c r="HC979" s="89"/>
      <c r="HD979" s="89"/>
      <c r="HE979" s="89"/>
      <c r="HF979" s="89"/>
      <c r="HG979" s="89"/>
      <c r="HH979" s="89"/>
      <c r="HI979" s="89"/>
      <c r="HJ979" s="89"/>
      <c r="HK979" s="89"/>
      <c r="HL979" s="89"/>
      <c r="HM979" s="89"/>
    </row>
    <row r="980" spans="1:221" s="191" customFormat="1" ht="30" customHeight="1" x14ac:dyDescent="0.25">
      <c r="A980" s="193">
        <v>41455</v>
      </c>
      <c r="B980" s="194">
        <v>41457</v>
      </c>
      <c r="C980" s="189" t="s">
        <v>284</v>
      </c>
      <c r="D980" s="140" t="s">
        <v>3719</v>
      </c>
      <c r="E980" s="140" t="s">
        <v>279</v>
      </c>
      <c r="F980" s="5" t="s">
        <v>99</v>
      </c>
      <c r="G980" s="5" t="s">
        <v>415</v>
      </c>
      <c r="H980" s="140" t="s">
        <v>4383</v>
      </c>
      <c r="I980" s="30" t="s">
        <v>4731</v>
      </c>
      <c r="J980" s="140" t="s">
        <v>4732</v>
      </c>
      <c r="K980" s="119">
        <v>40674</v>
      </c>
      <c r="L980" s="119">
        <v>40798</v>
      </c>
      <c r="M980" s="140" t="s">
        <v>3766</v>
      </c>
      <c r="N980" s="287">
        <v>51999</v>
      </c>
      <c r="O980" s="287">
        <v>44385</v>
      </c>
      <c r="P980" s="119">
        <v>40812</v>
      </c>
      <c r="Q980" s="119">
        <v>41794</v>
      </c>
      <c r="R980" s="119">
        <v>41647</v>
      </c>
      <c r="S980" s="119">
        <v>41681</v>
      </c>
      <c r="T980" s="190">
        <v>41.437096123373998</v>
      </c>
      <c r="U980" s="287">
        <v>-5000</v>
      </c>
      <c r="V980" s="140"/>
      <c r="W980" s="87"/>
      <c r="X980" s="96"/>
      <c r="Y980" s="89"/>
      <c r="Z980" s="89"/>
      <c r="AA980" s="89"/>
      <c r="AB980" s="89"/>
      <c r="AC980" s="89"/>
      <c r="AD980" s="89"/>
      <c r="AE980" s="89"/>
      <c r="AF980" s="89"/>
      <c r="AG980" s="89"/>
      <c r="AH980" s="89"/>
      <c r="AI980" s="89"/>
      <c r="AJ980" s="89"/>
      <c r="AK980" s="89"/>
      <c r="AL980" s="89"/>
      <c r="AM980" s="89"/>
      <c r="AN980" s="89"/>
      <c r="AO980" s="89"/>
      <c r="AP980" s="89"/>
      <c r="AQ980" s="89"/>
      <c r="AR980" s="89"/>
      <c r="AS980" s="89"/>
      <c r="AT980" s="89"/>
      <c r="AU980" s="89"/>
      <c r="AV980" s="89"/>
      <c r="AW980" s="89"/>
      <c r="AX980" s="89"/>
      <c r="AY980" s="89"/>
      <c r="AZ980" s="89"/>
      <c r="BA980" s="89"/>
      <c r="BB980" s="89"/>
      <c r="BC980" s="89"/>
      <c r="BD980" s="89"/>
      <c r="BE980" s="89"/>
      <c r="BF980" s="89"/>
      <c r="BG980" s="89"/>
      <c r="BH980" s="89"/>
      <c r="BI980" s="89"/>
      <c r="BJ980" s="89"/>
      <c r="BK980" s="89"/>
      <c r="BL980" s="89"/>
      <c r="BM980" s="89"/>
      <c r="BN980" s="89"/>
      <c r="BO980" s="89"/>
      <c r="BP980" s="89"/>
      <c r="BQ980" s="89"/>
      <c r="BR980" s="89"/>
      <c r="BS980" s="89"/>
      <c r="BT980" s="89"/>
      <c r="BU980" s="89"/>
      <c r="BV980" s="89"/>
      <c r="BW980" s="89"/>
      <c r="BX980" s="89"/>
      <c r="BY980" s="89"/>
      <c r="BZ980" s="89"/>
      <c r="CA980" s="89"/>
      <c r="CB980" s="89"/>
      <c r="CC980" s="89"/>
      <c r="CD980" s="89"/>
      <c r="CE980" s="89"/>
      <c r="CF980" s="89"/>
      <c r="CG980" s="89"/>
      <c r="CH980" s="89"/>
      <c r="CI980" s="89"/>
      <c r="CJ980" s="89"/>
      <c r="CK980" s="89"/>
      <c r="CL980" s="89"/>
      <c r="CM980" s="89"/>
      <c r="CN980" s="89"/>
      <c r="CO980" s="89"/>
      <c r="CP980" s="89"/>
      <c r="CQ980" s="89"/>
      <c r="CR980" s="89"/>
      <c r="CS980" s="89"/>
      <c r="CT980" s="89"/>
      <c r="CU980" s="89"/>
      <c r="CV980" s="89"/>
      <c r="CW980" s="89"/>
      <c r="CX980" s="89"/>
      <c r="CY980" s="89"/>
      <c r="CZ980" s="89"/>
      <c r="DA980" s="89"/>
      <c r="DB980" s="89"/>
      <c r="DC980" s="89"/>
      <c r="DD980" s="89"/>
      <c r="DE980" s="89"/>
      <c r="DF980" s="89"/>
      <c r="DG980" s="89"/>
      <c r="DH980" s="89"/>
      <c r="DI980" s="89"/>
      <c r="DJ980" s="89"/>
      <c r="DK980" s="89"/>
      <c r="DL980" s="89"/>
      <c r="DM980" s="89"/>
      <c r="DN980" s="89"/>
      <c r="DO980" s="89"/>
      <c r="DP980" s="89"/>
      <c r="DQ980" s="89"/>
      <c r="DR980" s="89"/>
      <c r="DS980" s="89"/>
      <c r="DT980" s="89"/>
      <c r="DU980" s="89"/>
      <c r="DV980" s="89"/>
      <c r="DW980" s="89"/>
      <c r="DX980" s="89"/>
      <c r="DY980" s="89"/>
      <c r="DZ980" s="89"/>
      <c r="EA980" s="89"/>
      <c r="EB980" s="89"/>
      <c r="EC980" s="89"/>
      <c r="ED980" s="89"/>
      <c r="EE980" s="89"/>
      <c r="EF980" s="89"/>
      <c r="EG980" s="89"/>
      <c r="EH980" s="89"/>
      <c r="EI980" s="89"/>
      <c r="EJ980" s="89"/>
      <c r="EK980" s="89"/>
      <c r="EL980" s="89"/>
      <c r="EM980" s="89"/>
      <c r="EN980" s="89"/>
      <c r="EO980" s="89"/>
      <c r="EP980" s="89"/>
      <c r="EQ980" s="89"/>
      <c r="ER980" s="89"/>
      <c r="ES980" s="89"/>
      <c r="ET980" s="89"/>
      <c r="EU980" s="89"/>
      <c r="EV980" s="89"/>
      <c r="EW980" s="89"/>
      <c r="EX980" s="89"/>
      <c r="EY980" s="89"/>
      <c r="EZ980" s="89"/>
      <c r="FA980" s="89"/>
      <c r="FB980" s="89"/>
      <c r="FC980" s="89"/>
      <c r="FD980" s="89"/>
      <c r="FE980" s="89"/>
      <c r="FF980" s="89"/>
      <c r="FG980" s="89"/>
      <c r="FH980" s="89"/>
      <c r="FI980" s="89"/>
      <c r="FJ980" s="89"/>
      <c r="FK980" s="89"/>
      <c r="FL980" s="89"/>
      <c r="FM980" s="89"/>
      <c r="FN980" s="89"/>
      <c r="FO980" s="89"/>
      <c r="FP980" s="89"/>
      <c r="FQ980" s="89"/>
      <c r="FR980" s="89"/>
      <c r="FS980" s="89"/>
      <c r="FT980" s="89"/>
      <c r="FU980" s="89"/>
      <c r="FV980" s="89"/>
      <c r="FW980" s="89"/>
      <c r="FX980" s="89"/>
      <c r="FY980" s="89"/>
      <c r="FZ980" s="89"/>
      <c r="GA980" s="89"/>
      <c r="GB980" s="89"/>
      <c r="GC980" s="89"/>
      <c r="GD980" s="89"/>
      <c r="GE980" s="89"/>
      <c r="GF980" s="89"/>
      <c r="GG980" s="89"/>
      <c r="GH980" s="89"/>
      <c r="GI980" s="89"/>
      <c r="GJ980" s="89"/>
      <c r="GK980" s="89"/>
      <c r="GL980" s="89"/>
      <c r="GM980" s="89"/>
      <c r="GN980" s="89"/>
      <c r="GO980" s="89"/>
      <c r="GP980" s="89"/>
      <c r="GQ980" s="89"/>
      <c r="GR980" s="89"/>
      <c r="GS980" s="89"/>
      <c r="GT980" s="89"/>
      <c r="GU980" s="89"/>
      <c r="GV980" s="89"/>
      <c r="GW980" s="89"/>
      <c r="GX980" s="89"/>
      <c r="GY980" s="89"/>
      <c r="GZ980" s="89"/>
      <c r="HA980" s="89"/>
      <c r="HB980" s="89"/>
      <c r="HC980" s="89"/>
      <c r="HD980" s="89"/>
      <c r="HE980" s="89"/>
      <c r="HF980" s="89"/>
      <c r="HG980" s="89"/>
      <c r="HH980" s="89"/>
      <c r="HI980" s="89"/>
      <c r="HJ980" s="89"/>
      <c r="HK980" s="89"/>
      <c r="HL980" s="89"/>
      <c r="HM980" s="89"/>
    </row>
    <row r="981" spans="1:221" s="191" customFormat="1" ht="30" customHeight="1" x14ac:dyDescent="0.25">
      <c r="A981" s="193">
        <v>41455</v>
      </c>
      <c r="B981" s="194">
        <v>41457</v>
      </c>
      <c r="C981" s="189" t="s">
        <v>284</v>
      </c>
      <c r="D981" s="140" t="s">
        <v>3719</v>
      </c>
      <c r="E981" s="140" t="s">
        <v>279</v>
      </c>
      <c r="F981" s="5" t="s">
        <v>99</v>
      </c>
      <c r="G981" s="5" t="s">
        <v>415</v>
      </c>
      <c r="H981" s="140" t="s">
        <v>4383</v>
      </c>
      <c r="I981" s="30" t="s">
        <v>4733</v>
      </c>
      <c r="J981" s="140" t="s">
        <v>4734</v>
      </c>
      <c r="K981" s="119">
        <v>40633</v>
      </c>
      <c r="L981" s="119">
        <v>40716</v>
      </c>
      <c r="M981" s="140" t="s">
        <v>4451</v>
      </c>
      <c r="N981" s="287">
        <v>47061</v>
      </c>
      <c r="O981" s="287">
        <v>28474</v>
      </c>
      <c r="P981" s="119">
        <v>40730</v>
      </c>
      <c r="Q981" s="119">
        <v>41485</v>
      </c>
      <c r="R981" s="119">
        <v>41346</v>
      </c>
      <c r="S981" s="119">
        <v>41442</v>
      </c>
      <c r="T981" s="190">
        <v>79.914398282873705</v>
      </c>
      <c r="U981" s="287"/>
      <c r="V981" s="140"/>
      <c r="W981" s="87"/>
      <c r="X981" s="96"/>
      <c r="Y981" s="89"/>
      <c r="Z981" s="89"/>
      <c r="AA981" s="89"/>
      <c r="AB981" s="89"/>
      <c r="AC981" s="89"/>
      <c r="AD981" s="89"/>
      <c r="AE981" s="89"/>
      <c r="AF981" s="89"/>
      <c r="AG981" s="89"/>
      <c r="AH981" s="89"/>
      <c r="AI981" s="89"/>
      <c r="AJ981" s="89"/>
      <c r="AK981" s="89"/>
      <c r="AL981" s="89"/>
      <c r="AM981" s="89"/>
      <c r="AN981" s="89"/>
      <c r="AO981" s="89"/>
      <c r="AP981" s="89"/>
      <c r="AQ981" s="89"/>
      <c r="AR981" s="89"/>
      <c r="AS981" s="89"/>
      <c r="AT981" s="89"/>
      <c r="AU981" s="89"/>
      <c r="AV981" s="89"/>
      <c r="AW981" s="89"/>
      <c r="AX981" s="89"/>
      <c r="AY981" s="89"/>
      <c r="AZ981" s="89"/>
      <c r="BA981" s="89"/>
      <c r="BB981" s="89"/>
      <c r="BC981" s="89"/>
      <c r="BD981" s="89"/>
      <c r="BE981" s="89"/>
      <c r="BF981" s="89"/>
      <c r="BG981" s="89"/>
      <c r="BH981" s="89"/>
      <c r="BI981" s="89"/>
      <c r="BJ981" s="89"/>
      <c r="BK981" s="89"/>
      <c r="BL981" s="89"/>
      <c r="BM981" s="89"/>
      <c r="BN981" s="89"/>
      <c r="BO981" s="89"/>
      <c r="BP981" s="89"/>
      <c r="BQ981" s="89"/>
      <c r="BR981" s="89"/>
      <c r="BS981" s="89"/>
      <c r="BT981" s="89"/>
      <c r="BU981" s="89"/>
      <c r="BV981" s="89"/>
      <c r="BW981" s="89"/>
      <c r="BX981" s="89"/>
      <c r="BY981" s="89"/>
      <c r="BZ981" s="89"/>
      <c r="CA981" s="89"/>
      <c r="CB981" s="89"/>
      <c r="CC981" s="89"/>
      <c r="CD981" s="89"/>
      <c r="CE981" s="89"/>
      <c r="CF981" s="89"/>
      <c r="CG981" s="89"/>
      <c r="CH981" s="89"/>
      <c r="CI981" s="89"/>
      <c r="CJ981" s="89"/>
      <c r="CK981" s="89"/>
      <c r="CL981" s="89"/>
      <c r="CM981" s="89"/>
      <c r="CN981" s="89"/>
      <c r="CO981" s="89"/>
      <c r="CP981" s="89"/>
      <c r="CQ981" s="89"/>
      <c r="CR981" s="89"/>
      <c r="CS981" s="89"/>
      <c r="CT981" s="89"/>
      <c r="CU981" s="89"/>
      <c r="CV981" s="89"/>
      <c r="CW981" s="89"/>
      <c r="CX981" s="89"/>
      <c r="CY981" s="89"/>
      <c r="CZ981" s="89"/>
      <c r="DA981" s="89"/>
      <c r="DB981" s="89"/>
      <c r="DC981" s="89"/>
      <c r="DD981" s="89"/>
      <c r="DE981" s="89"/>
      <c r="DF981" s="89"/>
      <c r="DG981" s="89"/>
      <c r="DH981" s="89"/>
      <c r="DI981" s="89"/>
      <c r="DJ981" s="89"/>
      <c r="DK981" s="89"/>
      <c r="DL981" s="89"/>
      <c r="DM981" s="89"/>
      <c r="DN981" s="89"/>
      <c r="DO981" s="89"/>
      <c r="DP981" s="89"/>
      <c r="DQ981" s="89"/>
      <c r="DR981" s="89"/>
      <c r="DS981" s="89"/>
      <c r="DT981" s="89"/>
      <c r="DU981" s="89"/>
      <c r="DV981" s="89"/>
      <c r="DW981" s="89"/>
      <c r="DX981" s="89"/>
      <c r="DY981" s="89"/>
      <c r="DZ981" s="89"/>
      <c r="EA981" s="89"/>
      <c r="EB981" s="89"/>
      <c r="EC981" s="89"/>
      <c r="ED981" s="89"/>
      <c r="EE981" s="89"/>
      <c r="EF981" s="89"/>
      <c r="EG981" s="89"/>
      <c r="EH981" s="89"/>
      <c r="EI981" s="89"/>
      <c r="EJ981" s="89"/>
      <c r="EK981" s="89"/>
      <c r="EL981" s="89"/>
      <c r="EM981" s="89"/>
      <c r="EN981" s="89"/>
      <c r="EO981" s="89"/>
      <c r="EP981" s="89"/>
      <c r="EQ981" s="89"/>
      <c r="ER981" s="89"/>
      <c r="ES981" s="89"/>
      <c r="ET981" s="89"/>
      <c r="EU981" s="89"/>
      <c r="EV981" s="89"/>
      <c r="EW981" s="89"/>
      <c r="EX981" s="89"/>
      <c r="EY981" s="89"/>
      <c r="EZ981" s="89"/>
      <c r="FA981" s="89"/>
      <c r="FB981" s="89"/>
      <c r="FC981" s="89"/>
      <c r="FD981" s="89"/>
      <c r="FE981" s="89"/>
      <c r="FF981" s="89"/>
      <c r="FG981" s="89"/>
      <c r="FH981" s="89"/>
      <c r="FI981" s="89"/>
      <c r="FJ981" s="89"/>
      <c r="FK981" s="89"/>
      <c r="FL981" s="89"/>
      <c r="FM981" s="89"/>
      <c r="FN981" s="89"/>
      <c r="FO981" s="89"/>
      <c r="FP981" s="89"/>
      <c r="FQ981" s="89"/>
      <c r="FR981" s="89"/>
      <c r="FS981" s="89"/>
      <c r="FT981" s="89"/>
      <c r="FU981" s="89"/>
      <c r="FV981" s="89"/>
      <c r="FW981" s="89"/>
      <c r="FX981" s="89"/>
      <c r="FY981" s="89"/>
      <c r="FZ981" s="89"/>
      <c r="GA981" s="89"/>
      <c r="GB981" s="89"/>
      <c r="GC981" s="89"/>
      <c r="GD981" s="89"/>
      <c r="GE981" s="89"/>
      <c r="GF981" s="89"/>
      <c r="GG981" s="89"/>
      <c r="GH981" s="89"/>
      <c r="GI981" s="89"/>
      <c r="GJ981" s="89"/>
      <c r="GK981" s="89"/>
      <c r="GL981" s="89"/>
      <c r="GM981" s="89"/>
      <c r="GN981" s="89"/>
      <c r="GO981" s="89"/>
      <c r="GP981" s="89"/>
      <c r="GQ981" s="89"/>
      <c r="GR981" s="89"/>
      <c r="GS981" s="89"/>
      <c r="GT981" s="89"/>
      <c r="GU981" s="89"/>
      <c r="GV981" s="89"/>
      <c r="GW981" s="89"/>
      <c r="GX981" s="89"/>
      <c r="GY981" s="89"/>
      <c r="GZ981" s="89"/>
      <c r="HA981" s="89"/>
      <c r="HB981" s="89"/>
      <c r="HC981" s="89"/>
      <c r="HD981" s="89"/>
      <c r="HE981" s="89"/>
      <c r="HF981" s="89"/>
      <c r="HG981" s="89"/>
      <c r="HH981" s="89"/>
      <c r="HI981" s="89"/>
      <c r="HJ981" s="89"/>
      <c r="HK981" s="89"/>
      <c r="HL981" s="89"/>
      <c r="HM981" s="89"/>
    </row>
    <row r="982" spans="1:221" s="191" customFormat="1" ht="30" customHeight="1" x14ac:dyDescent="0.25">
      <c r="A982" s="193">
        <v>41455</v>
      </c>
      <c r="B982" s="194">
        <v>41457</v>
      </c>
      <c r="C982" s="189" t="s">
        <v>284</v>
      </c>
      <c r="D982" s="140" t="s">
        <v>3719</v>
      </c>
      <c r="E982" s="140" t="s">
        <v>279</v>
      </c>
      <c r="F982" s="5" t="s">
        <v>55</v>
      </c>
      <c r="G982" s="5" t="s">
        <v>355</v>
      </c>
      <c r="H982" s="140" t="s">
        <v>3813</v>
      </c>
      <c r="I982" s="30" t="s">
        <v>4735</v>
      </c>
      <c r="J982" s="140" t="s">
        <v>3802</v>
      </c>
      <c r="K982" s="119">
        <v>40513</v>
      </c>
      <c r="L982" s="119">
        <v>40696</v>
      </c>
      <c r="M982" s="140" t="s">
        <v>4736</v>
      </c>
      <c r="N982" s="287">
        <v>42882</v>
      </c>
      <c r="O982" s="287">
        <v>41957</v>
      </c>
      <c r="P982" s="119">
        <v>40710</v>
      </c>
      <c r="Q982" s="119">
        <v>41544</v>
      </c>
      <c r="R982" s="119">
        <v>41462</v>
      </c>
      <c r="S982" s="119">
        <v>41744</v>
      </c>
      <c r="T982" s="190">
        <v>33.061316971428802</v>
      </c>
      <c r="U982" s="287"/>
      <c r="V982" s="140"/>
      <c r="W982" s="87"/>
      <c r="X982" s="96"/>
      <c r="Y982" s="89"/>
      <c r="Z982" s="89"/>
      <c r="AA982" s="89"/>
      <c r="AB982" s="89"/>
      <c r="AC982" s="89"/>
      <c r="AD982" s="89"/>
      <c r="AE982" s="89"/>
      <c r="AF982" s="89"/>
      <c r="AG982" s="89"/>
      <c r="AH982" s="89"/>
      <c r="AI982" s="89"/>
      <c r="AJ982" s="89"/>
      <c r="AK982" s="89"/>
      <c r="AL982" s="89"/>
      <c r="AM982" s="89"/>
      <c r="AN982" s="89"/>
      <c r="AO982" s="89"/>
      <c r="AP982" s="89"/>
      <c r="AQ982" s="89"/>
      <c r="AR982" s="89"/>
      <c r="AS982" s="89"/>
      <c r="AT982" s="89"/>
      <c r="AU982" s="89"/>
      <c r="AV982" s="89"/>
      <c r="AW982" s="89"/>
      <c r="AX982" s="89"/>
      <c r="AY982" s="89"/>
      <c r="AZ982" s="89"/>
      <c r="BA982" s="89"/>
      <c r="BB982" s="89"/>
      <c r="BC982" s="89"/>
      <c r="BD982" s="89"/>
      <c r="BE982" s="89"/>
      <c r="BF982" s="89"/>
      <c r="BG982" s="89"/>
      <c r="BH982" s="89"/>
      <c r="BI982" s="89"/>
      <c r="BJ982" s="89"/>
      <c r="BK982" s="89"/>
      <c r="BL982" s="89"/>
      <c r="BM982" s="89"/>
      <c r="BN982" s="89"/>
      <c r="BO982" s="89"/>
      <c r="BP982" s="89"/>
      <c r="BQ982" s="89"/>
      <c r="BR982" s="89"/>
      <c r="BS982" s="89"/>
      <c r="BT982" s="89"/>
      <c r="BU982" s="89"/>
      <c r="BV982" s="89"/>
      <c r="BW982" s="89"/>
      <c r="BX982" s="89"/>
      <c r="BY982" s="89"/>
      <c r="BZ982" s="89"/>
      <c r="CA982" s="89"/>
      <c r="CB982" s="89"/>
      <c r="CC982" s="89"/>
      <c r="CD982" s="89"/>
      <c r="CE982" s="89"/>
      <c r="CF982" s="89"/>
      <c r="CG982" s="89"/>
      <c r="CH982" s="89"/>
      <c r="CI982" s="89"/>
      <c r="CJ982" s="89"/>
      <c r="CK982" s="89"/>
      <c r="CL982" s="89"/>
      <c r="CM982" s="89"/>
      <c r="CN982" s="89"/>
      <c r="CO982" s="89"/>
      <c r="CP982" s="89"/>
      <c r="CQ982" s="89"/>
      <c r="CR982" s="89"/>
      <c r="CS982" s="89"/>
      <c r="CT982" s="89"/>
      <c r="CU982" s="89"/>
      <c r="CV982" s="89"/>
      <c r="CW982" s="89"/>
      <c r="CX982" s="89"/>
      <c r="CY982" s="89"/>
      <c r="CZ982" s="89"/>
      <c r="DA982" s="89"/>
      <c r="DB982" s="89"/>
      <c r="DC982" s="89"/>
      <c r="DD982" s="89"/>
      <c r="DE982" s="89"/>
      <c r="DF982" s="89"/>
      <c r="DG982" s="89"/>
      <c r="DH982" s="89"/>
      <c r="DI982" s="89"/>
      <c r="DJ982" s="89"/>
      <c r="DK982" s="89"/>
      <c r="DL982" s="89"/>
      <c r="DM982" s="89"/>
      <c r="DN982" s="89"/>
      <c r="DO982" s="89"/>
      <c r="DP982" s="89"/>
      <c r="DQ982" s="89"/>
      <c r="DR982" s="89"/>
      <c r="DS982" s="89"/>
      <c r="DT982" s="89"/>
      <c r="DU982" s="89"/>
      <c r="DV982" s="89"/>
      <c r="DW982" s="89"/>
      <c r="DX982" s="89"/>
      <c r="DY982" s="89"/>
      <c r="DZ982" s="89"/>
      <c r="EA982" s="89"/>
      <c r="EB982" s="89"/>
      <c r="EC982" s="89"/>
      <c r="ED982" s="89"/>
      <c r="EE982" s="89"/>
      <c r="EF982" s="89"/>
      <c r="EG982" s="89"/>
      <c r="EH982" s="89"/>
      <c r="EI982" s="89"/>
      <c r="EJ982" s="89"/>
      <c r="EK982" s="89"/>
      <c r="EL982" s="89"/>
      <c r="EM982" s="89"/>
      <c r="EN982" s="89"/>
      <c r="EO982" s="89"/>
      <c r="EP982" s="89"/>
      <c r="EQ982" s="89"/>
      <c r="ER982" s="89"/>
      <c r="ES982" s="89"/>
      <c r="ET982" s="89"/>
      <c r="EU982" s="89"/>
      <c r="EV982" s="89"/>
      <c r="EW982" s="89"/>
      <c r="EX982" s="89"/>
      <c r="EY982" s="89"/>
      <c r="EZ982" s="89"/>
      <c r="FA982" s="89"/>
      <c r="FB982" s="89"/>
      <c r="FC982" s="89"/>
      <c r="FD982" s="89"/>
      <c r="FE982" s="89"/>
      <c r="FF982" s="89"/>
      <c r="FG982" s="89"/>
      <c r="FH982" s="89"/>
      <c r="FI982" s="89"/>
      <c r="FJ982" s="89"/>
      <c r="FK982" s="89"/>
      <c r="FL982" s="89"/>
      <c r="FM982" s="89"/>
      <c r="FN982" s="89"/>
      <c r="FO982" s="89"/>
      <c r="FP982" s="89"/>
      <c r="FQ982" s="89"/>
      <c r="FR982" s="89"/>
      <c r="FS982" s="89"/>
      <c r="FT982" s="89"/>
      <c r="FU982" s="89"/>
      <c r="FV982" s="89"/>
      <c r="FW982" s="89"/>
      <c r="FX982" s="89"/>
      <c r="FY982" s="89"/>
      <c r="FZ982" s="89"/>
      <c r="GA982" s="89"/>
      <c r="GB982" s="89"/>
      <c r="GC982" s="89"/>
      <c r="GD982" s="89"/>
      <c r="GE982" s="89"/>
      <c r="GF982" s="89"/>
      <c r="GG982" s="89"/>
      <c r="GH982" s="89"/>
      <c r="GI982" s="89"/>
      <c r="GJ982" s="89"/>
      <c r="GK982" s="89"/>
      <c r="GL982" s="89"/>
      <c r="GM982" s="89"/>
      <c r="GN982" s="89"/>
      <c r="GO982" s="89"/>
      <c r="GP982" s="89"/>
      <c r="GQ982" s="89"/>
      <c r="GR982" s="89"/>
      <c r="GS982" s="89"/>
      <c r="GT982" s="89"/>
      <c r="GU982" s="89"/>
      <c r="GV982" s="89"/>
      <c r="GW982" s="89"/>
      <c r="GX982" s="89"/>
      <c r="GY982" s="89"/>
      <c r="GZ982" s="89"/>
      <c r="HA982" s="89"/>
      <c r="HB982" s="89"/>
      <c r="HC982" s="89"/>
      <c r="HD982" s="89"/>
      <c r="HE982" s="89"/>
      <c r="HF982" s="89"/>
      <c r="HG982" s="89"/>
      <c r="HH982" s="89"/>
      <c r="HI982" s="89"/>
      <c r="HJ982" s="89"/>
      <c r="HK982" s="89"/>
      <c r="HL982" s="89"/>
      <c r="HM982" s="89"/>
    </row>
    <row r="983" spans="1:221" s="191" customFormat="1" ht="30" customHeight="1" x14ac:dyDescent="0.25">
      <c r="A983" s="193">
        <v>41455</v>
      </c>
      <c r="B983" s="194">
        <v>41457</v>
      </c>
      <c r="C983" s="189" t="s">
        <v>284</v>
      </c>
      <c r="D983" s="140" t="s">
        <v>3719</v>
      </c>
      <c r="E983" s="140" t="s">
        <v>279</v>
      </c>
      <c r="F983" s="5" t="s">
        <v>55</v>
      </c>
      <c r="G983" s="5" t="s">
        <v>355</v>
      </c>
      <c r="H983" s="140" t="s">
        <v>3813</v>
      </c>
      <c r="I983" s="30" t="s">
        <v>4737</v>
      </c>
      <c r="J983" s="140" t="s">
        <v>4738</v>
      </c>
      <c r="K983" s="119">
        <v>40472</v>
      </c>
      <c r="L983" s="119">
        <v>40696</v>
      </c>
      <c r="M983" s="140" t="s">
        <v>3774</v>
      </c>
      <c r="N983" s="287">
        <v>4779</v>
      </c>
      <c r="O983" s="287">
        <v>4779</v>
      </c>
      <c r="P983" s="119">
        <v>40710</v>
      </c>
      <c r="Q983" s="119">
        <v>41516</v>
      </c>
      <c r="R983" s="119">
        <v>41100</v>
      </c>
      <c r="S983" s="119">
        <v>41424</v>
      </c>
      <c r="T983" s="190">
        <v>79.22545316502169</v>
      </c>
      <c r="U983" s="287"/>
      <c r="V983" s="140"/>
      <c r="W983" s="87"/>
      <c r="X983" s="96"/>
      <c r="Y983" s="89"/>
      <c r="Z983" s="89"/>
      <c r="AA983" s="89"/>
      <c r="AB983" s="89"/>
      <c r="AC983" s="89"/>
      <c r="AD983" s="89"/>
      <c r="AE983" s="89"/>
      <c r="AF983" s="89"/>
      <c r="AG983" s="89"/>
      <c r="AH983" s="89"/>
      <c r="AI983" s="89"/>
      <c r="AJ983" s="89"/>
      <c r="AK983" s="89"/>
      <c r="AL983" s="89"/>
      <c r="AM983" s="89"/>
      <c r="AN983" s="89"/>
      <c r="AO983" s="89"/>
      <c r="AP983" s="89"/>
      <c r="AQ983" s="89"/>
      <c r="AR983" s="89"/>
      <c r="AS983" s="89"/>
      <c r="AT983" s="89"/>
      <c r="AU983" s="89"/>
      <c r="AV983" s="89"/>
      <c r="AW983" s="89"/>
      <c r="AX983" s="89"/>
      <c r="AY983" s="89"/>
      <c r="AZ983" s="89"/>
      <c r="BA983" s="89"/>
      <c r="BB983" s="89"/>
      <c r="BC983" s="89"/>
      <c r="BD983" s="89"/>
      <c r="BE983" s="89"/>
      <c r="BF983" s="89"/>
      <c r="BG983" s="89"/>
      <c r="BH983" s="89"/>
      <c r="BI983" s="89"/>
      <c r="BJ983" s="89"/>
      <c r="BK983" s="89"/>
      <c r="BL983" s="89"/>
      <c r="BM983" s="89"/>
      <c r="BN983" s="89"/>
      <c r="BO983" s="89"/>
      <c r="BP983" s="89"/>
      <c r="BQ983" s="89"/>
      <c r="BR983" s="89"/>
      <c r="BS983" s="89"/>
      <c r="BT983" s="89"/>
      <c r="BU983" s="89"/>
      <c r="BV983" s="89"/>
      <c r="BW983" s="89"/>
      <c r="BX983" s="89"/>
      <c r="BY983" s="89"/>
      <c r="BZ983" s="89"/>
      <c r="CA983" s="89"/>
      <c r="CB983" s="89"/>
      <c r="CC983" s="89"/>
      <c r="CD983" s="89"/>
      <c r="CE983" s="89"/>
      <c r="CF983" s="89"/>
      <c r="CG983" s="89"/>
      <c r="CH983" s="89"/>
      <c r="CI983" s="89"/>
      <c r="CJ983" s="89"/>
      <c r="CK983" s="89"/>
      <c r="CL983" s="89"/>
      <c r="CM983" s="89"/>
      <c r="CN983" s="89"/>
      <c r="CO983" s="89"/>
      <c r="CP983" s="89"/>
      <c r="CQ983" s="89"/>
      <c r="CR983" s="89"/>
      <c r="CS983" s="89"/>
      <c r="CT983" s="89"/>
      <c r="CU983" s="89"/>
      <c r="CV983" s="89"/>
      <c r="CW983" s="89"/>
      <c r="CX983" s="89"/>
      <c r="CY983" s="89"/>
      <c r="CZ983" s="89"/>
      <c r="DA983" s="89"/>
      <c r="DB983" s="89"/>
      <c r="DC983" s="89"/>
      <c r="DD983" s="89"/>
      <c r="DE983" s="89"/>
      <c r="DF983" s="89"/>
      <c r="DG983" s="89"/>
      <c r="DH983" s="89"/>
      <c r="DI983" s="89"/>
      <c r="DJ983" s="89"/>
      <c r="DK983" s="89"/>
      <c r="DL983" s="89"/>
      <c r="DM983" s="89"/>
      <c r="DN983" s="89"/>
      <c r="DO983" s="89"/>
      <c r="DP983" s="89"/>
      <c r="DQ983" s="89"/>
      <c r="DR983" s="89"/>
      <c r="DS983" s="89"/>
      <c r="DT983" s="89"/>
      <c r="DU983" s="89"/>
      <c r="DV983" s="89"/>
      <c r="DW983" s="89"/>
      <c r="DX983" s="89"/>
      <c r="DY983" s="89"/>
      <c r="DZ983" s="89"/>
      <c r="EA983" s="89"/>
      <c r="EB983" s="89"/>
      <c r="EC983" s="89"/>
      <c r="ED983" s="89"/>
      <c r="EE983" s="89"/>
      <c r="EF983" s="89"/>
      <c r="EG983" s="89"/>
      <c r="EH983" s="89"/>
      <c r="EI983" s="89"/>
      <c r="EJ983" s="89"/>
      <c r="EK983" s="89"/>
      <c r="EL983" s="89"/>
      <c r="EM983" s="89"/>
      <c r="EN983" s="89"/>
      <c r="EO983" s="89"/>
      <c r="EP983" s="89"/>
      <c r="EQ983" s="89"/>
      <c r="ER983" s="89"/>
      <c r="ES983" s="89"/>
      <c r="ET983" s="89"/>
      <c r="EU983" s="89"/>
      <c r="EV983" s="89"/>
      <c r="EW983" s="89"/>
      <c r="EX983" s="89"/>
      <c r="EY983" s="89"/>
      <c r="EZ983" s="89"/>
      <c r="FA983" s="89"/>
      <c r="FB983" s="89"/>
      <c r="FC983" s="89"/>
      <c r="FD983" s="89"/>
      <c r="FE983" s="89"/>
      <c r="FF983" s="89"/>
      <c r="FG983" s="89"/>
      <c r="FH983" s="89"/>
      <c r="FI983" s="89"/>
      <c r="FJ983" s="89"/>
      <c r="FK983" s="89"/>
      <c r="FL983" s="89"/>
      <c r="FM983" s="89"/>
      <c r="FN983" s="89"/>
      <c r="FO983" s="89"/>
      <c r="FP983" s="89"/>
      <c r="FQ983" s="89"/>
      <c r="FR983" s="89"/>
      <c r="FS983" s="89"/>
      <c r="FT983" s="89"/>
      <c r="FU983" s="89"/>
      <c r="FV983" s="89"/>
      <c r="FW983" s="89"/>
      <c r="FX983" s="89"/>
      <c r="FY983" s="89"/>
      <c r="FZ983" s="89"/>
      <c r="GA983" s="89"/>
      <c r="GB983" s="89"/>
      <c r="GC983" s="89"/>
      <c r="GD983" s="89"/>
      <c r="GE983" s="89"/>
      <c r="GF983" s="89"/>
      <c r="GG983" s="89"/>
      <c r="GH983" s="89"/>
      <c r="GI983" s="89"/>
      <c r="GJ983" s="89"/>
      <c r="GK983" s="89"/>
      <c r="GL983" s="89"/>
      <c r="GM983" s="89"/>
      <c r="GN983" s="89"/>
      <c r="GO983" s="89"/>
      <c r="GP983" s="89"/>
      <c r="GQ983" s="89"/>
      <c r="GR983" s="89"/>
      <c r="GS983" s="89"/>
      <c r="GT983" s="89"/>
      <c r="GU983" s="89"/>
      <c r="GV983" s="89"/>
      <c r="GW983" s="89"/>
      <c r="GX983" s="89"/>
      <c r="GY983" s="89"/>
      <c r="GZ983" s="89"/>
      <c r="HA983" s="89"/>
      <c r="HB983" s="89"/>
      <c r="HC983" s="89"/>
      <c r="HD983" s="89"/>
      <c r="HE983" s="89"/>
      <c r="HF983" s="89"/>
      <c r="HG983" s="89"/>
      <c r="HH983" s="89"/>
      <c r="HI983" s="89"/>
      <c r="HJ983" s="89"/>
      <c r="HK983" s="89"/>
      <c r="HL983" s="89"/>
      <c r="HM983" s="89"/>
    </row>
    <row r="984" spans="1:221" s="191" customFormat="1" ht="30" customHeight="1" x14ac:dyDescent="0.25">
      <c r="A984" s="193">
        <v>41455</v>
      </c>
      <c r="B984" s="194">
        <v>41457</v>
      </c>
      <c r="C984" s="189" t="s">
        <v>284</v>
      </c>
      <c r="D984" s="140" t="s">
        <v>3719</v>
      </c>
      <c r="E984" s="140" t="s">
        <v>279</v>
      </c>
      <c r="F984" s="5" t="s">
        <v>55</v>
      </c>
      <c r="G984" s="5" t="s">
        <v>355</v>
      </c>
      <c r="H984" s="140" t="s">
        <v>3813</v>
      </c>
      <c r="I984" s="30" t="s">
        <v>3822</v>
      </c>
      <c r="J984" s="140" t="s">
        <v>4739</v>
      </c>
      <c r="K984" s="119"/>
      <c r="L984" s="119">
        <v>40716</v>
      </c>
      <c r="M984" s="140" t="s">
        <v>4740</v>
      </c>
      <c r="N984" s="287">
        <v>4002</v>
      </c>
      <c r="O984" s="287">
        <v>3539</v>
      </c>
      <c r="P984" s="119">
        <v>40730</v>
      </c>
      <c r="Q984" s="119"/>
      <c r="R984" s="119"/>
      <c r="S984" s="119"/>
      <c r="T984" s="190">
        <v>92.459366952268795</v>
      </c>
      <c r="U984" s="287"/>
      <c r="V984" s="140"/>
      <c r="W984" s="87"/>
      <c r="X984" s="96"/>
      <c r="Y984" s="89"/>
      <c r="Z984" s="89"/>
      <c r="AA984" s="89"/>
      <c r="AB984" s="89"/>
      <c r="AC984" s="89"/>
      <c r="AD984" s="89"/>
      <c r="AE984" s="89"/>
      <c r="AF984" s="89"/>
      <c r="AG984" s="89"/>
      <c r="AH984" s="89"/>
      <c r="AI984" s="89"/>
      <c r="AJ984" s="89"/>
      <c r="AK984" s="89"/>
      <c r="AL984" s="89"/>
      <c r="AM984" s="89"/>
      <c r="AN984" s="89"/>
      <c r="AO984" s="89"/>
      <c r="AP984" s="89"/>
      <c r="AQ984" s="89"/>
      <c r="AR984" s="89"/>
      <c r="AS984" s="89"/>
      <c r="AT984" s="89"/>
      <c r="AU984" s="89"/>
      <c r="AV984" s="89"/>
      <c r="AW984" s="89"/>
      <c r="AX984" s="89"/>
      <c r="AY984" s="89"/>
      <c r="AZ984" s="89"/>
      <c r="BA984" s="89"/>
      <c r="BB984" s="89"/>
      <c r="BC984" s="89"/>
      <c r="BD984" s="89"/>
      <c r="BE984" s="89"/>
      <c r="BF984" s="89"/>
      <c r="BG984" s="89"/>
      <c r="BH984" s="89"/>
      <c r="BI984" s="89"/>
      <c r="BJ984" s="89"/>
      <c r="BK984" s="89"/>
      <c r="BL984" s="89"/>
      <c r="BM984" s="89"/>
      <c r="BN984" s="89"/>
      <c r="BO984" s="89"/>
      <c r="BP984" s="89"/>
      <c r="BQ984" s="89"/>
      <c r="BR984" s="89"/>
      <c r="BS984" s="89"/>
      <c r="BT984" s="89"/>
      <c r="BU984" s="89"/>
      <c r="BV984" s="89"/>
      <c r="BW984" s="89"/>
      <c r="BX984" s="89"/>
      <c r="BY984" s="89"/>
      <c r="BZ984" s="89"/>
      <c r="CA984" s="89"/>
      <c r="CB984" s="89"/>
      <c r="CC984" s="89"/>
      <c r="CD984" s="89"/>
      <c r="CE984" s="89"/>
      <c r="CF984" s="89"/>
      <c r="CG984" s="89"/>
      <c r="CH984" s="89"/>
      <c r="CI984" s="89"/>
      <c r="CJ984" s="89"/>
      <c r="CK984" s="89"/>
      <c r="CL984" s="89"/>
      <c r="CM984" s="89"/>
      <c r="CN984" s="89"/>
      <c r="CO984" s="89"/>
      <c r="CP984" s="89"/>
      <c r="CQ984" s="89"/>
      <c r="CR984" s="89"/>
      <c r="CS984" s="89"/>
      <c r="CT984" s="89"/>
      <c r="CU984" s="89"/>
      <c r="CV984" s="89"/>
      <c r="CW984" s="89"/>
      <c r="CX984" s="89"/>
      <c r="CY984" s="89"/>
      <c r="CZ984" s="89"/>
      <c r="DA984" s="89"/>
      <c r="DB984" s="89"/>
      <c r="DC984" s="89"/>
      <c r="DD984" s="89"/>
      <c r="DE984" s="89"/>
      <c r="DF984" s="89"/>
      <c r="DG984" s="89"/>
      <c r="DH984" s="89"/>
      <c r="DI984" s="89"/>
      <c r="DJ984" s="89"/>
      <c r="DK984" s="89"/>
      <c r="DL984" s="89"/>
      <c r="DM984" s="89"/>
      <c r="DN984" s="89"/>
      <c r="DO984" s="89"/>
      <c r="DP984" s="89"/>
      <c r="DQ984" s="89"/>
      <c r="DR984" s="89"/>
      <c r="DS984" s="89"/>
      <c r="DT984" s="89"/>
      <c r="DU984" s="89"/>
      <c r="DV984" s="89"/>
      <c r="DW984" s="89"/>
      <c r="DX984" s="89"/>
      <c r="DY984" s="89"/>
      <c r="DZ984" s="89"/>
      <c r="EA984" s="89"/>
      <c r="EB984" s="89"/>
      <c r="EC984" s="89"/>
      <c r="ED984" s="89"/>
      <c r="EE984" s="89"/>
      <c r="EF984" s="89"/>
      <c r="EG984" s="89"/>
      <c r="EH984" s="89"/>
      <c r="EI984" s="89"/>
      <c r="EJ984" s="89"/>
      <c r="EK984" s="89"/>
      <c r="EL984" s="89"/>
      <c r="EM984" s="89"/>
      <c r="EN984" s="89"/>
      <c r="EO984" s="89"/>
      <c r="EP984" s="89"/>
      <c r="EQ984" s="89"/>
      <c r="ER984" s="89"/>
      <c r="ES984" s="89"/>
      <c r="ET984" s="89"/>
      <c r="EU984" s="89"/>
      <c r="EV984" s="89"/>
      <c r="EW984" s="89"/>
      <c r="EX984" s="89"/>
      <c r="EY984" s="89"/>
      <c r="EZ984" s="89"/>
      <c r="FA984" s="89"/>
      <c r="FB984" s="89"/>
      <c r="FC984" s="89"/>
      <c r="FD984" s="89"/>
      <c r="FE984" s="89"/>
      <c r="FF984" s="89"/>
      <c r="FG984" s="89"/>
      <c r="FH984" s="89"/>
      <c r="FI984" s="89"/>
      <c r="FJ984" s="89"/>
      <c r="FK984" s="89"/>
      <c r="FL984" s="89"/>
      <c r="FM984" s="89"/>
      <c r="FN984" s="89"/>
      <c r="FO984" s="89"/>
      <c r="FP984" s="89"/>
      <c r="FQ984" s="89"/>
      <c r="FR984" s="89"/>
      <c r="FS984" s="89"/>
      <c r="FT984" s="89"/>
      <c r="FU984" s="89"/>
      <c r="FV984" s="89"/>
      <c r="FW984" s="89"/>
      <c r="FX984" s="89"/>
      <c r="FY984" s="89"/>
      <c r="FZ984" s="89"/>
      <c r="GA984" s="89"/>
      <c r="GB984" s="89"/>
      <c r="GC984" s="89"/>
      <c r="GD984" s="89"/>
      <c r="GE984" s="89"/>
      <c r="GF984" s="89"/>
      <c r="GG984" s="89"/>
      <c r="GH984" s="89"/>
      <c r="GI984" s="89"/>
      <c r="GJ984" s="89"/>
      <c r="GK984" s="89"/>
      <c r="GL984" s="89"/>
      <c r="GM984" s="89"/>
      <c r="GN984" s="89"/>
      <c r="GO984" s="89"/>
      <c r="GP984" s="89"/>
      <c r="GQ984" s="89"/>
      <c r="GR984" s="89"/>
      <c r="GS984" s="89"/>
      <c r="GT984" s="89"/>
      <c r="GU984" s="89"/>
      <c r="GV984" s="89"/>
      <c r="GW984" s="89"/>
      <c r="GX984" s="89"/>
      <c r="GY984" s="89"/>
      <c r="GZ984" s="89"/>
      <c r="HA984" s="89"/>
      <c r="HB984" s="89"/>
      <c r="HC984" s="89"/>
      <c r="HD984" s="89"/>
      <c r="HE984" s="89"/>
      <c r="HF984" s="89"/>
      <c r="HG984" s="89"/>
      <c r="HH984" s="89"/>
      <c r="HI984" s="89"/>
      <c r="HJ984" s="89"/>
      <c r="HK984" s="89"/>
      <c r="HL984" s="89"/>
      <c r="HM984" s="89"/>
    </row>
    <row r="985" spans="1:221" s="191" customFormat="1" ht="30" customHeight="1" x14ac:dyDescent="0.25">
      <c r="A985" s="193">
        <v>41455</v>
      </c>
      <c r="B985" s="194">
        <v>41457</v>
      </c>
      <c r="C985" s="189" t="s">
        <v>284</v>
      </c>
      <c r="D985" s="140" t="s">
        <v>3719</v>
      </c>
      <c r="E985" s="140" t="s">
        <v>279</v>
      </c>
      <c r="F985" s="5" t="s">
        <v>55</v>
      </c>
      <c r="G985" s="5" t="s">
        <v>355</v>
      </c>
      <c r="H985" s="140" t="s">
        <v>3813</v>
      </c>
      <c r="I985" s="30" t="s">
        <v>4741</v>
      </c>
      <c r="J985" s="140" t="s">
        <v>4742</v>
      </c>
      <c r="K985" s="119">
        <v>40576</v>
      </c>
      <c r="L985" s="119">
        <v>40695</v>
      </c>
      <c r="M985" s="140" t="s">
        <v>4743</v>
      </c>
      <c r="N985" s="287">
        <v>5850</v>
      </c>
      <c r="O985" s="287">
        <v>7137</v>
      </c>
      <c r="P985" s="119">
        <v>40709</v>
      </c>
      <c r="Q985" s="119">
        <v>41527</v>
      </c>
      <c r="R985" s="119">
        <v>41238</v>
      </c>
      <c r="S985" s="119">
        <v>41527</v>
      </c>
      <c r="T985" s="190">
        <v>72.930024405806606</v>
      </c>
      <c r="U985" s="287"/>
      <c r="V985" s="140"/>
      <c r="W985" s="87"/>
      <c r="X985" s="96"/>
      <c r="Y985" s="89"/>
      <c r="Z985" s="89"/>
      <c r="AA985" s="89"/>
      <c r="AB985" s="89"/>
      <c r="AC985" s="89"/>
      <c r="AD985" s="89"/>
      <c r="AE985" s="89"/>
      <c r="AF985" s="89"/>
      <c r="AG985" s="89"/>
      <c r="AH985" s="89"/>
      <c r="AI985" s="89"/>
      <c r="AJ985" s="89"/>
      <c r="AK985" s="89"/>
      <c r="AL985" s="89"/>
      <c r="AM985" s="89"/>
      <c r="AN985" s="89"/>
      <c r="AO985" s="89"/>
      <c r="AP985" s="89"/>
      <c r="AQ985" s="89"/>
      <c r="AR985" s="89"/>
      <c r="AS985" s="89"/>
      <c r="AT985" s="89"/>
      <c r="AU985" s="89"/>
      <c r="AV985" s="89"/>
      <c r="AW985" s="89"/>
      <c r="AX985" s="89"/>
      <c r="AY985" s="89"/>
      <c r="AZ985" s="89"/>
      <c r="BA985" s="89"/>
      <c r="BB985" s="89"/>
      <c r="BC985" s="89"/>
      <c r="BD985" s="89"/>
      <c r="BE985" s="89"/>
      <c r="BF985" s="89"/>
      <c r="BG985" s="89"/>
      <c r="BH985" s="89"/>
      <c r="BI985" s="89"/>
      <c r="BJ985" s="89"/>
      <c r="BK985" s="89"/>
      <c r="BL985" s="89"/>
      <c r="BM985" s="89"/>
      <c r="BN985" s="89"/>
      <c r="BO985" s="89"/>
      <c r="BP985" s="89"/>
      <c r="BQ985" s="89"/>
      <c r="BR985" s="89"/>
      <c r="BS985" s="89"/>
      <c r="BT985" s="89"/>
      <c r="BU985" s="89"/>
      <c r="BV985" s="89"/>
      <c r="BW985" s="89"/>
      <c r="BX985" s="89"/>
      <c r="BY985" s="89"/>
      <c r="BZ985" s="89"/>
      <c r="CA985" s="89"/>
      <c r="CB985" s="89"/>
      <c r="CC985" s="89"/>
      <c r="CD985" s="89"/>
      <c r="CE985" s="89"/>
      <c r="CF985" s="89"/>
      <c r="CG985" s="89"/>
      <c r="CH985" s="89"/>
      <c r="CI985" s="89"/>
      <c r="CJ985" s="89"/>
      <c r="CK985" s="89"/>
      <c r="CL985" s="89"/>
      <c r="CM985" s="89"/>
      <c r="CN985" s="89"/>
      <c r="CO985" s="89"/>
      <c r="CP985" s="89"/>
      <c r="CQ985" s="89"/>
      <c r="CR985" s="89"/>
      <c r="CS985" s="89"/>
      <c r="CT985" s="89"/>
      <c r="CU985" s="89"/>
      <c r="CV985" s="89"/>
      <c r="CW985" s="89"/>
      <c r="CX985" s="89"/>
      <c r="CY985" s="89"/>
      <c r="CZ985" s="89"/>
      <c r="DA985" s="89"/>
      <c r="DB985" s="89"/>
      <c r="DC985" s="89"/>
      <c r="DD985" s="89"/>
      <c r="DE985" s="89"/>
      <c r="DF985" s="89"/>
      <c r="DG985" s="89"/>
      <c r="DH985" s="89"/>
      <c r="DI985" s="89"/>
      <c r="DJ985" s="89"/>
      <c r="DK985" s="89"/>
      <c r="DL985" s="89"/>
      <c r="DM985" s="89"/>
      <c r="DN985" s="89"/>
      <c r="DO985" s="89"/>
      <c r="DP985" s="89"/>
      <c r="DQ985" s="89"/>
      <c r="DR985" s="89"/>
      <c r="DS985" s="89"/>
      <c r="DT985" s="89"/>
      <c r="DU985" s="89"/>
      <c r="DV985" s="89"/>
      <c r="DW985" s="89"/>
      <c r="DX985" s="89"/>
      <c r="DY985" s="89"/>
      <c r="DZ985" s="89"/>
      <c r="EA985" s="89"/>
      <c r="EB985" s="89"/>
      <c r="EC985" s="89"/>
      <c r="ED985" s="89"/>
      <c r="EE985" s="89"/>
      <c r="EF985" s="89"/>
      <c r="EG985" s="89"/>
      <c r="EH985" s="89"/>
      <c r="EI985" s="89"/>
      <c r="EJ985" s="89"/>
      <c r="EK985" s="89"/>
      <c r="EL985" s="89"/>
      <c r="EM985" s="89"/>
      <c r="EN985" s="89"/>
      <c r="EO985" s="89"/>
      <c r="EP985" s="89"/>
      <c r="EQ985" s="89"/>
      <c r="ER985" s="89"/>
      <c r="ES985" s="89"/>
      <c r="ET985" s="89"/>
      <c r="EU985" s="89"/>
      <c r="EV985" s="89"/>
      <c r="EW985" s="89"/>
      <c r="EX985" s="89"/>
      <c r="EY985" s="89"/>
      <c r="EZ985" s="89"/>
      <c r="FA985" s="89"/>
      <c r="FB985" s="89"/>
      <c r="FC985" s="89"/>
      <c r="FD985" s="89"/>
      <c r="FE985" s="89"/>
      <c r="FF985" s="89"/>
      <c r="FG985" s="89"/>
      <c r="FH985" s="89"/>
      <c r="FI985" s="89"/>
      <c r="FJ985" s="89"/>
      <c r="FK985" s="89"/>
      <c r="FL985" s="89"/>
      <c r="FM985" s="89"/>
      <c r="FN985" s="89"/>
      <c r="FO985" s="89"/>
      <c r="FP985" s="89"/>
      <c r="FQ985" s="89"/>
      <c r="FR985" s="89"/>
      <c r="FS985" s="89"/>
      <c r="FT985" s="89"/>
      <c r="FU985" s="89"/>
      <c r="FV985" s="89"/>
      <c r="FW985" s="89"/>
      <c r="FX985" s="89"/>
      <c r="FY985" s="89"/>
      <c r="FZ985" s="89"/>
      <c r="GA985" s="89"/>
      <c r="GB985" s="89"/>
      <c r="GC985" s="89"/>
      <c r="GD985" s="89"/>
      <c r="GE985" s="89"/>
      <c r="GF985" s="89"/>
      <c r="GG985" s="89"/>
      <c r="GH985" s="89"/>
      <c r="GI985" s="89"/>
      <c r="GJ985" s="89"/>
      <c r="GK985" s="89"/>
      <c r="GL985" s="89"/>
      <c r="GM985" s="89"/>
      <c r="GN985" s="89"/>
      <c r="GO985" s="89"/>
      <c r="GP985" s="89"/>
      <c r="GQ985" s="89"/>
      <c r="GR985" s="89"/>
      <c r="GS985" s="89"/>
      <c r="GT985" s="89"/>
      <c r="GU985" s="89"/>
      <c r="GV985" s="89"/>
      <c r="GW985" s="89"/>
      <c r="GX985" s="89"/>
      <c r="GY985" s="89"/>
      <c r="GZ985" s="89"/>
      <c r="HA985" s="89"/>
      <c r="HB985" s="89"/>
      <c r="HC985" s="89"/>
      <c r="HD985" s="89"/>
      <c r="HE985" s="89"/>
      <c r="HF985" s="89"/>
      <c r="HG985" s="89"/>
      <c r="HH985" s="89"/>
      <c r="HI985" s="89"/>
      <c r="HJ985" s="89"/>
      <c r="HK985" s="89"/>
      <c r="HL985" s="89"/>
      <c r="HM985" s="89"/>
    </row>
    <row r="986" spans="1:221" s="191" customFormat="1" ht="30" customHeight="1" x14ac:dyDescent="0.25">
      <c r="A986" s="193">
        <v>41455</v>
      </c>
      <c r="B986" s="194">
        <v>41457</v>
      </c>
      <c r="C986" s="189" t="s">
        <v>284</v>
      </c>
      <c r="D986" s="140" t="s">
        <v>3719</v>
      </c>
      <c r="E986" s="140" t="s">
        <v>279</v>
      </c>
      <c r="F986" s="5" t="s">
        <v>99</v>
      </c>
      <c r="G986" s="5" t="s">
        <v>415</v>
      </c>
      <c r="H986" s="140" t="s">
        <v>3821</v>
      </c>
      <c r="I986" s="30" t="s">
        <v>4744</v>
      </c>
      <c r="J986" s="140" t="s">
        <v>4745</v>
      </c>
      <c r="K986" s="119">
        <v>40708</v>
      </c>
      <c r="L986" s="119">
        <v>40806</v>
      </c>
      <c r="M986" s="140" t="s">
        <v>4746</v>
      </c>
      <c r="N986" s="287">
        <v>32816</v>
      </c>
      <c r="O986" s="287">
        <v>34392</v>
      </c>
      <c r="P986" s="119">
        <v>40820</v>
      </c>
      <c r="Q986" s="119">
        <v>41901</v>
      </c>
      <c r="R986" s="119">
        <v>41901</v>
      </c>
      <c r="S986" s="119">
        <v>41901</v>
      </c>
      <c r="T986" s="190">
        <v>99.02338397106179</v>
      </c>
      <c r="U986" s="287">
        <v>-22730</v>
      </c>
      <c r="V986" s="140"/>
      <c r="W986" s="87"/>
      <c r="X986" s="96"/>
      <c r="Y986" s="89"/>
      <c r="Z986" s="89"/>
      <c r="AA986" s="89"/>
      <c r="AB986" s="89"/>
      <c r="AC986" s="89"/>
      <c r="AD986" s="89"/>
      <c r="AE986" s="89"/>
      <c r="AF986" s="89"/>
      <c r="AG986" s="89"/>
      <c r="AH986" s="89"/>
      <c r="AI986" s="89"/>
      <c r="AJ986" s="89"/>
      <c r="AK986" s="89"/>
      <c r="AL986" s="89"/>
      <c r="AM986" s="89"/>
      <c r="AN986" s="89"/>
      <c r="AO986" s="89"/>
      <c r="AP986" s="89"/>
      <c r="AQ986" s="89"/>
      <c r="AR986" s="89"/>
      <c r="AS986" s="89"/>
      <c r="AT986" s="89"/>
      <c r="AU986" s="89"/>
      <c r="AV986" s="89"/>
      <c r="AW986" s="89"/>
      <c r="AX986" s="89"/>
      <c r="AY986" s="89"/>
      <c r="AZ986" s="89"/>
      <c r="BA986" s="89"/>
      <c r="BB986" s="89"/>
      <c r="BC986" s="89"/>
      <c r="BD986" s="89"/>
      <c r="BE986" s="89"/>
      <c r="BF986" s="89"/>
      <c r="BG986" s="89"/>
      <c r="BH986" s="89"/>
      <c r="BI986" s="89"/>
      <c r="BJ986" s="89"/>
      <c r="BK986" s="89"/>
      <c r="BL986" s="89"/>
      <c r="BM986" s="89"/>
      <c r="BN986" s="89"/>
      <c r="BO986" s="89"/>
      <c r="BP986" s="89"/>
      <c r="BQ986" s="89"/>
      <c r="BR986" s="89"/>
      <c r="BS986" s="89"/>
      <c r="BT986" s="89"/>
      <c r="BU986" s="89"/>
      <c r="BV986" s="89"/>
      <c r="BW986" s="89"/>
      <c r="BX986" s="89"/>
      <c r="BY986" s="89"/>
      <c r="BZ986" s="89"/>
      <c r="CA986" s="89"/>
      <c r="CB986" s="89"/>
      <c r="CC986" s="89"/>
      <c r="CD986" s="89"/>
      <c r="CE986" s="89"/>
      <c r="CF986" s="89"/>
      <c r="CG986" s="89"/>
      <c r="CH986" s="89"/>
      <c r="CI986" s="89"/>
      <c r="CJ986" s="89"/>
      <c r="CK986" s="89"/>
      <c r="CL986" s="89"/>
      <c r="CM986" s="89"/>
      <c r="CN986" s="89"/>
      <c r="CO986" s="89"/>
      <c r="CP986" s="89"/>
      <c r="CQ986" s="89"/>
      <c r="CR986" s="89"/>
      <c r="CS986" s="89"/>
      <c r="CT986" s="89"/>
      <c r="CU986" s="89"/>
      <c r="CV986" s="89"/>
      <c r="CW986" s="89"/>
      <c r="CX986" s="89"/>
      <c r="CY986" s="89"/>
      <c r="CZ986" s="89"/>
      <c r="DA986" s="89"/>
      <c r="DB986" s="89"/>
      <c r="DC986" s="89"/>
      <c r="DD986" s="89"/>
      <c r="DE986" s="89"/>
      <c r="DF986" s="89"/>
      <c r="DG986" s="89"/>
      <c r="DH986" s="89"/>
      <c r="DI986" s="89"/>
      <c r="DJ986" s="89"/>
      <c r="DK986" s="89"/>
      <c r="DL986" s="89"/>
      <c r="DM986" s="89"/>
      <c r="DN986" s="89"/>
      <c r="DO986" s="89"/>
      <c r="DP986" s="89"/>
      <c r="DQ986" s="89"/>
      <c r="DR986" s="89"/>
      <c r="DS986" s="89"/>
      <c r="DT986" s="89"/>
      <c r="DU986" s="89"/>
      <c r="DV986" s="89"/>
      <c r="DW986" s="89"/>
      <c r="DX986" s="89"/>
      <c r="DY986" s="89"/>
      <c r="DZ986" s="89"/>
      <c r="EA986" s="89"/>
      <c r="EB986" s="89"/>
      <c r="EC986" s="89"/>
      <c r="ED986" s="89"/>
      <c r="EE986" s="89"/>
      <c r="EF986" s="89"/>
      <c r="EG986" s="89"/>
      <c r="EH986" s="89"/>
      <c r="EI986" s="89"/>
      <c r="EJ986" s="89"/>
      <c r="EK986" s="89"/>
      <c r="EL986" s="89"/>
      <c r="EM986" s="89"/>
      <c r="EN986" s="89"/>
      <c r="EO986" s="89"/>
      <c r="EP986" s="89"/>
      <c r="EQ986" s="89"/>
      <c r="ER986" s="89"/>
      <c r="ES986" s="89"/>
      <c r="ET986" s="89"/>
      <c r="EU986" s="89"/>
      <c r="EV986" s="89"/>
      <c r="EW986" s="89"/>
      <c r="EX986" s="89"/>
      <c r="EY986" s="89"/>
      <c r="EZ986" s="89"/>
      <c r="FA986" s="89"/>
      <c r="FB986" s="89"/>
      <c r="FC986" s="89"/>
      <c r="FD986" s="89"/>
      <c r="FE986" s="89"/>
      <c r="FF986" s="89"/>
      <c r="FG986" s="89"/>
      <c r="FH986" s="89"/>
      <c r="FI986" s="89"/>
      <c r="FJ986" s="89"/>
      <c r="FK986" s="89"/>
      <c r="FL986" s="89"/>
      <c r="FM986" s="89"/>
      <c r="FN986" s="89"/>
      <c r="FO986" s="89"/>
      <c r="FP986" s="89"/>
      <c r="FQ986" s="89"/>
      <c r="FR986" s="89"/>
      <c r="FS986" s="89"/>
      <c r="FT986" s="89"/>
      <c r="FU986" s="89"/>
      <c r="FV986" s="89"/>
      <c r="FW986" s="89"/>
      <c r="FX986" s="89"/>
      <c r="FY986" s="89"/>
      <c r="FZ986" s="89"/>
      <c r="GA986" s="89"/>
      <c r="GB986" s="89"/>
      <c r="GC986" s="89"/>
      <c r="GD986" s="89"/>
      <c r="GE986" s="89"/>
      <c r="GF986" s="89"/>
      <c r="GG986" s="89"/>
      <c r="GH986" s="89"/>
      <c r="GI986" s="89"/>
      <c r="GJ986" s="89"/>
      <c r="GK986" s="89"/>
      <c r="GL986" s="89"/>
      <c r="GM986" s="89"/>
      <c r="GN986" s="89"/>
      <c r="GO986" s="89"/>
      <c r="GP986" s="89"/>
      <c r="GQ986" s="89"/>
      <c r="GR986" s="89"/>
      <c r="GS986" s="89"/>
      <c r="GT986" s="89"/>
      <c r="GU986" s="89"/>
      <c r="GV986" s="89"/>
      <c r="GW986" s="89"/>
      <c r="GX986" s="89"/>
      <c r="GY986" s="89"/>
      <c r="GZ986" s="89"/>
      <c r="HA986" s="89"/>
      <c r="HB986" s="89"/>
      <c r="HC986" s="89"/>
      <c r="HD986" s="89"/>
      <c r="HE986" s="89"/>
      <c r="HF986" s="89"/>
      <c r="HG986" s="89"/>
      <c r="HH986" s="89"/>
      <c r="HI986" s="89"/>
      <c r="HJ986" s="89"/>
      <c r="HK986" s="89"/>
      <c r="HL986" s="89"/>
      <c r="HM986" s="89"/>
    </row>
    <row r="987" spans="1:221" s="191" customFormat="1" ht="30" customHeight="1" x14ac:dyDescent="0.25">
      <c r="A987" s="193">
        <v>41455</v>
      </c>
      <c r="B987" s="194">
        <v>41457</v>
      </c>
      <c r="C987" s="189" t="s">
        <v>284</v>
      </c>
      <c r="D987" s="140" t="s">
        <v>3719</v>
      </c>
      <c r="E987" s="140" t="s">
        <v>279</v>
      </c>
      <c r="F987" s="5" t="s">
        <v>99</v>
      </c>
      <c r="G987" s="5" t="s">
        <v>415</v>
      </c>
      <c r="H987" s="140" t="s">
        <v>3821</v>
      </c>
      <c r="I987" s="30" t="s">
        <v>4747</v>
      </c>
      <c r="J987" s="140" t="s">
        <v>4748</v>
      </c>
      <c r="K987" s="119">
        <v>40708</v>
      </c>
      <c r="L987" s="119">
        <v>40806</v>
      </c>
      <c r="M987" s="140" t="s">
        <v>4746</v>
      </c>
      <c r="N987" s="287">
        <v>27121</v>
      </c>
      <c r="O987" s="287">
        <v>27167</v>
      </c>
      <c r="P987" s="119">
        <v>40820</v>
      </c>
      <c r="Q987" s="119">
        <v>41901</v>
      </c>
      <c r="R987" s="119">
        <v>41901</v>
      </c>
      <c r="S987" s="119">
        <v>41901</v>
      </c>
      <c r="T987" s="190">
        <v>97.863847803784793</v>
      </c>
      <c r="U987" s="287">
        <v>-2500</v>
      </c>
      <c r="V987" s="140"/>
      <c r="W987" s="87"/>
      <c r="X987" s="96"/>
      <c r="Y987" s="89"/>
      <c r="Z987" s="89"/>
      <c r="AA987" s="89"/>
      <c r="AB987" s="89"/>
      <c r="AC987" s="89"/>
      <c r="AD987" s="89"/>
      <c r="AE987" s="89"/>
      <c r="AF987" s="89"/>
      <c r="AG987" s="89"/>
      <c r="AH987" s="89"/>
      <c r="AI987" s="89"/>
      <c r="AJ987" s="89"/>
      <c r="AK987" s="89"/>
      <c r="AL987" s="89"/>
      <c r="AM987" s="89"/>
      <c r="AN987" s="89"/>
      <c r="AO987" s="89"/>
      <c r="AP987" s="89"/>
      <c r="AQ987" s="89"/>
      <c r="AR987" s="89"/>
      <c r="AS987" s="89"/>
      <c r="AT987" s="89"/>
      <c r="AU987" s="89"/>
      <c r="AV987" s="89"/>
      <c r="AW987" s="89"/>
      <c r="AX987" s="89"/>
      <c r="AY987" s="89"/>
      <c r="AZ987" s="89"/>
      <c r="BA987" s="89"/>
      <c r="BB987" s="89"/>
      <c r="BC987" s="89"/>
      <c r="BD987" s="89"/>
      <c r="BE987" s="89"/>
      <c r="BF987" s="89"/>
      <c r="BG987" s="89"/>
      <c r="BH987" s="89"/>
      <c r="BI987" s="89"/>
      <c r="BJ987" s="89"/>
      <c r="BK987" s="89"/>
      <c r="BL987" s="89"/>
      <c r="BM987" s="89"/>
      <c r="BN987" s="89"/>
      <c r="BO987" s="89"/>
      <c r="BP987" s="89"/>
      <c r="BQ987" s="89"/>
      <c r="BR987" s="89"/>
      <c r="BS987" s="89"/>
      <c r="BT987" s="89"/>
      <c r="BU987" s="89"/>
      <c r="BV987" s="89"/>
      <c r="BW987" s="89"/>
      <c r="BX987" s="89"/>
      <c r="BY987" s="89"/>
      <c r="BZ987" s="89"/>
      <c r="CA987" s="89"/>
      <c r="CB987" s="89"/>
      <c r="CC987" s="89"/>
      <c r="CD987" s="89"/>
      <c r="CE987" s="89"/>
      <c r="CF987" s="89"/>
      <c r="CG987" s="89"/>
      <c r="CH987" s="89"/>
      <c r="CI987" s="89"/>
      <c r="CJ987" s="89"/>
      <c r="CK987" s="89"/>
      <c r="CL987" s="89"/>
      <c r="CM987" s="89"/>
      <c r="CN987" s="89"/>
      <c r="CO987" s="89"/>
      <c r="CP987" s="89"/>
      <c r="CQ987" s="89"/>
      <c r="CR987" s="89"/>
      <c r="CS987" s="89"/>
      <c r="CT987" s="89"/>
      <c r="CU987" s="89"/>
      <c r="CV987" s="89"/>
      <c r="CW987" s="89"/>
      <c r="CX987" s="89"/>
      <c r="CY987" s="89"/>
      <c r="CZ987" s="89"/>
      <c r="DA987" s="89"/>
      <c r="DB987" s="89"/>
      <c r="DC987" s="89"/>
      <c r="DD987" s="89"/>
      <c r="DE987" s="89"/>
      <c r="DF987" s="89"/>
      <c r="DG987" s="89"/>
      <c r="DH987" s="89"/>
      <c r="DI987" s="89"/>
      <c r="DJ987" s="89"/>
      <c r="DK987" s="89"/>
      <c r="DL987" s="89"/>
      <c r="DM987" s="89"/>
      <c r="DN987" s="89"/>
      <c r="DO987" s="89"/>
      <c r="DP987" s="89"/>
      <c r="DQ987" s="89"/>
      <c r="DR987" s="89"/>
      <c r="DS987" s="89"/>
      <c r="DT987" s="89"/>
      <c r="DU987" s="89"/>
      <c r="DV987" s="89"/>
      <c r="DW987" s="89"/>
      <c r="DX987" s="89"/>
      <c r="DY987" s="89"/>
      <c r="DZ987" s="89"/>
      <c r="EA987" s="89"/>
      <c r="EB987" s="89"/>
      <c r="EC987" s="89"/>
      <c r="ED987" s="89"/>
      <c r="EE987" s="89"/>
      <c r="EF987" s="89"/>
      <c r="EG987" s="89"/>
      <c r="EH987" s="89"/>
      <c r="EI987" s="89"/>
      <c r="EJ987" s="89"/>
      <c r="EK987" s="89"/>
      <c r="EL987" s="89"/>
      <c r="EM987" s="89"/>
      <c r="EN987" s="89"/>
      <c r="EO987" s="89"/>
      <c r="EP987" s="89"/>
      <c r="EQ987" s="89"/>
      <c r="ER987" s="89"/>
      <c r="ES987" s="89"/>
      <c r="ET987" s="89"/>
      <c r="EU987" s="89"/>
      <c r="EV987" s="89"/>
      <c r="EW987" s="89"/>
      <c r="EX987" s="89"/>
      <c r="EY987" s="89"/>
      <c r="EZ987" s="89"/>
      <c r="FA987" s="89"/>
      <c r="FB987" s="89"/>
      <c r="FC987" s="89"/>
      <c r="FD987" s="89"/>
      <c r="FE987" s="89"/>
      <c r="FF987" s="89"/>
      <c r="FG987" s="89"/>
      <c r="FH987" s="89"/>
      <c r="FI987" s="89"/>
      <c r="FJ987" s="89"/>
      <c r="FK987" s="89"/>
      <c r="FL987" s="89"/>
      <c r="FM987" s="89"/>
      <c r="FN987" s="89"/>
      <c r="FO987" s="89"/>
      <c r="FP987" s="89"/>
      <c r="FQ987" s="89"/>
      <c r="FR987" s="89"/>
      <c r="FS987" s="89"/>
      <c r="FT987" s="89"/>
      <c r="FU987" s="89"/>
      <c r="FV987" s="89"/>
      <c r="FW987" s="89"/>
      <c r="FX987" s="89"/>
      <c r="FY987" s="89"/>
      <c r="FZ987" s="89"/>
      <c r="GA987" s="89"/>
      <c r="GB987" s="89"/>
      <c r="GC987" s="89"/>
      <c r="GD987" s="89"/>
      <c r="GE987" s="89"/>
      <c r="GF987" s="89"/>
      <c r="GG987" s="89"/>
      <c r="GH987" s="89"/>
      <c r="GI987" s="89"/>
      <c r="GJ987" s="89"/>
      <c r="GK987" s="89"/>
      <c r="GL987" s="89"/>
      <c r="GM987" s="89"/>
      <c r="GN987" s="89"/>
      <c r="GO987" s="89"/>
      <c r="GP987" s="89"/>
      <c r="GQ987" s="89"/>
      <c r="GR987" s="89"/>
      <c r="GS987" s="89"/>
      <c r="GT987" s="89"/>
      <c r="GU987" s="89"/>
      <c r="GV987" s="89"/>
      <c r="GW987" s="89"/>
      <c r="GX987" s="89"/>
      <c r="GY987" s="89"/>
      <c r="GZ987" s="89"/>
      <c r="HA987" s="89"/>
      <c r="HB987" s="89"/>
      <c r="HC987" s="89"/>
      <c r="HD987" s="89"/>
      <c r="HE987" s="89"/>
      <c r="HF987" s="89"/>
      <c r="HG987" s="89"/>
      <c r="HH987" s="89"/>
      <c r="HI987" s="89"/>
      <c r="HJ987" s="89"/>
      <c r="HK987" s="89"/>
      <c r="HL987" s="89"/>
      <c r="HM987" s="89"/>
    </row>
    <row r="988" spans="1:221" s="191" customFormat="1" ht="30" customHeight="1" x14ac:dyDescent="0.25">
      <c r="A988" s="193">
        <v>41455</v>
      </c>
      <c r="B988" s="194">
        <v>41457</v>
      </c>
      <c r="C988" s="189" t="s">
        <v>284</v>
      </c>
      <c r="D988" s="140" t="s">
        <v>3719</v>
      </c>
      <c r="E988" s="140" t="s">
        <v>279</v>
      </c>
      <c r="F988" s="5" t="s">
        <v>99</v>
      </c>
      <c r="G988" s="5" t="s">
        <v>415</v>
      </c>
      <c r="H988" s="140" t="s">
        <v>3821</v>
      </c>
      <c r="I988" s="30" t="s">
        <v>3986</v>
      </c>
      <c r="J988" s="140" t="s">
        <v>4749</v>
      </c>
      <c r="K988" s="119">
        <v>40708</v>
      </c>
      <c r="L988" s="119">
        <v>40806</v>
      </c>
      <c r="M988" s="140" t="s">
        <v>4746</v>
      </c>
      <c r="N988" s="287">
        <v>56417</v>
      </c>
      <c r="O988" s="287">
        <v>54319</v>
      </c>
      <c r="P988" s="119">
        <v>40820</v>
      </c>
      <c r="Q988" s="119">
        <v>41901</v>
      </c>
      <c r="R988" s="119">
        <v>41901</v>
      </c>
      <c r="S988" s="119">
        <v>41901</v>
      </c>
      <c r="T988" s="190">
        <v>84.269251263691899</v>
      </c>
      <c r="U988" s="287">
        <v>-23000</v>
      </c>
      <c r="V988" s="140"/>
      <c r="W988" s="87"/>
      <c r="X988" s="96"/>
      <c r="Y988" s="89"/>
      <c r="Z988" s="89"/>
      <c r="AA988" s="89"/>
      <c r="AB988" s="89"/>
      <c r="AC988" s="89"/>
      <c r="AD988" s="89"/>
      <c r="AE988" s="89"/>
      <c r="AF988" s="89"/>
      <c r="AG988" s="89"/>
      <c r="AH988" s="89"/>
      <c r="AI988" s="89"/>
      <c r="AJ988" s="89"/>
      <c r="AK988" s="89"/>
      <c r="AL988" s="89"/>
      <c r="AM988" s="89"/>
      <c r="AN988" s="89"/>
      <c r="AO988" s="89"/>
      <c r="AP988" s="89"/>
      <c r="AQ988" s="89"/>
      <c r="AR988" s="89"/>
      <c r="AS988" s="89"/>
      <c r="AT988" s="89"/>
      <c r="AU988" s="89"/>
      <c r="AV988" s="89"/>
      <c r="AW988" s="89"/>
      <c r="AX988" s="89"/>
      <c r="AY988" s="89"/>
      <c r="AZ988" s="89"/>
      <c r="BA988" s="89"/>
      <c r="BB988" s="89"/>
      <c r="BC988" s="89"/>
      <c r="BD988" s="89"/>
      <c r="BE988" s="89"/>
      <c r="BF988" s="89"/>
      <c r="BG988" s="89"/>
      <c r="BH988" s="89"/>
      <c r="BI988" s="89"/>
      <c r="BJ988" s="89"/>
      <c r="BK988" s="89"/>
      <c r="BL988" s="89"/>
      <c r="BM988" s="89"/>
      <c r="BN988" s="89"/>
      <c r="BO988" s="89"/>
      <c r="BP988" s="89"/>
      <c r="BQ988" s="89"/>
      <c r="BR988" s="89"/>
      <c r="BS988" s="89"/>
      <c r="BT988" s="89"/>
      <c r="BU988" s="89"/>
      <c r="BV988" s="89"/>
      <c r="BW988" s="89"/>
      <c r="BX988" s="89"/>
      <c r="BY988" s="89"/>
      <c r="BZ988" s="89"/>
      <c r="CA988" s="89"/>
      <c r="CB988" s="89"/>
      <c r="CC988" s="89"/>
      <c r="CD988" s="89"/>
      <c r="CE988" s="89"/>
      <c r="CF988" s="89"/>
      <c r="CG988" s="89"/>
      <c r="CH988" s="89"/>
      <c r="CI988" s="89"/>
      <c r="CJ988" s="89"/>
      <c r="CK988" s="89"/>
      <c r="CL988" s="89"/>
      <c r="CM988" s="89"/>
      <c r="CN988" s="89"/>
      <c r="CO988" s="89"/>
      <c r="CP988" s="89"/>
      <c r="CQ988" s="89"/>
      <c r="CR988" s="89"/>
      <c r="CS988" s="89"/>
      <c r="CT988" s="89"/>
      <c r="CU988" s="89"/>
      <c r="CV988" s="89"/>
      <c r="CW988" s="89"/>
      <c r="CX988" s="89"/>
      <c r="CY988" s="89"/>
      <c r="CZ988" s="89"/>
      <c r="DA988" s="89"/>
      <c r="DB988" s="89"/>
      <c r="DC988" s="89"/>
      <c r="DD988" s="89"/>
      <c r="DE988" s="89"/>
      <c r="DF988" s="89"/>
      <c r="DG988" s="89"/>
      <c r="DH988" s="89"/>
      <c r="DI988" s="89"/>
      <c r="DJ988" s="89"/>
      <c r="DK988" s="89"/>
      <c r="DL988" s="89"/>
      <c r="DM988" s="89"/>
      <c r="DN988" s="89"/>
      <c r="DO988" s="89"/>
      <c r="DP988" s="89"/>
      <c r="DQ988" s="89"/>
      <c r="DR988" s="89"/>
      <c r="DS988" s="89"/>
      <c r="DT988" s="89"/>
      <c r="DU988" s="89"/>
      <c r="DV988" s="89"/>
      <c r="DW988" s="89"/>
      <c r="DX988" s="89"/>
      <c r="DY988" s="89"/>
      <c r="DZ988" s="89"/>
      <c r="EA988" s="89"/>
      <c r="EB988" s="89"/>
      <c r="EC988" s="89"/>
      <c r="ED988" s="89"/>
      <c r="EE988" s="89"/>
      <c r="EF988" s="89"/>
      <c r="EG988" s="89"/>
      <c r="EH988" s="89"/>
      <c r="EI988" s="89"/>
      <c r="EJ988" s="89"/>
      <c r="EK988" s="89"/>
      <c r="EL988" s="89"/>
      <c r="EM988" s="89"/>
      <c r="EN988" s="89"/>
      <c r="EO988" s="89"/>
      <c r="EP988" s="89"/>
      <c r="EQ988" s="89"/>
      <c r="ER988" s="89"/>
      <c r="ES988" s="89"/>
      <c r="ET988" s="89"/>
      <c r="EU988" s="89"/>
      <c r="EV988" s="89"/>
      <c r="EW988" s="89"/>
      <c r="EX988" s="89"/>
      <c r="EY988" s="89"/>
      <c r="EZ988" s="89"/>
      <c r="FA988" s="89"/>
      <c r="FB988" s="89"/>
      <c r="FC988" s="89"/>
      <c r="FD988" s="89"/>
      <c r="FE988" s="89"/>
      <c r="FF988" s="89"/>
      <c r="FG988" s="89"/>
      <c r="FH988" s="89"/>
      <c r="FI988" s="89"/>
      <c r="FJ988" s="89"/>
      <c r="FK988" s="89"/>
      <c r="FL988" s="89"/>
      <c r="FM988" s="89"/>
      <c r="FN988" s="89"/>
      <c r="FO988" s="89"/>
      <c r="FP988" s="89"/>
      <c r="FQ988" s="89"/>
      <c r="FR988" s="89"/>
      <c r="FS988" s="89"/>
      <c r="FT988" s="89"/>
      <c r="FU988" s="89"/>
      <c r="FV988" s="89"/>
      <c r="FW988" s="89"/>
      <c r="FX988" s="89"/>
      <c r="FY988" s="89"/>
      <c r="FZ988" s="89"/>
      <c r="GA988" s="89"/>
      <c r="GB988" s="89"/>
      <c r="GC988" s="89"/>
      <c r="GD988" s="89"/>
      <c r="GE988" s="89"/>
      <c r="GF988" s="89"/>
      <c r="GG988" s="89"/>
      <c r="GH988" s="89"/>
      <c r="GI988" s="89"/>
      <c r="GJ988" s="89"/>
      <c r="GK988" s="89"/>
      <c r="GL988" s="89"/>
      <c r="GM988" s="89"/>
      <c r="GN988" s="89"/>
      <c r="GO988" s="89"/>
      <c r="GP988" s="89"/>
      <c r="GQ988" s="89"/>
      <c r="GR988" s="89"/>
      <c r="GS988" s="89"/>
      <c r="GT988" s="89"/>
      <c r="GU988" s="89"/>
      <c r="GV988" s="89"/>
      <c r="GW988" s="89"/>
      <c r="GX988" s="89"/>
      <c r="GY988" s="89"/>
      <c r="GZ988" s="89"/>
      <c r="HA988" s="89"/>
      <c r="HB988" s="89"/>
      <c r="HC988" s="89"/>
      <c r="HD988" s="89"/>
      <c r="HE988" s="89"/>
      <c r="HF988" s="89"/>
      <c r="HG988" s="89"/>
      <c r="HH988" s="89"/>
      <c r="HI988" s="89"/>
      <c r="HJ988" s="89"/>
      <c r="HK988" s="89"/>
      <c r="HL988" s="89"/>
      <c r="HM988" s="89"/>
    </row>
    <row r="989" spans="1:221" s="191" customFormat="1" ht="30" customHeight="1" x14ac:dyDescent="0.25">
      <c r="A989" s="193">
        <v>41455</v>
      </c>
      <c r="B989" s="194">
        <v>41457</v>
      </c>
      <c r="C989" s="189" t="s">
        <v>284</v>
      </c>
      <c r="D989" s="140" t="s">
        <v>3719</v>
      </c>
      <c r="E989" s="140" t="s">
        <v>279</v>
      </c>
      <c r="F989" s="5" t="s">
        <v>104</v>
      </c>
      <c r="G989" s="5" t="s">
        <v>799</v>
      </c>
      <c r="H989" s="140" t="s">
        <v>3839</v>
      </c>
      <c r="I989" s="30" t="s">
        <v>4750</v>
      </c>
      <c r="J989" s="140" t="s">
        <v>4751</v>
      </c>
      <c r="K989" s="119">
        <v>40466</v>
      </c>
      <c r="L989" s="119">
        <v>40703</v>
      </c>
      <c r="M989" s="140" t="s">
        <v>3645</v>
      </c>
      <c r="N989" s="287">
        <v>47715</v>
      </c>
      <c r="O989" s="287">
        <v>45137</v>
      </c>
      <c r="P989" s="119">
        <v>40717</v>
      </c>
      <c r="Q989" s="119">
        <v>41562</v>
      </c>
      <c r="R989" s="119">
        <v>41190</v>
      </c>
      <c r="S989" s="119">
        <v>41562</v>
      </c>
      <c r="T989" s="190">
        <v>98.207436915456796</v>
      </c>
      <c r="U989" s="287"/>
      <c r="V989" s="140"/>
      <c r="W989" s="87"/>
      <c r="X989" s="96"/>
      <c r="Y989" s="89"/>
      <c r="Z989" s="89"/>
      <c r="AA989" s="89"/>
      <c r="AB989" s="89"/>
      <c r="AC989" s="89"/>
      <c r="AD989" s="89"/>
      <c r="AE989" s="89"/>
      <c r="AF989" s="89"/>
      <c r="AG989" s="89"/>
      <c r="AH989" s="89"/>
      <c r="AI989" s="89"/>
      <c r="AJ989" s="89"/>
      <c r="AK989" s="89"/>
      <c r="AL989" s="89"/>
      <c r="AM989" s="89"/>
      <c r="AN989" s="89"/>
      <c r="AO989" s="89"/>
      <c r="AP989" s="89"/>
      <c r="AQ989" s="89"/>
      <c r="AR989" s="89"/>
      <c r="AS989" s="89"/>
      <c r="AT989" s="89"/>
      <c r="AU989" s="89"/>
      <c r="AV989" s="89"/>
      <c r="AW989" s="89"/>
      <c r="AX989" s="89"/>
      <c r="AY989" s="89"/>
      <c r="AZ989" s="89"/>
      <c r="BA989" s="89"/>
      <c r="BB989" s="89"/>
      <c r="BC989" s="89"/>
      <c r="BD989" s="89"/>
      <c r="BE989" s="89"/>
      <c r="BF989" s="89"/>
      <c r="BG989" s="89"/>
      <c r="BH989" s="89"/>
      <c r="BI989" s="89"/>
      <c r="BJ989" s="89"/>
      <c r="BK989" s="89"/>
      <c r="BL989" s="89"/>
      <c r="BM989" s="89"/>
      <c r="BN989" s="89"/>
      <c r="BO989" s="89"/>
      <c r="BP989" s="89"/>
      <c r="BQ989" s="89"/>
      <c r="BR989" s="89"/>
      <c r="BS989" s="89"/>
      <c r="BT989" s="89"/>
      <c r="BU989" s="89"/>
      <c r="BV989" s="89"/>
      <c r="BW989" s="89"/>
      <c r="BX989" s="89"/>
      <c r="BY989" s="89"/>
      <c r="BZ989" s="89"/>
      <c r="CA989" s="89"/>
      <c r="CB989" s="89"/>
      <c r="CC989" s="89"/>
      <c r="CD989" s="89"/>
      <c r="CE989" s="89"/>
      <c r="CF989" s="89"/>
      <c r="CG989" s="89"/>
      <c r="CH989" s="89"/>
      <c r="CI989" s="89"/>
      <c r="CJ989" s="89"/>
      <c r="CK989" s="89"/>
      <c r="CL989" s="89"/>
      <c r="CM989" s="89"/>
      <c r="CN989" s="89"/>
      <c r="CO989" s="89"/>
      <c r="CP989" s="89"/>
      <c r="CQ989" s="89"/>
      <c r="CR989" s="89"/>
      <c r="CS989" s="89"/>
      <c r="CT989" s="89"/>
      <c r="CU989" s="89"/>
      <c r="CV989" s="89"/>
      <c r="CW989" s="89"/>
      <c r="CX989" s="89"/>
      <c r="CY989" s="89"/>
      <c r="CZ989" s="89"/>
      <c r="DA989" s="89"/>
      <c r="DB989" s="89"/>
      <c r="DC989" s="89"/>
      <c r="DD989" s="89"/>
      <c r="DE989" s="89"/>
      <c r="DF989" s="89"/>
      <c r="DG989" s="89"/>
      <c r="DH989" s="89"/>
      <c r="DI989" s="89"/>
      <c r="DJ989" s="89"/>
      <c r="DK989" s="89"/>
      <c r="DL989" s="89"/>
      <c r="DM989" s="89"/>
      <c r="DN989" s="89"/>
      <c r="DO989" s="89"/>
      <c r="DP989" s="89"/>
      <c r="DQ989" s="89"/>
      <c r="DR989" s="89"/>
      <c r="DS989" s="89"/>
      <c r="DT989" s="89"/>
      <c r="DU989" s="89"/>
      <c r="DV989" s="89"/>
      <c r="DW989" s="89"/>
      <c r="DX989" s="89"/>
      <c r="DY989" s="89"/>
      <c r="DZ989" s="89"/>
      <c r="EA989" s="89"/>
      <c r="EB989" s="89"/>
      <c r="EC989" s="89"/>
      <c r="ED989" s="89"/>
      <c r="EE989" s="89"/>
      <c r="EF989" s="89"/>
      <c r="EG989" s="89"/>
      <c r="EH989" s="89"/>
      <c r="EI989" s="89"/>
      <c r="EJ989" s="89"/>
      <c r="EK989" s="89"/>
      <c r="EL989" s="89"/>
      <c r="EM989" s="89"/>
      <c r="EN989" s="89"/>
      <c r="EO989" s="89"/>
      <c r="EP989" s="89"/>
      <c r="EQ989" s="89"/>
      <c r="ER989" s="89"/>
      <c r="ES989" s="89"/>
      <c r="ET989" s="89"/>
      <c r="EU989" s="89"/>
      <c r="EV989" s="89"/>
      <c r="EW989" s="89"/>
      <c r="EX989" s="89"/>
      <c r="EY989" s="89"/>
      <c r="EZ989" s="89"/>
      <c r="FA989" s="89"/>
      <c r="FB989" s="89"/>
      <c r="FC989" s="89"/>
      <c r="FD989" s="89"/>
      <c r="FE989" s="89"/>
      <c r="FF989" s="89"/>
      <c r="FG989" s="89"/>
      <c r="FH989" s="89"/>
      <c r="FI989" s="89"/>
      <c r="FJ989" s="89"/>
      <c r="FK989" s="89"/>
      <c r="FL989" s="89"/>
      <c r="FM989" s="89"/>
      <c r="FN989" s="89"/>
      <c r="FO989" s="89"/>
      <c r="FP989" s="89"/>
      <c r="FQ989" s="89"/>
      <c r="FR989" s="89"/>
      <c r="FS989" s="89"/>
      <c r="FT989" s="89"/>
      <c r="FU989" s="89"/>
      <c r="FV989" s="89"/>
      <c r="FW989" s="89"/>
      <c r="FX989" s="89"/>
      <c r="FY989" s="89"/>
      <c r="FZ989" s="89"/>
      <c r="GA989" s="89"/>
      <c r="GB989" s="89"/>
      <c r="GC989" s="89"/>
      <c r="GD989" s="89"/>
      <c r="GE989" s="89"/>
      <c r="GF989" s="89"/>
      <c r="GG989" s="89"/>
      <c r="GH989" s="89"/>
      <c r="GI989" s="89"/>
      <c r="GJ989" s="89"/>
      <c r="GK989" s="89"/>
      <c r="GL989" s="89"/>
      <c r="GM989" s="89"/>
      <c r="GN989" s="89"/>
      <c r="GO989" s="89"/>
      <c r="GP989" s="89"/>
      <c r="GQ989" s="89"/>
      <c r="GR989" s="89"/>
      <c r="GS989" s="89"/>
      <c r="GT989" s="89"/>
      <c r="GU989" s="89"/>
      <c r="GV989" s="89"/>
      <c r="GW989" s="89"/>
      <c r="GX989" s="89"/>
      <c r="GY989" s="89"/>
      <c r="GZ989" s="89"/>
      <c r="HA989" s="89"/>
      <c r="HB989" s="89"/>
      <c r="HC989" s="89"/>
      <c r="HD989" s="89"/>
      <c r="HE989" s="89"/>
      <c r="HF989" s="89"/>
      <c r="HG989" s="89"/>
      <c r="HH989" s="89"/>
      <c r="HI989" s="89"/>
      <c r="HJ989" s="89"/>
      <c r="HK989" s="89"/>
      <c r="HL989" s="89"/>
      <c r="HM989" s="89"/>
    </row>
    <row r="990" spans="1:221" s="191" customFormat="1" ht="30" customHeight="1" x14ac:dyDescent="0.25">
      <c r="A990" s="193">
        <v>41455</v>
      </c>
      <c r="B990" s="194">
        <v>41457</v>
      </c>
      <c r="C990" s="189" t="s">
        <v>284</v>
      </c>
      <c r="D990" s="140" t="s">
        <v>3719</v>
      </c>
      <c r="E990" s="140" t="s">
        <v>279</v>
      </c>
      <c r="F990" s="5" t="s">
        <v>104</v>
      </c>
      <c r="G990" s="5" t="s">
        <v>799</v>
      </c>
      <c r="H990" s="140" t="s">
        <v>3839</v>
      </c>
      <c r="I990" s="30" t="s">
        <v>4752</v>
      </c>
      <c r="J990" s="140" t="s">
        <v>4753</v>
      </c>
      <c r="K990" s="119">
        <v>40550</v>
      </c>
      <c r="L990" s="119">
        <v>40697</v>
      </c>
      <c r="M990" s="140" t="s">
        <v>4754</v>
      </c>
      <c r="N990" s="287">
        <v>26438</v>
      </c>
      <c r="O990" s="287">
        <v>23219</v>
      </c>
      <c r="P990" s="119">
        <v>40711</v>
      </c>
      <c r="Q990" s="119">
        <v>41383</v>
      </c>
      <c r="R990" s="119">
        <v>41062</v>
      </c>
      <c r="S990" s="119">
        <v>41383</v>
      </c>
      <c r="T990" s="190">
        <v>95.428726400099691</v>
      </c>
      <c r="U990" s="287"/>
      <c r="V990" s="140"/>
      <c r="W990" s="87"/>
      <c r="X990" s="96"/>
      <c r="Y990" s="89"/>
      <c r="Z990" s="89"/>
      <c r="AA990" s="89"/>
      <c r="AB990" s="89"/>
      <c r="AC990" s="89"/>
      <c r="AD990" s="89"/>
      <c r="AE990" s="89"/>
      <c r="AF990" s="89"/>
      <c r="AG990" s="89"/>
      <c r="AH990" s="89"/>
      <c r="AI990" s="89"/>
      <c r="AJ990" s="89"/>
      <c r="AK990" s="89"/>
      <c r="AL990" s="89"/>
      <c r="AM990" s="89"/>
      <c r="AN990" s="89"/>
      <c r="AO990" s="89"/>
      <c r="AP990" s="89"/>
      <c r="AQ990" s="89"/>
      <c r="AR990" s="89"/>
      <c r="AS990" s="89"/>
      <c r="AT990" s="89"/>
      <c r="AU990" s="89"/>
      <c r="AV990" s="89"/>
      <c r="AW990" s="89"/>
      <c r="AX990" s="89"/>
      <c r="AY990" s="89"/>
      <c r="AZ990" s="89"/>
      <c r="BA990" s="89"/>
      <c r="BB990" s="89"/>
      <c r="BC990" s="89"/>
      <c r="BD990" s="89"/>
      <c r="BE990" s="89"/>
      <c r="BF990" s="89"/>
      <c r="BG990" s="89"/>
      <c r="BH990" s="89"/>
      <c r="BI990" s="89"/>
      <c r="BJ990" s="89"/>
      <c r="BK990" s="89"/>
      <c r="BL990" s="89"/>
      <c r="BM990" s="89"/>
      <c r="BN990" s="89"/>
      <c r="BO990" s="89"/>
      <c r="BP990" s="89"/>
      <c r="BQ990" s="89"/>
      <c r="BR990" s="89"/>
      <c r="BS990" s="89"/>
      <c r="BT990" s="89"/>
      <c r="BU990" s="89"/>
      <c r="BV990" s="89"/>
      <c r="BW990" s="89"/>
      <c r="BX990" s="89"/>
      <c r="BY990" s="89"/>
      <c r="BZ990" s="89"/>
      <c r="CA990" s="89"/>
      <c r="CB990" s="89"/>
      <c r="CC990" s="89"/>
      <c r="CD990" s="89"/>
      <c r="CE990" s="89"/>
      <c r="CF990" s="89"/>
      <c r="CG990" s="89"/>
      <c r="CH990" s="89"/>
      <c r="CI990" s="89"/>
      <c r="CJ990" s="89"/>
      <c r="CK990" s="89"/>
      <c r="CL990" s="89"/>
      <c r="CM990" s="89"/>
      <c r="CN990" s="89"/>
      <c r="CO990" s="89"/>
      <c r="CP990" s="89"/>
      <c r="CQ990" s="89"/>
      <c r="CR990" s="89"/>
      <c r="CS990" s="89"/>
      <c r="CT990" s="89"/>
      <c r="CU990" s="89"/>
      <c r="CV990" s="89"/>
      <c r="CW990" s="89"/>
      <c r="CX990" s="89"/>
      <c r="CY990" s="89"/>
      <c r="CZ990" s="89"/>
      <c r="DA990" s="89"/>
      <c r="DB990" s="89"/>
      <c r="DC990" s="89"/>
      <c r="DD990" s="89"/>
      <c r="DE990" s="89"/>
      <c r="DF990" s="89"/>
      <c r="DG990" s="89"/>
      <c r="DH990" s="89"/>
      <c r="DI990" s="89"/>
      <c r="DJ990" s="89"/>
      <c r="DK990" s="89"/>
      <c r="DL990" s="89"/>
      <c r="DM990" s="89"/>
      <c r="DN990" s="89"/>
      <c r="DO990" s="89"/>
      <c r="DP990" s="89"/>
      <c r="DQ990" s="89"/>
      <c r="DR990" s="89"/>
      <c r="DS990" s="89"/>
      <c r="DT990" s="89"/>
      <c r="DU990" s="89"/>
      <c r="DV990" s="89"/>
      <c r="DW990" s="89"/>
      <c r="DX990" s="89"/>
      <c r="DY990" s="89"/>
      <c r="DZ990" s="89"/>
      <c r="EA990" s="89"/>
      <c r="EB990" s="89"/>
      <c r="EC990" s="89"/>
      <c r="ED990" s="89"/>
      <c r="EE990" s="89"/>
      <c r="EF990" s="89"/>
      <c r="EG990" s="89"/>
      <c r="EH990" s="89"/>
      <c r="EI990" s="89"/>
      <c r="EJ990" s="89"/>
      <c r="EK990" s="89"/>
      <c r="EL990" s="89"/>
      <c r="EM990" s="89"/>
      <c r="EN990" s="89"/>
      <c r="EO990" s="89"/>
      <c r="EP990" s="89"/>
      <c r="EQ990" s="89"/>
      <c r="ER990" s="89"/>
      <c r="ES990" s="89"/>
      <c r="ET990" s="89"/>
      <c r="EU990" s="89"/>
      <c r="EV990" s="89"/>
      <c r="EW990" s="89"/>
      <c r="EX990" s="89"/>
      <c r="EY990" s="89"/>
      <c r="EZ990" s="89"/>
      <c r="FA990" s="89"/>
      <c r="FB990" s="89"/>
      <c r="FC990" s="89"/>
      <c r="FD990" s="89"/>
      <c r="FE990" s="89"/>
      <c r="FF990" s="89"/>
      <c r="FG990" s="89"/>
      <c r="FH990" s="89"/>
      <c r="FI990" s="89"/>
      <c r="FJ990" s="89"/>
      <c r="FK990" s="89"/>
      <c r="FL990" s="89"/>
      <c r="FM990" s="89"/>
      <c r="FN990" s="89"/>
      <c r="FO990" s="89"/>
      <c r="FP990" s="89"/>
      <c r="FQ990" s="89"/>
      <c r="FR990" s="89"/>
      <c r="FS990" s="89"/>
      <c r="FT990" s="89"/>
      <c r="FU990" s="89"/>
      <c r="FV990" s="89"/>
      <c r="FW990" s="89"/>
      <c r="FX990" s="89"/>
      <c r="FY990" s="89"/>
      <c r="FZ990" s="89"/>
      <c r="GA990" s="89"/>
      <c r="GB990" s="89"/>
      <c r="GC990" s="89"/>
      <c r="GD990" s="89"/>
      <c r="GE990" s="89"/>
      <c r="GF990" s="89"/>
      <c r="GG990" s="89"/>
      <c r="GH990" s="89"/>
      <c r="GI990" s="89"/>
      <c r="GJ990" s="89"/>
      <c r="GK990" s="89"/>
      <c r="GL990" s="89"/>
      <c r="GM990" s="89"/>
      <c r="GN990" s="89"/>
      <c r="GO990" s="89"/>
      <c r="GP990" s="89"/>
      <c r="GQ990" s="89"/>
      <c r="GR990" s="89"/>
      <c r="GS990" s="89"/>
      <c r="GT990" s="89"/>
      <c r="GU990" s="89"/>
      <c r="GV990" s="89"/>
      <c r="GW990" s="89"/>
      <c r="GX990" s="89"/>
      <c r="GY990" s="89"/>
      <c r="GZ990" s="89"/>
      <c r="HA990" s="89"/>
      <c r="HB990" s="89"/>
      <c r="HC990" s="89"/>
      <c r="HD990" s="89"/>
      <c r="HE990" s="89"/>
      <c r="HF990" s="89"/>
      <c r="HG990" s="89"/>
      <c r="HH990" s="89"/>
      <c r="HI990" s="89"/>
      <c r="HJ990" s="89"/>
      <c r="HK990" s="89"/>
      <c r="HL990" s="89"/>
      <c r="HM990" s="89"/>
    </row>
    <row r="991" spans="1:221" s="191" customFormat="1" ht="30" customHeight="1" x14ac:dyDescent="0.25">
      <c r="A991" s="193">
        <v>41455</v>
      </c>
      <c r="B991" s="194">
        <v>41457</v>
      </c>
      <c r="C991" s="189" t="s">
        <v>284</v>
      </c>
      <c r="D991" s="140" t="s">
        <v>3719</v>
      </c>
      <c r="E991" s="140" t="s">
        <v>279</v>
      </c>
      <c r="F991" s="5" t="s">
        <v>104</v>
      </c>
      <c r="G991" s="5" t="s">
        <v>799</v>
      </c>
      <c r="H991" s="140" t="s">
        <v>3839</v>
      </c>
      <c r="I991" s="30" t="s">
        <v>4755</v>
      </c>
      <c r="J991" s="140" t="s">
        <v>4756</v>
      </c>
      <c r="K991" s="119">
        <v>40478</v>
      </c>
      <c r="L991" s="119">
        <v>40701</v>
      </c>
      <c r="M991" s="140" t="s">
        <v>3645</v>
      </c>
      <c r="N991" s="287">
        <v>40106</v>
      </c>
      <c r="O991" s="287">
        <v>36678</v>
      </c>
      <c r="P991" s="119">
        <v>40715</v>
      </c>
      <c r="Q991" s="119">
        <v>41439</v>
      </c>
      <c r="R991" s="119">
        <v>41098</v>
      </c>
      <c r="S991" s="119">
        <v>41439</v>
      </c>
      <c r="T991" s="190">
        <v>97.981175150765395</v>
      </c>
      <c r="U991" s="287"/>
      <c r="V991" s="140"/>
      <c r="W991" s="87"/>
      <c r="X991" s="96"/>
      <c r="Y991" s="89"/>
      <c r="Z991" s="89"/>
      <c r="AA991" s="89"/>
      <c r="AB991" s="89"/>
      <c r="AC991" s="89"/>
      <c r="AD991" s="89"/>
      <c r="AE991" s="89"/>
      <c r="AF991" s="89"/>
      <c r="AG991" s="89"/>
      <c r="AH991" s="89"/>
      <c r="AI991" s="89"/>
      <c r="AJ991" s="89"/>
      <c r="AK991" s="89"/>
      <c r="AL991" s="89"/>
      <c r="AM991" s="89"/>
      <c r="AN991" s="89"/>
      <c r="AO991" s="89"/>
      <c r="AP991" s="89"/>
      <c r="AQ991" s="89"/>
      <c r="AR991" s="89"/>
      <c r="AS991" s="89"/>
      <c r="AT991" s="89"/>
      <c r="AU991" s="89"/>
      <c r="AV991" s="89"/>
      <c r="AW991" s="89"/>
      <c r="AX991" s="89"/>
      <c r="AY991" s="89"/>
      <c r="AZ991" s="89"/>
      <c r="BA991" s="89"/>
      <c r="BB991" s="89"/>
      <c r="BC991" s="89"/>
      <c r="BD991" s="89"/>
      <c r="BE991" s="89"/>
      <c r="BF991" s="89"/>
      <c r="BG991" s="89"/>
      <c r="BH991" s="89"/>
      <c r="BI991" s="89"/>
      <c r="BJ991" s="89"/>
      <c r="BK991" s="89"/>
      <c r="BL991" s="89"/>
      <c r="BM991" s="89"/>
      <c r="BN991" s="89"/>
      <c r="BO991" s="89"/>
      <c r="BP991" s="89"/>
      <c r="BQ991" s="89"/>
      <c r="BR991" s="89"/>
      <c r="BS991" s="89"/>
      <c r="BT991" s="89"/>
      <c r="BU991" s="89"/>
      <c r="BV991" s="89"/>
      <c r="BW991" s="89"/>
      <c r="BX991" s="89"/>
      <c r="BY991" s="89"/>
      <c r="BZ991" s="89"/>
      <c r="CA991" s="89"/>
      <c r="CB991" s="89"/>
      <c r="CC991" s="89"/>
      <c r="CD991" s="89"/>
      <c r="CE991" s="89"/>
      <c r="CF991" s="89"/>
      <c r="CG991" s="89"/>
      <c r="CH991" s="89"/>
      <c r="CI991" s="89"/>
      <c r="CJ991" s="89"/>
      <c r="CK991" s="89"/>
      <c r="CL991" s="89"/>
      <c r="CM991" s="89"/>
      <c r="CN991" s="89"/>
      <c r="CO991" s="89"/>
      <c r="CP991" s="89"/>
      <c r="CQ991" s="89"/>
      <c r="CR991" s="89"/>
      <c r="CS991" s="89"/>
      <c r="CT991" s="89"/>
      <c r="CU991" s="89"/>
      <c r="CV991" s="89"/>
      <c r="CW991" s="89"/>
      <c r="CX991" s="89"/>
      <c r="CY991" s="89"/>
      <c r="CZ991" s="89"/>
      <c r="DA991" s="89"/>
      <c r="DB991" s="89"/>
      <c r="DC991" s="89"/>
      <c r="DD991" s="89"/>
      <c r="DE991" s="89"/>
      <c r="DF991" s="89"/>
      <c r="DG991" s="89"/>
      <c r="DH991" s="89"/>
      <c r="DI991" s="89"/>
      <c r="DJ991" s="89"/>
      <c r="DK991" s="89"/>
      <c r="DL991" s="89"/>
      <c r="DM991" s="89"/>
      <c r="DN991" s="89"/>
      <c r="DO991" s="89"/>
      <c r="DP991" s="89"/>
      <c r="DQ991" s="89"/>
      <c r="DR991" s="89"/>
      <c r="DS991" s="89"/>
      <c r="DT991" s="89"/>
      <c r="DU991" s="89"/>
      <c r="DV991" s="89"/>
      <c r="DW991" s="89"/>
      <c r="DX991" s="89"/>
      <c r="DY991" s="89"/>
      <c r="DZ991" s="89"/>
      <c r="EA991" s="89"/>
      <c r="EB991" s="89"/>
      <c r="EC991" s="89"/>
      <c r="ED991" s="89"/>
      <c r="EE991" s="89"/>
      <c r="EF991" s="89"/>
      <c r="EG991" s="89"/>
      <c r="EH991" s="89"/>
      <c r="EI991" s="89"/>
      <c r="EJ991" s="89"/>
      <c r="EK991" s="89"/>
      <c r="EL991" s="89"/>
      <c r="EM991" s="89"/>
      <c r="EN991" s="89"/>
      <c r="EO991" s="89"/>
      <c r="EP991" s="89"/>
      <c r="EQ991" s="89"/>
      <c r="ER991" s="89"/>
      <c r="ES991" s="89"/>
      <c r="ET991" s="89"/>
      <c r="EU991" s="89"/>
      <c r="EV991" s="89"/>
      <c r="EW991" s="89"/>
      <c r="EX991" s="89"/>
      <c r="EY991" s="89"/>
      <c r="EZ991" s="89"/>
      <c r="FA991" s="89"/>
      <c r="FB991" s="89"/>
      <c r="FC991" s="89"/>
      <c r="FD991" s="89"/>
      <c r="FE991" s="89"/>
      <c r="FF991" s="89"/>
      <c r="FG991" s="89"/>
      <c r="FH991" s="89"/>
      <c r="FI991" s="89"/>
      <c r="FJ991" s="89"/>
      <c r="FK991" s="89"/>
      <c r="FL991" s="89"/>
      <c r="FM991" s="89"/>
      <c r="FN991" s="89"/>
      <c r="FO991" s="89"/>
      <c r="FP991" s="89"/>
      <c r="FQ991" s="89"/>
      <c r="FR991" s="89"/>
      <c r="FS991" s="89"/>
      <c r="FT991" s="89"/>
      <c r="FU991" s="89"/>
      <c r="FV991" s="89"/>
      <c r="FW991" s="89"/>
      <c r="FX991" s="89"/>
      <c r="FY991" s="89"/>
      <c r="FZ991" s="89"/>
      <c r="GA991" s="89"/>
      <c r="GB991" s="89"/>
      <c r="GC991" s="89"/>
      <c r="GD991" s="89"/>
      <c r="GE991" s="89"/>
      <c r="GF991" s="89"/>
      <c r="GG991" s="89"/>
      <c r="GH991" s="89"/>
      <c r="GI991" s="89"/>
      <c r="GJ991" s="89"/>
      <c r="GK991" s="89"/>
      <c r="GL991" s="89"/>
      <c r="GM991" s="89"/>
      <c r="GN991" s="89"/>
      <c r="GO991" s="89"/>
      <c r="GP991" s="89"/>
      <c r="GQ991" s="89"/>
      <c r="GR991" s="89"/>
      <c r="GS991" s="89"/>
      <c r="GT991" s="89"/>
      <c r="GU991" s="89"/>
      <c r="GV991" s="89"/>
      <c r="GW991" s="89"/>
      <c r="GX991" s="89"/>
      <c r="GY991" s="89"/>
      <c r="GZ991" s="89"/>
      <c r="HA991" s="89"/>
      <c r="HB991" s="89"/>
      <c r="HC991" s="89"/>
      <c r="HD991" s="89"/>
      <c r="HE991" s="89"/>
      <c r="HF991" s="89"/>
      <c r="HG991" s="89"/>
      <c r="HH991" s="89"/>
      <c r="HI991" s="89"/>
      <c r="HJ991" s="89"/>
      <c r="HK991" s="89"/>
      <c r="HL991" s="89"/>
      <c r="HM991" s="89"/>
    </row>
    <row r="992" spans="1:221" s="191" customFormat="1" ht="30" customHeight="1" x14ac:dyDescent="0.25">
      <c r="A992" s="193">
        <v>41455</v>
      </c>
      <c r="B992" s="194">
        <v>41457</v>
      </c>
      <c r="C992" s="189" t="s">
        <v>284</v>
      </c>
      <c r="D992" s="140" t="s">
        <v>3719</v>
      </c>
      <c r="E992" s="140" t="s">
        <v>279</v>
      </c>
      <c r="F992" s="5" t="s">
        <v>104</v>
      </c>
      <c r="G992" s="5" t="s">
        <v>799</v>
      </c>
      <c r="H992" s="140" t="s">
        <v>3839</v>
      </c>
      <c r="I992" s="30" t="s">
        <v>4757</v>
      </c>
      <c r="J992" s="140" t="s">
        <v>4758</v>
      </c>
      <c r="K992" s="119">
        <v>40633</v>
      </c>
      <c r="L992" s="119">
        <v>40751</v>
      </c>
      <c r="M992" s="140" t="s">
        <v>4094</v>
      </c>
      <c r="N992" s="287">
        <v>19793</v>
      </c>
      <c r="O992" s="287">
        <v>16178</v>
      </c>
      <c r="P992" s="119">
        <v>40765</v>
      </c>
      <c r="Q992" s="119">
        <v>41257</v>
      </c>
      <c r="R992" s="119">
        <v>41115</v>
      </c>
      <c r="S992" s="119">
        <v>41257</v>
      </c>
      <c r="T992" s="190">
        <v>99.10980832780119</v>
      </c>
      <c r="U992" s="287"/>
      <c r="V992" s="140"/>
      <c r="W992" s="87"/>
      <c r="X992" s="96"/>
      <c r="Y992" s="89"/>
      <c r="Z992" s="89"/>
      <c r="AA992" s="89"/>
      <c r="AB992" s="89"/>
      <c r="AC992" s="89"/>
      <c r="AD992" s="89"/>
      <c r="AE992" s="89"/>
      <c r="AF992" s="89"/>
      <c r="AG992" s="89"/>
      <c r="AH992" s="89"/>
      <c r="AI992" s="89"/>
      <c r="AJ992" s="89"/>
      <c r="AK992" s="89"/>
      <c r="AL992" s="89"/>
      <c r="AM992" s="89"/>
      <c r="AN992" s="89"/>
      <c r="AO992" s="89"/>
      <c r="AP992" s="89"/>
      <c r="AQ992" s="89"/>
      <c r="AR992" s="89"/>
      <c r="AS992" s="89"/>
      <c r="AT992" s="89"/>
      <c r="AU992" s="89"/>
      <c r="AV992" s="89"/>
      <c r="AW992" s="89"/>
      <c r="AX992" s="89"/>
      <c r="AY992" s="89"/>
      <c r="AZ992" s="89"/>
      <c r="BA992" s="89"/>
      <c r="BB992" s="89"/>
      <c r="BC992" s="89"/>
      <c r="BD992" s="89"/>
      <c r="BE992" s="89"/>
      <c r="BF992" s="89"/>
      <c r="BG992" s="89"/>
      <c r="BH992" s="89"/>
      <c r="BI992" s="89"/>
      <c r="BJ992" s="89"/>
      <c r="BK992" s="89"/>
      <c r="BL992" s="89"/>
      <c r="BM992" s="89"/>
      <c r="BN992" s="89"/>
      <c r="BO992" s="89"/>
      <c r="BP992" s="89"/>
      <c r="BQ992" s="89"/>
      <c r="BR992" s="89"/>
      <c r="BS992" s="89"/>
      <c r="BT992" s="89"/>
      <c r="BU992" s="89"/>
      <c r="BV992" s="89"/>
      <c r="BW992" s="89"/>
      <c r="BX992" s="89"/>
      <c r="BY992" s="89"/>
      <c r="BZ992" s="89"/>
      <c r="CA992" s="89"/>
      <c r="CB992" s="89"/>
      <c r="CC992" s="89"/>
      <c r="CD992" s="89"/>
      <c r="CE992" s="89"/>
      <c r="CF992" s="89"/>
      <c r="CG992" s="89"/>
      <c r="CH992" s="89"/>
      <c r="CI992" s="89"/>
      <c r="CJ992" s="89"/>
      <c r="CK992" s="89"/>
      <c r="CL992" s="89"/>
      <c r="CM992" s="89"/>
      <c r="CN992" s="89"/>
      <c r="CO992" s="89"/>
      <c r="CP992" s="89"/>
      <c r="CQ992" s="89"/>
      <c r="CR992" s="89"/>
      <c r="CS992" s="89"/>
      <c r="CT992" s="89"/>
      <c r="CU992" s="89"/>
      <c r="CV992" s="89"/>
      <c r="CW992" s="89"/>
      <c r="CX992" s="89"/>
      <c r="CY992" s="89"/>
      <c r="CZ992" s="89"/>
      <c r="DA992" s="89"/>
      <c r="DB992" s="89"/>
      <c r="DC992" s="89"/>
      <c r="DD992" s="89"/>
      <c r="DE992" s="89"/>
      <c r="DF992" s="89"/>
      <c r="DG992" s="89"/>
      <c r="DH992" s="89"/>
      <c r="DI992" s="89"/>
      <c r="DJ992" s="89"/>
      <c r="DK992" s="89"/>
      <c r="DL992" s="89"/>
      <c r="DM992" s="89"/>
      <c r="DN992" s="89"/>
      <c r="DO992" s="89"/>
      <c r="DP992" s="89"/>
      <c r="DQ992" s="89"/>
      <c r="DR992" s="89"/>
      <c r="DS992" s="89"/>
      <c r="DT992" s="89"/>
      <c r="DU992" s="89"/>
      <c r="DV992" s="89"/>
      <c r="DW992" s="89"/>
      <c r="DX992" s="89"/>
      <c r="DY992" s="89"/>
      <c r="DZ992" s="89"/>
      <c r="EA992" s="89"/>
      <c r="EB992" s="89"/>
      <c r="EC992" s="89"/>
      <c r="ED992" s="89"/>
      <c r="EE992" s="89"/>
      <c r="EF992" s="89"/>
      <c r="EG992" s="89"/>
      <c r="EH992" s="89"/>
      <c r="EI992" s="89"/>
      <c r="EJ992" s="89"/>
      <c r="EK992" s="89"/>
      <c r="EL992" s="89"/>
      <c r="EM992" s="89"/>
      <c r="EN992" s="89"/>
      <c r="EO992" s="89"/>
      <c r="EP992" s="89"/>
      <c r="EQ992" s="89"/>
      <c r="ER992" s="89"/>
      <c r="ES992" s="89"/>
      <c r="ET992" s="89"/>
      <c r="EU992" s="89"/>
      <c r="EV992" s="89"/>
      <c r="EW992" s="89"/>
      <c r="EX992" s="89"/>
      <c r="EY992" s="89"/>
      <c r="EZ992" s="89"/>
      <c r="FA992" s="89"/>
      <c r="FB992" s="89"/>
      <c r="FC992" s="89"/>
      <c r="FD992" s="89"/>
      <c r="FE992" s="89"/>
      <c r="FF992" s="89"/>
      <c r="FG992" s="89"/>
      <c r="FH992" s="89"/>
      <c r="FI992" s="89"/>
      <c r="FJ992" s="89"/>
      <c r="FK992" s="89"/>
      <c r="FL992" s="89"/>
      <c r="FM992" s="89"/>
      <c r="FN992" s="89"/>
      <c r="FO992" s="89"/>
      <c r="FP992" s="89"/>
      <c r="FQ992" s="89"/>
      <c r="FR992" s="89"/>
      <c r="FS992" s="89"/>
      <c r="FT992" s="89"/>
      <c r="FU992" s="89"/>
      <c r="FV992" s="89"/>
      <c r="FW992" s="89"/>
      <c r="FX992" s="89"/>
      <c r="FY992" s="89"/>
      <c r="FZ992" s="89"/>
      <c r="GA992" s="89"/>
      <c r="GB992" s="89"/>
      <c r="GC992" s="89"/>
      <c r="GD992" s="89"/>
      <c r="GE992" s="89"/>
      <c r="GF992" s="89"/>
      <c r="GG992" s="89"/>
      <c r="GH992" s="89"/>
      <c r="GI992" s="89"/>
      <c r="GJ992" s="89"/>
      <c r="GK992" s="89"/>
      <c r="GL992" s="89"/>
      <c r="GM992" s="89"/>
      <c r="GN992" s="89"/>
      <c r="GO992" s="89"/>
      <c r="GP992" s="89"/>
      <c r="GQ992" s="89"/>
      <c r="GR992" s="89"/>
      <c r="GS992" s="89"/>
      <c r="GT992" s="89"/>
      <c r="GU992" s="89"/>
      <c r="GV992" s="89"/>
      <c r="GW992" s="89"/>
      <c r="GX992" s="89"/>
      <c r="GY992" s="89"/>
      <c r="GZ992" s="89"/>
      <c r="HA992" s="89"/>
      <c r="HB992" s="89"/>
      <c r="HC992" s="89"/>
      <c r="HD992" s="89"/>
      <c r="HE992" s="89"/>
      <c r="HF992" s="89"/>
      <c r="HG992" s="89"/>
      <c r="HH992" s="89"/>
      <c r="HI992" s="89"/>
      <c r="HJ992" s="89"/>
      <c r="HK992" s="89"/>
      <c r="HL992" s="89"/>
      <c r="HM992" s="89"/>
    </row>
    <row r="993" spans="1:221" s="191" customFormat="1" ht="30" customHeight="1" x14ac:dyDescent="0.25">
      <c r="A993" s="193">
        <v>41455</v>
      </c>
      <c r="B993" s="194">
        <v>41457</v>
      </c>
      <c r="C993" s="189" t="s">
        <v>284</v>
      </c>
      <c r="D993" s="140" t="s">
        <v>3719</v>
      </c>
      <c r="E993" s="140" t="s">
        <v>279</v>
      </c>
      <c r="F993" s="5" t="s">
        <v>104</v>
      </c>
      <c r="G993" s="5" t="s">
        <v>799</v>
      </c>
      <c r="H993" s="140" t="s">
        <v>3839</v>
      </c>
      <c r="I993" s="30" t="s">
        <v>3750</v>
      </c>
      <c r="J993" s="140" t="s">
        <v>4759</v>
      </c>
      <c r="K993" s="119">
        <v>40743</v>
      </c>
      <c r="L993" s="119">
        <v>40798</v>
      </c>
      <c r="M993" s="140" t="s">
        <v>4454</v>
      </c>
      <c r="N993" s="287">
        <v>15045</v>
      </c>
      <c r="O993" s="287">
        <v>14669</v>
      </c>
      <c r="P993" s="119">
        <v>40812</v>
      </c>
      <c r="Q993" s="119">
        <v>41296</v>
      </c>
      <c r="R993" s="119">
        <v>41163</v>
      </c>
      <c r="S993" s="119">
        <v>41353</v>
      </c>
      <c r="T993" s="190">
        <v>99.8132289553795</v>
      </c>
      <c r="U993" s="287"/>
      <c r="V993" s="140"/>
      <c r="W993" s="87"/>
      <c r="X993" s="96"/>
      <c r="Y993" s="89"/>
      <c r="Z993" s="89"/>
      <c r="AA993" s="89"/>
      <c r="AB993" s="89"/>
      <c r="AC993" s="89"/>
      <c r="AD993" s="89"/>
      <c r="AE993" s="89"/>
      <c r="AF993" s="89"/>
      <c r="AG993" s="89"/>
      <c r="AH993" s="89"/>
      <c r="AI993" s="89"/>
      <c r="AJ993" s="89"/>
      <c r="AK993" s="89"/>
      <c r="AL993" s="89"/>
      <c r="AM993" s="89"/>
      <c r="AN993" s="89"/>
      <c r="AO993" s="89"/>
      <c r="AP993" s="89"/>
      <c r="AQ993" s="89"/>
      <c r="AR993" s="89"/>
      <c r="AS993" s="89"/>
      <c r="AT993" s="89"/>
      <c r="AU993" s="89"/>
      <c r="AV993" s="89"/>
      <c r="AW993" s="89"/>
      <c r="AX993" s="89"/>
      <c r="AY993" s="89"/>
      <c r="AZ993" s="89"/>
      <c r="BA993" s="89"/>
      <c r="BB993" s="89"/>
      <c r="BC993" s="89"/>
      <c r="BD993" s="89"/>
      <c r="BE993" s="89"/>
      <c r="BF993" s="89"/>
      <c r="BG993" s="89"/>
      <c r="BH993" s="89"/>
      <c r="BI993" s="89"/>
      <c r="BJ993" s="89"/>
      <c r="BK993" s="89"/>
      <c r="BL993" s="89"/>
      <c r="BM993" s="89"/>
      <c r="BN993" s="89"/>
      <c r="BO993" s="89"/>
      <c r="BP993" s="89"/>
      <c r="BQ993" s="89"/>
      <c r="BR993" s="89"/>
      <c r="BS993" s="89"/>
      <c r="BT993" s="89"/>
      <c r="BU993" s="89"/>
      <c r="BV993" s="89"/>
      <c r="BW993" s="89"/>
      <c r="BX993" s="89"/>
      <c r="BY993" s="89"/>
      <c r="BZ993" s="89"/>
      <c r="CA993" s="89"/>
      <c r="CB993" s="89"/>
      <c r="CC993" s="89"/>
      <c r="CD993" s="89"/>
      <c r="CE993" s="89"/>
      <c r="CF993" s="89"/>
      <c r="CG993" s="89"/>
      <c r="CH993" s="89"/>
      <c r="CI993" s="89"/>
      <c r="CJ993" s="89"/>
      <c r="CK993" s="89"/>
      <c r="CL993" s="89"/>
      <c r="CM993" s="89"/>
      <c r="CN993" s="89"/>
      <c r="CO993" s="89"/>
      <c r="CP993" s="89"/>
      <c r="CQ993" s="89"/>
      <c r="CR993" s="89"/>
      <c r="CS993" s="89"/>
      <c r="CT993" s="89"/>
      <c r="CU993" s="89"/>
      <c r="CV993" s="89"/>
      <c r="CW993" s="89"/>
      <c r="CX993" s="89"/>
      <c r="CY993" s="89"/>
      <c r="CZ993" s="89"/>
      <c r="DA993" s="89"/>
      <c r="DB993" s="89"/>
      <c r="DC993" s="89"/>
      <c r="DD993" s="89"/>
      <c r="DE993" s="89"/>
      <c r="DF993" s="89"/>
      <c r="DG993" s="89"/>
      <c r="DH993" s="89"/>
      <c r="DI993" s="89"/>
      <c r="DJ993" s="89"/>
      <c r="DK993" s="89"/>
      <c r="DL993" s="89"/>
      <c r="DM993" s="89"/>
      <c r="DN993" s="89"/>
      <c r="DO993" s="89"/>
      <c r="DP993" s="89"/>
      <c r="DQ993" s="89"/>
      <c r="DR993" s="89"/>
      <c r="DS993" s="89"/>
      <c r="DT993" s="89"/>
      <c r="DU993" s="89"/>
      <c r="DV993" s="89"/>
      <c r="DW993" s="89"/>
      <c r="DX993" s="89"/>
      <c r="DY993" s="89"/>
      <c r="DZ993" s="89"/>
      <c r="EA993" s="89"/>
      <c r="EB993" s="89"/>
      <c r="EC993" s="89"/>
      <c r="ED993" s="89"/>
      <c r="EE993" s="89"/>
      <c r="EF993" s="89"/>
      <c r="EG993" s="89"/>
      <c r="EH993" s="89"/>
      <c r="EI993" s="89"/>
      <c r="EJ993" s="89"/>
      <c r="EK993" s="89"/>
      <c r="EL993" s="89"/>
      <c r="EM993" s="89"/>
      <c r="EN993" s="89"/>
      <c r="EO993" s="89"/>
      <c r="EP993" s="89"/>
      <c r="EQ993" s="89"/>
      <c r="ER993" s="89"/>
      <c r="ES993" s="89"/>
      <c r="ET993" s="89"/>
      <c r="EU993" s="89"/>
      <c r="EV993" s="89"/>
      <c r="EW993" s="89"/>
      <c r="EX993" s="89"/>
      <c r="EY993" s="89"/>
      <c r="EZ993" s="89"/>
      <c r="FA993" s="89"/>
      <c r="FB993" s="89"/>
      <c r="FC993" s="89"/>
      <c r="FD993" s="89"/>
      <c r="FE993" s="89"/>
      <c r="FF993" s="89"/>
      <c r="FG993" s="89"/>
      <c r="FH993" s="89"/>
      <c r="FI993" s="89"/>
      <c r="FJ993" s="89"/>
      <c r="FK993" s="89"/>
      <c r="FL993" s="89"/>
      <c r="FM993" s="89"/>
      <c r="FN993" s="89"/>
      <c r="FO993" s="89"/>
      <c r="FP993" s="89"/>
      <c r="FQ993" s="89"/>
      <c r="FR993" s="89"/>
      <c r="FS993" s="89"/>
      <c r="FT993" s="89"/>
      <c r="FU993" s="89"/>
      <c r="FV993" s="89"/>
      <c r="FW993" s="89"/>
      <c r="FX993" s="89"/>
      <c r="FY993" s="89"/>
      <c r="FZ993" s="89"/>
      <c r="GA993" s="89"/>
      <c r="GB993" s="89"/>
      <c r="GC993" s="89"/>
      <c r="GD993" s="89"/>
      <c r="GE993" s="89"/>
      <c r="GF993" s="89"/>
      <c r="GG993" s="89"/>
      <c r="GH993" s="89"/>
      <c r="GI993" s="89"/>
      <c r="GJ993" s="89"/>
      <c r="GK993" s="89"/>
      <c r="GL993" s="89"/>
      <c r="GM993" s="89"/>
      <c r="GN993" s="89"/>
      <c r="GO993" s="89"/>
      <c r="GP993" s="89"/>
      <c r="GQ993" s="89"/>
      <c r="GR993" s="89"/>
      <c r="GS993" s="89"/>
      <c r="GT993" s="89"/>
      <c r="GU993" s="89"/>
      <c r="GV993" s="89"/>
      <c r="GW993" s="89"/>
      <c r="GX993" s="89"/>
      <c r="GY993" s="89"/>
      <c r="GZ993" s="89"/>
      <c r="HA993" s="89"/>
      <c r="HB993" s="89"/>
      <c r="HC993" s="89"/>
      <c r="HD993" s="89"/>
      <c r="HE993" s="89"/>
      <c r="HF993" s="89"/>
      <c r="HG993" s="89"/>
      <c r="HH993" s="89"/>
      <c r="HI993" s="89"/>
      <c r="HJ993" s="89"/>
      <c r="HK993" s="89"/>
      <c r="HL993" s="89"/>
      <c r="HM993" s="89"/>
    </row>
    <row r="994" spans="1:221" s="191" customFormat="1" ht="30" customHeight="1" x14ac:dyDescent="0.25">
      <c r="A994" s="193">
        <v>41455</v>
      </c>
      <c r="B994" s="194">
        <v>41457</v>
      </c>
      <c r="C994" s="189" t="s">
        <v>284</v>
      </c>
      <c r="D994" s="140" t="s">
        <v>3719</v>
      </c>
      <c r="E994" s="140" t="s">
        <v>279</v>
      </c>
      <c r="F994" s="5" t="s">
        <v>104</v>
      </c>
      <c r="G994" s="5" t="s">
        <v>799</v>
      </c>
      <c r="H994" s="140" t="s">
        <v>3839</v>
      </c>
      <c r="I994" s="30" t="s">
        <v>4760</v>
      </c>
      <c r="J994" s="140" t="s">
        <v>4761</v>
      </c>
      <c r="K994" s="119">
        <v>40478</v>
      </c>
      <c r="L994" s="119">
        <v>40701</v>
      </c>
      <c r="M994" s="140" t="s">
        <v>3645</v>
      </c>
      <c r="N994" s="287">
        <v>54843</v>
      </c>
      <c r="O994" s="287">
        <v>44968</v>
      </c>
      <c r="P994" s="119">
        <v>40715</v>
      </c>
      <c r="Q994" s="119">
        <v>41439</v>
      </c>
      <c r="R994" s="119">
        <v>41098</v>
      </c>
      <c r="S994" s="119">
        <v>41439</v>
      </c>
      <c r="T994" s="190">
        <v>80.212330347695911</v>
      </c>
      <c r="U994" s="287"/>
      <c r="V994" s="140"/>
      <c r="W994" s="87"/>
      <c r="X994" s="96"/>
      <c r="Y994" s="89"/>
      <c r="Z994" s="89"/>
      <c r="AA994" s="89"/>
      <c r="AB994" s="89"/>
      <c r="AC994" s="89"/>
      <c r="AD994" s="89"/>
      <c r="AE994" s="89"/>
      <c r="AF994" s="89"/>
      <c r="AG994" s="89"/>
      <c r="AH994" s="89"/>
      <c r="AI994" s="89"/>
      <c r="AJ994" s="89"/>
      <c r="AK994" s="89"/>
      <c r="AL994" s="89"/>
      <c r="AM994" s="89"/>
      <c r="AN994" s="89"/>
      <c r="AO994" s="89"/>
      <c r="AP994" s="89"/>
      <c r="AQ994" s="89"/>
      <c r="AR994" s="89"/>
      <c r="AS994" s="89"/>
      <c r="AT994" s="89"/>
      <c r="AU994" s="89"/>
      <c r="AV994" s="89"/>
      <c r="AW994" s="89"/>
      <c r="AX994" s="89"/>
      <c r="AY994" s="89"/>
      <c r="AZ994" s="89"/>
      <c r="BA994" s="89"/>
      <c r="BB994" s="89"/>
      <c r="BC994" s="89"/>
      <c r="BD994" s="89"/>
      <c r="BE994" s="89"/>
      <c r="BF994" s="89"/>
      <c r="BG994" s="89"/>
      <c r="BH994" s="89"/>
      <c r="BI994" s="89"/>
      <c r="BJ994" s="89"/>
      <c r="BK994" s="89"/>
      <c r="BL994" s="89"/>
      <c r="BM994" s="89"/>
      <c r="BN994" s="89"/>
      <c r="BO994" s="89"/>
      <c r="BP994" s="89"/>
      <c r="BQ994" s="89"/>
      <c r="BR994" s="89"/>
      <c r="BS994" s="89"/>
      <c r="BT994" s="89"/>
      <c r="BU994" s="89"/>
      <c r="BV994" s="89"/>
      <c r="BW994" s="89"/>
      <c r="BX994" s="89"/>
      <c r="BY994" s="89"/>
      <c r="BZ994" s="89"/>
      <c r="CA994" s="89"/>
      <c r="CB994" s="89"/>
      <c r="CC994" s="89"/>
      <c r="CD994" s="89"/>
      <c r="CE994" s="89"/>
      <c r="CF994" s="89"/>
      <c r="CG994" s="89"/>
      <c r="CH994" s="89"/>
      <c r="CI994" s="89"/>
      <c r="CJ994" s="89"/>
      <c r="CK994" s="89"/>
      <c r="CL994" s="89"/>
      <c r="CM994" s="89"/>
      <c r="CN994" s="89"/>
      <c r="CO994" s="89"/>
      <c r="CP994" s="89"/>
      <c r="CQ994" s="89"/>
      <c r="CR994" s="89"/>
      <c r="CS994" s="89"/>
      <c r="CT994" s="89"/>
      <c r="CU994" s="89"/>
      <c r="CV994" s="89"/>
      <c r="CW994" s="89"/>
      <c r="CX994" s="89"/>
      <c r="CY994" s="89"/>
      <c r="CZ994" s="89"/>
      <c r="DA994" s="89"/>
      <c r="DB994" s="89"/>
      <c r="DC994" s="89"/>
      <c r="DD994" s="89"/>
      <c r="DE994" s="89"/>
      <c r="DF994" s="89"/>
      <c r="DG994" s="89"/>
      <c r="DH994" s="89"/>
      <c r="DI994" s="89"/>
      <c r="DJ994" s="89"/>
      <c r="DK994" s="89"/>
      <c r="DL994" s="89"/>
      <c r="DM994" s="89"/>
      <c r="DN994" s="89"/>
      <c r="DO994" s="89"/>
      <c r="DP994" s="89"/>
      <c r="DQ994" s="89"/>
      <c r="DR994" s="89"/>
      <c r="DS994" s="89"/>
      <c r="DT994" s="89"/>
      <c r="DU994" s="89"/>
      <c r="DV994" s="89"/>
      <c r="DW994" s="89"/>
      <c r="DX994" s="89"/>
      <c r="DY994" s="89"/>
      <c r="DZ994" s="89"/>
      <c r="EA994" s="89"/>
      <c r="EB994" s="89"/>
      <c r="EC994" s="89"/>
      <c r="ED994" s="89"/>
      <c r="EE994" s="89"/>
      <c r="EF994" s="89"/>
      <c r="EG994" s="89"/>
      <c r="EH994" s="89"/>
      <c r="EI994" s="89"/>
      <c r="EJ994" s="89"/>
      <c r="EK994" s="89"/>
      <c r="EL994" s="89"/>
      <c r="EM994" s="89"/>
      <c r="EN994" s="89"/>
      <c r="EO994" s="89"/>
      <c r="EP994" s="89"/>
      <c r="EQ994" s="89"/>
      <c r="ER994" s="89"/>
      <c r="ES994" s="89"/>
      <c r="ET994" s="89"/>
      <c r="EU994" s="89"/>
      <c r="EV994" s="89"/>
      <c r="EW994" s="89"/>
      <c r="EX994" s="89"/>
      <c r="EY994" s="89"/>
      <c r="EZ994" s="89"/>
      <c r="FA994" s="89"/>
      <c r="FB994" s="89"/>
      <c r="FC994" s="89"/>
      <c r="FD994" s="89"/>
      <c r="FE994" s="89"/>
      <c r="FF994" s="89"/>
      <c r="FG994" s="89"/>
      <c r="FH994" s="89"/>
      <c r="FI994" s="89"/>
      <c r="FJ994" s="89"/>
      <c r="FK994" s="89"/>
      <c r="FL994" s="89"/>
      <c r="FM994" s="89"/>
      <c r="FN994" s="89"/>
      <c r="FO994" s="89"/>
      <c r="FP994" s="89"/>
      <c r="FQ994" s="89"/>
      <c r="FR994" s="89"/>
      <c r="FS994" s="89"/>
      <c r="FT994" s="89"/>
      <c r="FU994" s="89"/>
      <c r="FV994" s="89"/>
      <c r="FW994" s="89"/>
      <c r="FX994" s="89"/>
      <c r="FY994" s="89"/>
      <c r="FZ994" s="89"/>
      <c r="GA994" s="89"/>
      <c r="GB994" s="89"/>
      <c r="GC994" s="89"/>
      <c r="GD994" s="89"/>
      <c r="GE994" s="89"/>
      <c r="GF994" s="89"/>
      <c r="GG994" s="89"/>
      <c r="GH994" s="89"/>
      <c r="GI994" s="89"/>
      <c r="GJ994" s="89"/>
      <c r="GK994" s="89"/>
      <c r="GL994" s="89"/>
      <c r="GM994" s="89"/>
      <c r="GN994" s="89"/>
      <c r="GO994" s="89"/>
      <c r="GP994" s="89"/>
      <c r="GQ994" s="89"/>
      <c r="GR994" s="89"/>
      <c r="GS994" s="89"/>
      <c r="GT994" s="89"/>
      <c r="GU994" s="89"/>
      <c r="GV994" s="89"/>
      <c r="GW994" s="89"/>
      <c r="GX994" s="89"/>
      <c r="GY994" s="89"/>
      <c r="GZ994" s="89"/>
      <c r="HA994" s="89"/>
      <c r="HB994" s="89"/>
      <c r="HC994" s="89"/>
      <c r="HD994" s="89"/>
      <c r="HE994" s="89"/>
      <c r="HF994" s="89"/>
      <c r="HG994" s="89"/>
      <c r="HH994" s="89"/>
      <c r="HI994" s="89"/>
      <c r="HJ994" s="89"/>
      <c r="HK994" s="89"/>
      <c r="HL994" s="89"/>
      <c r="HM994" s="89"/>
    </row>
    <row r="995" spans="1:221" s="191" customFormat="1" ht="30" customHeight="1" x14ac:dyDescent="0.25">
      <c r="A995" s="193">
        <v>41455</v>
      </c>
      <c r="B995" s="194">
        <v>41457</v>
      </c>
      <c r="C995" s="189" t="s">
        <v>284</v>
      </c>
      <c r="D995" s="140" t="s">
        <v>3719</v>
      </c>
      <c r="E995" s="140" t="s">
        <v>279</v>
      </c>
      <c r="F995" s="5" t="s">
        <v>104</v>
      </c>
      <c r="G995" s="5" t="s">
        <v>799</v>
      </c>
      <c r="H995" s="140" t="s">
        <v>3839</v>
      </c>
      <c r="I995" s="30" t="s">
        <v>4762</v>
      </c>
      <c r="J995" s="140" t="s">
        <v>4763</v>
      </c>
      <c r="K995" s="119">
        <v>40466</v>
      </c>
      <c r="L995" s="119">
        <v>40703</v>
      </c>
      <c r="M995" s="140" t="s">
        <v>3645</v>
      </c>
      <c r="N995" s="287">
        <v>30492</v>
      </c>
      <c r="O995" s="287">
        <v>28421</v>
      </c>
      <c r="P995" s="119">
        <v>40717</v>
      </c>
      <c r="Q995" s="119">
        <v>41562</v>
      </c>
      <c r="R995" s="119">
        <v>41190</v>
      </c>
      <c r="S995" s="119">
        <v>41562</v>
      </c>
      <c r="T995" s="190">
        <v>99.517490766257893</v>
      </c>
      <c r="U995" s="287"/>
      <c r="V995" s="140"/>
      <c r="W995" s="87"/>
      <c r="X995" s="96"/>
      <c r="Y995" s="89"/>
      <c r="Z995" s="89"/>
      <c r="AA995" s="89"/>
      <c r="AB995" s="89"/>
      <c r="AC995" s="89"/>
      <c r="AD995" s="89"/>
      <c r="AE995" s="89"/>
      <c r="AF995" s="89"/>
      <c r="AG995" s="89"/>
      <c r="AH995" s="89"/>
      <c r="AI995" s="89"/>
      <c r="AJ995" s="89"/>
      <c r="AK995" s="89"/>
      <c r="AL995" s="89"/>
      <c r="AM995" s="89"/>
      <c r="AN995" s="89"/>
      <c r="AO995" s="89"/>
      <c r="AP995" s="89"/>
      <c r="AQ995" s="89"/>
      <c r="AR995" s="89"/>
      <c r="AS995" s="89"/>
      <c r="AT995" s="89"/>
      <c r="AU995" s="89"/>
      <c r="AV995" s="89"/>
      <c r="AW995" s="89"/>
      <c r="AX995" s="89"/>
      <c r="AY995" s="89"/>
      <c r="AZ995" s="89"/>
      <c r="BA995" s="89"/>
      <c r="BB995" s="89"/>
      <c r="BC995" s="89"/>
      <c r="BD995" s="89"/>
      <c r="BE995" s="89"/>
      <c r="BF995" s="89"/>
      <c r="BG995" s="89"/>
      <c r="BH995" s="89"/>
      <c r="BI995" s="89"/>
      <c r="BJ995" s="89"/>
      <c r="BK995" s="89"/>
      <c r="BL995" s="89"/>
      <c r="BM995" s="89"/>
      <c r="BN995" s="89"/>
      <c r="BO995" s="89"/>
      <c r="BP995" s="89"/>
      <c r="BQ995" s="89"/>
      <c r="BR995" s="89"/>
      <c r="BS995" s="89"/>
      <c r="BT995" s="89"/>
      <c r="BU995" s="89"/>
      <c r="BV995" s="89"/>
      <c r="BW995" s="89"/>
      <c r="BX995" s="89"/>
      <c r="BY995" s="89"/>
      <c r="BZ995" s="89"/>
      <c r="CA995" s="89"/>
      <c r="CB995" s="89"/>
      <c r="CC995" s="89"/>
      <c r="CD995" s="89"/>
      <c r="CE995" s="89"/>
      <c r="CF995" s="89"/>
      <c r="CG995" s="89"/>
      <c r="CH995" s="89"/>
      <c r="CI995" s="89"/>
      <c r="CJ995" s="89"/>
      <c r="CK995" s="89"/>
      <c r="CL995" s="89"/>
      <c r="CM995" s="89"/>
      <c r="CN995" s="89"/>
      <c r="CO995" s="89"/>
      <c r="CP995" s="89"/>
      <c r="CQ995" s="89"/>
      <c r="CR995" s="89"/>
      <c r="CS995" s="89"/>
      <c r="CT995" s="89"/>
      <c r="CU995" s="89"/>
      <c r="CV995" s="89"/>
      <c r="CW995" s="89"/>
      <c r="CX995" s="89"/>
      <c r="CY995" s="89"/>
      <c r="CZ995" s="89"/>
      <c r="DA995" s="89"/>
      <c r="DB995" s="89"/>
      <c r="DC995" s="89"/>
      <c r="DD995" s="89"/>
      <c r="DE995" s="89"/>
      <c r="DF995" s="89"/>
      <c r="DG995" s="89"/>
      <c r="DH995" s="89"/>
      <c r="DI995" s="89"/>
      <c r="DJ995" s="89"/>
      <c r="DK995" s="89"/>
      <c r="DL995" s="89"/>
      <c r="DM995" s="89"/>
      <c r="DN995" s="89"/>
      <c r="DO995" s="89"/>
      <c r="DP995" s="89"/>
      <c r="DQ995" s="89"/>
      <c r="DR995" s="89"/>
      <c r="DS995" s="89"/>
      <c r="DT995" s="89"/>
      <c r="DU995" s="89"/>
      <c r="DV995" s="89"/>
      <c r="DW995" s="89"/>
      <c r="DX995" s="89"/>
      <c r="DY995" s="89"/>
      <c r="DZ995" s="89"/>
      <c r="EA995" s="89"/>
      <c r="EB995" s="89"/>
      <c r="EC995" s="89"/>
      <c r="ED995" s="89"/>
      <c r="EE995" s="89"/>
      <c r="EF995" s="89"/>
      <c r="EG995" s="89"/>
      <c r="EH995" s="89"/>
      <c r="EI995" s="89"/>
      <c r="EJ995" s="89"/>
      <c r="EK995" s="89"/>
      <c r="EL995" s="89"/>
      <c r="EM995" s="89"/>
      <c r="EN995" s="89"/>
      <c r="EO995" s="89"/>
      <c r="EP995" s="89"/>
      <c r="EQ995" s="89"/>
      <c r="ER995" s="89"/>
      <c r="ES995" s="89"/>
      <c r="ET995" s="89"/>
      <c r="EU995" s="89"/>
      <c r="EV995" s="89"/>
      <c r="EW995" s="89"/>
      <c r="EX995" s="89"/>
      <c r="EY995" s="89"/>
      <c r="EZ995" s="89"/>
      <c r="FA995" s="89"/>
      <c r="FB995" s="89"/>
      <c r="FC995" s="89"/>
      <c r="FD995" s="89"/>
      <c r="FE995" s="89"/>
      <c r="FF995" s="89"/>
      <c r="FG995" s="89"/>
      <c r="FH995" s="89"/>
      <c r="FI995" s="89"/>
      <c r="FJ995" s="89"/>
      <c r="FK995" s="89"/>
      <c r="FL995" s="89"/>
      <c r="FM995" s="89"/>
      <c r="FN995" s="89"/>
      <c r="FO995" s="89"/>
      <c r="FP995" s="89"/>
      <c r="FQ995" s="89"/>
      <c r="FR995" s="89"/>
      <c r="FS995" s="89"/>
      <c r="FT995" s="89"/>
      <c r="FU995" s="89"/>
      <c r="FV995" s="89"/>
      <c r="FW995" s="89"/>
      <c r="FX995" s="89"/>
      <c r="FY995" s="89"/>
      <c r="FZ995" s="89"/>
      <c r="GA995" s="89"/>
      <c r="GB995" s="89"/>
      <c r="GC995" s="89"/>
      <c r="GD995" s="89"/>
      <c r="GE995" s="89"/>
      <c r="GF995" s="89"/>
      <c r="GG995" s="89"/>
      <c r="GH995" s="89"/>
      <c r="GI995" s="89"/>
      <c r="GJ995" s="89"/>
      <c r="GK995" s="89"/>
      <c r="GL995" s="89"/>
      <c r="GM995" s="89"/>
      <c r="GN995" s="89"/>
      <c r="GO995" s="89"/>
      <c r="GP995" s="89"/>
      <c r="GQ995" s="89"/>
      <c r="GR995" s="89"/>
      <c r="GS995" s="89"/>
      <c r="GT995" s="89"/>
      <c r="GU995" s="89"/>
      <c r="GV995" s="89"/>
      <c r="GW995" s="89"/>
      <c r="GX995" s="89"/>
      <c r="GY995" s="89"/>
      <c r="GZ995" s="89"/>
      <c r="HA995" s="89"/>
      <c r="HB995" s="89"/>
      <c r="HC995" s="89"/>
      <c r="HD995" s="89"/>
      <c r="HE995" s="89"/>
      <c r="HF995" s="89"/>
      <c r="HG995" s="89"/>
      <c r="HH995" s="89"/>
      <c r="HI995" s="89"/>
      <c r="HJ995" s="89"/>
      <c r="HK995" s="89"/>
      <c r="HL995" s="89"/>
      <c r="HM995" s="89"/>
    </row>
    <row r="996" spans="1:221" s="191" customFormat="1" ht="30" customHeight="1" x14ac:dyDescent="0.25">
      <c r="A996" s="193">
        <v>41455</v>
      </c>
      <c r="B996" s="194">
        <v>41457</v>
      </c>
      <c r="C996" s="189" t="s">
        <v>284</v>
      </c>
      <c r="D996" s="140" t="s">
        <v>3719</v>
      </c>
      <c r="E996" s="140" t="s">
        <v>279</v>
      </c>
      <c r="F996" s="5" t="s">
        <v>55</v>
      </c>
      <c r="G996" s="5" t="s">
        <v>355</v>
      </c>
      <c r="H996" s="140" t="s">
        <v>3842</v>
      </c>
      <c r="I996" s="30" t="s">
        <v>4309</v>
      </c>
      <c r="J996" s="140" t="s">
        <v>4764</v>
      </c>
      <c r="K996" s="119">
        <v>40605</v>
      </c>
      <c r="L996" s="119">
        <v>40696</v>
      </c>
      <c r="M996" s="140" t="s">
        <v>4230</v>
      </c>
      <c r="N996" s="287">
        <v>12906</v>
      </c>
      <c r="O996" s="287">
        <v>12833</v>
      </c>
      <c r="P996" s="119">
        <v>40710</v>
      </c>
      <c r="Q996" s="119">
        <v>41654</v>
      </c>
      <c r="R996" s="119">
        <v>41244</v>
      </c>
      <c r="S996" s="119">
        <v>41654</v>
      </c>
      <c r="T996" s="190">
        <v>86.396548928217996</v>
      </c>
      <c r="U996" s="287"/>
      <c r="V996" s="140"/>
      <c r="W996" s="87"/>
      <c r="X996" s="96"/>
      <c r="Y996" s="89"/>
      <c r="Z996" s="89"/>
      <c r="AA996" s="89"/>
      <c r="AB996" s="89"/>
      <c r="AC996" s="89"/>
      <c r="AD996" s="89"/>
      <c r="AE996" s="89"/>
      <c r="AF996" s="89"/>
      <c r="AG996" s="89"/>
      <c r="AH996" s="89"/>
      <c r="AI996" s="89"/>
      <c r="AJ996" s="89"/>
      <c r="AK996" s="89"/>
      <c r="AL996" s="89"/>
      <c r="AM996" s="89"/>
      <c r="AN996" s="89"/>
      <c r="AO996" s="89"/>
      <c r="AP996" s="89"/>
      <c r="AQ996" s="89"/>
      <c r="AR996" s="89"/>
      <c r="AS996" s="89"/>
      <c r="AT996" s="89"/>
      <c r="AU996" s="89"/>
      <c r="AV996" s="89"/>
      <c r="AW996" s="89"/>
      <c r="AX996" s="89"/>
      <c r="AY996" s="89"/>
      <c r="AZ996" s="89"/>
      <c r="BA996" s="89"/>
      <c r="BB996" s="89"/>
      <c r="BC996" s="89"/>
      <c r="BD996" s="89"/>
      <c r="BE996" s="89"/>
      <c r="BF996" s="89"/>
      <c r="BG996" s="89"/>
      <c r="BH996" s="89"/>
      <c r="BI996" s="89"/>
      <c r="BJ996" s="89"/>
      <c r="BK996" s="89"/>
      <c r="BL996" s="89"/>
      <c r="BM996" s="89"/>
      <c r="BN996" s="89"/>
      <c r="BO996" s="89"/>
      <c r="BP996" s="89"/>
      <c r="BQ996" s="89"/>
      <c r="BR996" s="89"/>
      <c r="BS996" s="89"/>
      <c r="BT996" s="89"/>
      <c r="BU996" s="89"/>
      <c r="BV996" s="89"/>
      <c r="BW996" s="89"/>
      <c r="BX996" s="89"/>
      <c r="BY996" s="89"/>
      <c r="BZ996" s="89"/>
      <c r="CA996" s="89"/>
      <c r="CB996" s="89"/>
      <c r="CC996" s="89"/>
      <c r="CD996" s="89"/>
      <c r="CE996" s="89"/>
      <c r="CF996" s="89"/>
      <c r="CG996" s="89"/>
      <c r="CH996" s="89"/>
      <c r="CI996" s="89"/>
      <c r="CJ996" s="89"/>
      <c r="CK996" s="89"/>
      <c r="CL996" s="89"/>
      <c r="CM996" s="89"/>
      <c r="CN996" s="89"/>
      <c r="CO996" s="89"/>
      <c r="CP996" s="89"/>
      <c r="CQ996" s="89"/>
      <c r="CR996" s="89"/>
      <c r="CS996" s="89"/>
      <c r="CT996" s="89"/>
      <c r="CU996" s="89"/>
      <c r="CV996" s="89"/>
      <c r="CW996" s="89"/>
      <c r="CX996" s="89"/>
      <c r="CY996" s="89"/>
      <c r="CZ996" s="89"/>
      <c r="DA996" s="89"/>
      <c r="DB996" s="89"/>
      <c r="DC996" s="89"/>
      <c r="DD996" s="89"/>
      <c r="DE996" s="89"/>
      <c r="DF996" s="89"/>
      <c r="DG996" s="89"/>
      <c r="DH996" s="89"/>
      <c r="DI996" s="89"/>
      <c r="DJ996" s="89"/>
      <c r="DK996" s="89"/>
      <c r="DL996" s="89"/>
      <c r="DM996" s="89"/>
      <c r="DN996" s="89"/>
      <c r="DO996" s="89"/>
      <c r="DP996" s="89"/>
      <c r="DQ996" s="89"/>
      <c r="DR996" s="89"/>
      <c r="DS996" s="89"/>
      <c r="DT996" s="89"/>
      <c r="DU996" s="89"/>
      <c r="DV996" s="89"/>
      <c r="DW996" s="89"/>
      <c r="DX996" s="89"/>
      <c r="DY996" s="89"/>
      <c r="DZ996" s="89"/>
      <c r="EA996" s="89"/>
      <c r="EB996" s="89"/>
      <c r="EC996" s="89"/>
      <c r="ED996" s="89"/>
      <c r="EE996" s="89"/>
      <c r="EF996" s="89"/>
      <c r="EG996" s="89"/>
      <c r="EH996" s="89"/>
      <c r="EI996" s="89"/>
      <c r="EJ996" s="89"/>
      <c r="EK996" s="89"/>
      <c r="EL996" s="89"/>
      <c r="EM996" s="89"/>
      <c r="EN996" s="89"/>
      <c r="EO996" s="89"/>
      <c r="EP996" s="89"/>
      <c r="EQ996" s="89"/>
      <c r="ER996" s="89"/>
      <c r="ES996" s="89"/>
      <c r="ET996" s="89"/>
      <c r="EU996" s="89"/>
      <c r="EV996" s="89"/>
      <c r="EW996" s="89"/>
      <c r="EX996" s="89"/>
      <c r="EY996" s="89"/>
      <c r="EZ996" s="89"/>
      <c r="FA996" s="89"/>
      <c r="FB996" s="89"/>
      <c r="FC996" s="89"/>
      <c r="FD996" s="89"/>
      <c r="FE996" s="89"/>
      <c r="FF996" s="89"/>
      <c r="FG996" s="89"/>
      <c r="FH996" s="89"/>
      <c r="FI996" s="89"/>
      <c r="FJ996" s="89"/>
      <c r="FK996" s="89"/>
      <c r="FL996" s="89"/>
      <c r="FM996" s="89"/>
      <c r="FN996" s="89"/>
      <c r="FO996" s="89"/>
      <c r="FP996" s="89"/>
      <c r="FQ996" s="89"/>
      <c r="FR996" s="89"/>
      <c r="FS996" s="89"/>
      <c r="FT996" s="89"/>
      <c r="FU996" s="89"/>
      <c r="FV996" s="89"/>
      <c r="FW996" s="89"/>
      <c r="FX996" s="89"/>
      <c r="FY996" s="89"/>
      <c r="FZ996" s="89"/>
      <c r="GA996" s="89"/>
      <c r="GB996" s="89"/>
      <c r="GC996" s="89"/>
      <c r="GD996" s="89"/>
      <c r="GE996" s="89"/>
      <c r="GF996" s="89"/>
      <c r="GG996" s="89"/>
      <c r="GH996" s="89"/>
      <c r="GI996" s="89"/>
      <c r="GJ996" s="89"/>
      <c r="GK996" s="89"/>
      <c r="GL996" s="89"/>
      <c r="GM996" s="89"/>
      <c r="GN996" s="89"/>
      <c r="GO996" s="89"/>
      <c r="GP996" s="89"/>
      <c r="GQ996" s="89"/>
      <c r="GR996" s="89"/>
      <c r="GS996" s="89"/>
      <c r="GT996" s="89"/>
      <c r="GU996" s="89"/>
      <c r="GV996" s="89"/>
      <c r="GW996" s="89"/>
      <c r="GX996" s="89"/>
      <c r="GY996" s="89"/>
      <c r="GZ996" s="89"/>
      <c r="HA996" s="89"/>
      <c r="HB996" s="89"/>
      <c r="HC996" s="89"/>
      <c r="HD996" s="89"/>
      <c r="HE996" s="89"/>
      <c r="HF996" s="89"/>
      <c r="HG996" s="89"/>
      <c r="HH996" s="89"/>
      <c r="HI996" s="89"/>
      <c r="HJ996" s="89"/>
      <c r="HK996" s="89"/>
      <c r="HL996" s="89"/>
      <c r="HM996" s="89"/>
    </row>
    <row r="997" spans="1:221" s="191" customFormat="1" ht="30" customHeight="1" x14ac:dyDescent="0.25">
      <c r="A997" s="193">
        <v>41455</v>
      </c>
      <c r="B997" s="194">
        <v>41457</v>
      </c>
      <c r="C997" s="189" t="s">
        <v>284</v>
      </c>
      <c r="D997" s="140" t="s">
        <v>3719</v>
      </c>
      <c r="E997" s="140" t="s">
        <v>279</v>
      </c>
      <c r="F997" s="5" t="s">
        <v>55</v>
      </c>
      <c r="G997" s="5" t="s">
        <v>355</v>
      </c>
      <c r="H997" s="140" t="s">
        <v>3842</v>
      </c>
      <c r="I997" s="30" t="s">
        <v>4765</v>
      </c>
      <c r="J997" s="140" t="s">
        <v>4766</v>
      </c>
      <c r="K997" s="119">
        <v>40421</v>
      </c>
      <c r="L997" s="119">
        <v>40697</v>
      </c>
      <c r="M997" s="140" t="s">
        <v>3815</v>
      </c>
      <c r="N997" s="287">
        <v>62154</v>
      </c>
      <c r="O997" s="287">
        <v>56121</v>
      </c>
      <c r="P997" s="119">
        <v>40711</v>
      </c>
      <c r="Q997" s="119">
        <v>41770</v>
      </c>
      <c r="R997" s="119">
        <v>41607</v>
      </c>
      <c r="S997" s="119">
        <v>41824</v>
      </c>
      <c r="T997" s="190">
        <v>35.389909029350505</v>
      </c>
      <c r="U997" s="287"/>
      <c r="V997" s="140"/>
      <c r="W997" s="87"/>
      <c r="X997" s="96"/>
      <c r="Y997" s="89"/>
      <c r="Z997" s="89"/>
      <c r="AA997" s="89"/>
      <c r="AB997" s="89"/>
      <c r="AC997" s="89"/>
      <c r="AD997" s="89"/>
      <c r="AE997" s="89"/>
      <c r="AF997" s="89"/>
      <c r="AG997" s="89"/>
      <c r="AH997" s="89"/>
      <c r="AI997" s="89"/>
      <c r="AJ997" s="89"/>
      <c r="AK997" s="89"/>
      <c r="AL997" s="89"/>
      <c r="AM997" s="89"/>
      <c r="AN997" s="89"/>
      <c r="AO997" s="89"/>
      <c r="AP997" s="89"/>
      <c r="AQ997" s="89"/>
      <c r="AR997" s="89"/>
      <c r="AS997" s="89"/>
      <c r="AT997" s="89"/>
      <c r="AU997" s="89"/>
      <c r="AV997" s="89"/>
      <c r="AW997" s="89"/>
      <c r="AX997" s="89"/>
      <c r="AY997" s="89"/>
      <c r="AZ997" s="89"/>
      <c r="BA997" s="89"/>
      <c r="BB997" s="89"/>
      <c r="BC997" s="89"/>
      <c r="BD997" s="89"/>
      <c r="BE997" s="89"/>
      <c r="BF997" s="89"/>
      <c r="BG997" s="89"/>
      <c r="BH997" s="89"/>
      <c r="BI997" s="89"/>
      <c r="BJ997" s="89"/>
      <c r="BK997" s="89"/>
      <c r="BL997" s="89"/>
      <c r="BM997" s="89"/>
      <c r="BN997" s="89"/>
      <c r="BO997" s="89"/>
      <c r="BP997" s="89"/>
      <c r="BQ997" s="89"/>
      <c r="BR997" s="89"/>
      <c r="BS997" s="89"/>
      <c r="BT997" s="89"/>
      <c r="BU997" s="89"/>
      <c r="BV997" s="89"/>
      <c r="BW997" s="89"/>
      <c r="BX997" s="89"/>
      <c r="BY997" s="89"/>
      <c r="BZ997" s="89"/>
      <c r="CA997" s="89"/>
      <c r="CB997" s="89"/>
      <c r="CC997" s="89"/>
      <c r="CD997" s="89"/>
      <c r="CE997" s="89"/>
      <c r="CF997" s="89"/>
      <c r="CG997" s="89"/>
      <c r="CH997" s="89"/>
      <c r="CI997" s="89"/>
      <c r="CJ997" s="89"/>
      <c r="CK997" s="89"/>
      <c r="CL997" s="89"/>
      <c r="CM997" s="89"/>
      <c r="CN997" s="89"/>
      <c r="CO997" s="89"/>
      <c r="CP997" s="89"/>
      <c r="CQ997" s="89"/>
      <c r="CR997" s="89"/>
      <c r="CS997" s="89"/>
      <c r="CT997" s="89"/>
      <c r="CU997" s="89"/>
      <c r="CV997" s="89"/>
      <c r="CW997" s="89"/>
      <c r="CX997" s="89"/>
      <c r="CY997" s="89"/>
      <c r="CZ997" s="89"/>
      <c r="DA997" s="89"/>
      <c r="DB997" s="89"/>
      <c r="DC997" s="89"/>
      <c r="DD997" s="89"/>
      <c r="DE997" s="89"/>
      <c r="DF997" s="89"/>
      <c r="DG997" s="89"/>
      <c r="DH997" s="89"/>
      <c r="DI997" s="89"/>
      <c r="DJ997" s="89"/>
      <c r="DK997" s="89"/>
      <c r="DL997" s="89"/>
      <c r="DM997" s="89"/>
      <c r="DN997" s="89"/>
      <c r="DO997" s="89"/>
      <c r="DP997" s="89"/>
      <c r="DQ997" s="89"/>
      <c r="DR997" s="89"/>
      <c r="DS997" s="89"/>
      <c r="DT997" s="89"/>
      <c r="DU997" s="89"/>
      <c r="DV997" s="89"/>
      <c r="DW997" s="89"/>
      <c r="DX997" s="89"/>
      <c r="DY997" s="89"/>
      <c r="DZ997" s="89"/>
      <c r="EA997" s="89"/>
      <c r="EB997" s="89"/>
      <c r="EC997" s="89"/>
      <c r="ED997" s="89"/>
      <c r="EE997" s="89"/>
      <c r="EF997" s="89"/>
      <c r="EG997" s="89"/>
      <c r="EH997" s="89"/>
      <c r="EI997" s="89"/>
      <c r="EJ997" s="89"/>
      <c r="EK997" s="89"/>
      <c r="EL997" s="89"/>
      <c r="EM997" s="89"/>
      <c r="EN997" s="89"/>
      <c r="EO997" s="89"/>
      <c r="EP997" s="89"/>
      <c r="EQ997" s="89"/>
      <c r="ER997" s="89"/>
      <c r="ES997" s="89"/>
      <c r="ET997" s="89"/>
      <c r="EU997" s="89"/>
      <c r="EV997" s="89"/>
      <c r="EW997" s="89"/>
      <c r="EX997" s="89"/>
      <c r="EY997" s="89"/>
      <c r="EZ997" s="89"/>
      <c r="FA997" s="89"/>
      <c r="FB997" s="89"/>
      <c r="FC997" s="89"/>
      <c r="FD997" s="89"/>
      <c r="FE997" s="89"/>
      <c r="FF997" s="89"/>
      <c r="FG997" s="89"/>
      <c r="FH997" s="89"/>
      <c r="FI997" s="89"/>
      <c r="FJ997" s="89"/>
      <c r="FK997" s="89"/>
      <c r="FL997" s="89"/>
      <c r="FM997" s="89"/>
      <c r="FN997" s="89"/>
      <c r="FO997" s="89"/>
      <c r="FP997" s="89"/>
      <c r="FQ997" s="89"/>
      <c r="FR997" s="89"/>
      <c r="FS997" s="89"/>
      <c r="FT997" s="89"/>
      <c r="FU997" s="89"/>
      <c r="FV997" s="89"/>
      <c r="FW997" s="89"/>
      <c r="FX997" s="89"/>
      <c r="FY997" s="89"/>
      <c r="FZ997" s="89"/>
      <c r="GA997" s="89"/>
      <c r="GB997" s="89"/>
      <c r="GC997" s="89"/>
      <c r="GD997" s="89"/>
      <c r="GE997" s="89"/>
      <c r="GF997" s="89"/>
      <c r="GG997" s="89"/>
      <c r="GH997" s="89"/>
      <c r="GI997" s="89"/>
      <c r="GJ997" s="89"/>
      <c r="GK997" s="89"/>
      <c r="GL997" s="89"/>
      <c r="GM997" s="89"/>
      <c r="GN997" s="89"/>
      <c r="GO997" s="89"/>
      <c r="GP997" s="89"/>
      <c r="GQ997" s="89"/>
      <c r="GR997" s="89"/>
      <c r="GS997" s="89"/>
      <c r="GT997" s="89"/>
      <c r="GU997" s="89"/>
      <c r="GV997" s="89"/>
      <c r="GW997" s="89"/>
      <c r="GX997" s="89"/>
      <c r="GY997" s="89"/>
      <c r="GZ997" s="89"/>
      <c r="HA997" s="89"/>
      <c r="HB997" s="89"/>
      <c r="HC997" s="89"/>
      <c r="HD997" s="89"/>
      <c r="HE997" s="89"/>
      <c r="HF997" s="89"/>
      <c r="HG997" s="89"/>
      <c r="HH997" s="89"/>
      <c r="HI997" s="89"/>
      <c r="HJ997" s="89"/>
      <c r="HK997" s="89"/>
      <c r="HL997" s="89"/>
      <c r="HM997" s="89"/>
    </row>
    <row r="998" spans="1:221" s="191" customFormat="1" ht="30" customHeight="1" x14ac:dyDescent="0.25">
      <c r="A998" s="193">
        <v>41455</v>
      </c>
      <c r="B998" s="194">
        <v>41457</v>
      </c>
      <c r="C998" s="189" t="s">
        <v>284</v>
      </c>
      <c r="D998" s="140" t="s">
        <v>3719</v>
      </c>
      <c r="E998" s="140" t="s">
        <v>279</v>
      </c>
      <c r="F998" s="5" t="s">
        <v>55</v>
      </c>
      <c r="G998" s="5" t="s">
        <v>355</v>
      </c>
      <c r="H998" s="140" t="s">
        <v>3842</v>
      </c>
      <c r="I998" s="30" t="s">
        <v>4767</v>
      </c>
      <c r="J998" s="140" t="s">
        <v>4768</v>
      </c>
      <c r="K998" s="119">
        <v>40421</v>
      </c>
      <c r="L998" s="119">
        <v>40697</v>
      </c>
      <c r="M998" s="140" t="s">
        <v>3815</v>
      </c>
      <c r="N998" s="287">
        <v>62617</v>
      </c>
      <c r="O998" s="287">
        <v>57553</v>
      </c>
      <c r="P998" s="119">
        <v>40711</v>
      </c>
      <c r="Q998" s="119">
        <v>41770</v>
      </c>
      <c r="R998" s="119">
        <v>41607</v>
      </c>
      <c r="S998" s="119">
        <v>41824</v>
      </c>
      <c r="T998" s="190">
        <v>43.841590489380998</v>
      </c>
      <c r="U998" s="287"/>
      <c r="V998" s="140"/>
      <c r="W998" s="87"/>
      <c r="X998" s="96"/>
      <c r="Y998" s="89"/>
      <c r="Z998" s="89"/>
      <c r="AA998" s="89"/>
      <c r="AB998" s="89"/>
      <c r="AC998" s="89"/>
      <c r="AD998" s="89"/>
      <c r="AE998" s="89"/>
      <c r="AF998" s="89"/>
      <c r="AG998" s="89"/>
      <c r="AH998" s="89"/>
      <c r="AI998" s="89"/>
      <c r="AJ998" s="89"/>
      <c r="AK998" s="89"/>
      <c r="AL998" s="89"/>
      <c r="AM998" s="89"/>
      <c r="AN998" s="89"/>
      <c r="AO998" s="89"/>
      <c r="AP998" s="89"/>
      <c r="AQ998" s="89"/>
      <c r="AR998" s="89"/>
      <c r="AS998" s="89"/>
      <c r="AT998" s="89"/>
      <c r="AU998" s="89"/>
      <c r="AV998" s="89"/>
      <c r="AW998" s="89"/>
      <c r="AX998" s="89"/>
      <c r="AY998" s="89"/>
      <c r="AZ998" s="89"/>
      <c r="BA998" s="89"/>
      <c r="BB998" s="89"/>
      <c r="BC998" s="89"/>
      <c r="BD998" s="89"/>
      <c r="BE998" s="89"/>
      <c r="BF998" s="89"/>
      <c r="BG998" s="89"/>
      <c r="BH998" s="89"/>
      <c r="BI998" s="89"/>
      <c r="BJ998" s="89"/>
      <c r="BK998" s="89"/>
      <c r="BL998" s="89"/>
      <c r="BM998" s="89"/>
      <c r="BN998" s="89"/>
      <c r="BO998" s="89"/>
      <c r="BP998" s="89"/>
      <c r="BQ998" s="89"/>
      <c r="BR998" s="89"/>
      <c r="BS998" s="89"/>
      <c r="BT998" s="89"/>
      <c r="BU998" s="89"/>
      <c r="BV998" s="89"/>
      <c r="BW998" s="89"/>
      <c r="BX998" s="89"/>
      <c r="BY998" s="89"/>
      <c r="BZ998" s="89"/>
      <c r="CA998" s="89"/>
      <c r="CB998" s="89"/>
      <c r="CC998" s="89"/>
      <c r="CD998" s="89"/>
      <c r="CE998" s="89"/>
      <c r="CF998" s="89"/>
      <c r="CG998" s="89"/>
      <c r="CH998" s="89"/>
      <c r="CI998" s="89"/>
      <c r="CJ998" s="89"/>
      <c r="CK998" s="89"/>
      <c r="CL998" s="89"/>
      <c r="CM998" s="89"/>
      <c r="CN998" s="89"/>
      <c r="CO998" s="89"/>
      <c r="CP998" s="89"/>
      <c r="CQ998" s="89"/>
      <c r="CR998" s="89"/>
      <c r="CS998" s="89"/>
      <c r="CT998" s="89"/>
      <c r="CU998" s="89"/>
      <c r="CV998" s="89"/>
      <c r="CW998" s="89"/>
      <c r="CX998" s="89"/>
      <c r="CY998" s="89"/>
      <c r="CZ998" s="89"/>
      <c r="DA998" s="89"/>
      <c r="DB998" s="89"/>
      <c r="DC998" s="89"/>
      <c r="DD998" s="89"/>
      <c r="DE998" s="89"/>
      <c r="DF998" s="89"/>
      <c r="DG998" s="89"/>
      <c r="DH998" s="89"/>
      <c r="DI998" s="89"/>
      <c r="DJ998" s="89"/>
      <c r="DK998" s="89"/>
      <c r="DL998" s="89"/>
      <c r="DM998" s="89"/>
      <c r="DN998" s="89"/>
      <c r="DO998" s="89"/>
      <c r="DP998" s="89"/>
      <c r="DQ998" s="89"/>
      <c r="DR998" s="89"/>
      <c r="DS998" s="89"/>
      <c r="DT998" s="89"/>
      <c r="DU998" s="89"/>
      <c r="DV998" s="89"/>
      <c r="DW998" s="89"/>
      <c r="DX998" s="89"/>
      <c r="DY998" s="89"/>
      <c r="DZ998" s="89"/>
      <c r="EA998" s="89"/>
      <c r="EB998" s="89"/>
      <c r="EC998" s="89"/>
      <c r="ED998" s="89"/>
      <c r="EE998" s="89"/>
      <c r="EF998" s="89"/>
      <c r="EG998" s="89"/>
      <c r="EH998" s="89"/>
      <c r="EI998" s="89"/>
      <c r="EJ998" s="89"/>
      <c r="EK998" s="89"/>
      <c r="EL998" s="89"/>
      <c r="EM998" s="89"/>
      <c r="EN998" s="89"/>
      <c r="EO998" s="89"/>
      <c r="EP998" s="89"/>
      <c r="EQ998" s="89"/>
      <c r="ER998" s="89"/>
      <c r="ES998" s="89"/>
      <c r="ET998" s="89"/>
      <c r="EU998" s="89"/>
      <c r="EV998" s="89"/>
      <c r="EW998" s="89"/>
      <c r="EX998" s="89"/>
      <c r="EY998" s="89"/>
      <c r="EZ998" s="89"/>
      <c r="FA998" s="89"/>
      <c r="FB998" s="89"/>
      <c r="FC998" s="89"/>
      <c r="FD998" s="89"/>
      <c r="FE998" s="89"/>
      <c r="FF998" s="89"/>
      <c r="FG998" s="89"/>
      <c r="FH998" s="89"/>
      <c r="FI998" s="89"/>
      <c r="FJ998" s="89"/>
      <c r="FK998" s="89"/>
      <c r="FL998" s="89"/>
      <c r="FM998" s="89"/>
      <c r="FN998" s="89"/>
      <c r="FO998" s="89"/>
      <c r="FP998" s="89"/>
      <c r="FQ998" s="89"/>
      <c r="FR998" s="89"/>
      <c r="FS998" s="89"/>
      <c r="FT998" s="89"/>
      <c r="FU998" s="89"/>
      <c r="FV998" s="89"/>
      <c r="FW998" s="89"/>
      <c r="FX998" s="89"/>
      <c r="FY998" s="89"/>
      <c r="FZ998" s="89"/>
      <c r="GA998" s="89"/>
      <c r="GB998" s="89"/>
      <c r="GC998" s="89"/>
      <c r="GD998" s="89"/>
      <c r="GE998" s="89"/>
      <c r="GF998" s="89"/>
      <c r="GG998" s="89"/>
      <c r="GH998" s="89"/>
      <c r="GI998" s="89"/>
      <c r="GJ998" s="89"/>
      <c r="GK998" s="89"/>
      <c r="GL998" s="89"/>
      <c r="GM998" s="89"/>
      <c r="GN998" s="89"/>
      <c r="GO998" s="89"/>
      <c r="GP998" s="89"/>
      <c r="GQ998" s="89"/>
      <c r="GR998" s="89"/>
      <c r="GS998" s="89"/>
      <c r="GT998" s="89"/>
      <c r="GU998" s="89"/>
      <c r="GV998" s="89"/>
      <c r="GW998" s="89"/>
      <c r="GX998" s="89"/>
      <c r="GY998" s="89"/>
      <c r="GZ998" s="89"/>
      <c r="HA998" s="89"/>
      <c r="HB998" s="89"/>
      <c r="HC998" s="89"/>
      <c r="HD998" s="89"/>
      <c r="HE998" s="89"/>
      <c r="HF998" s="89"/>
      <c r="HG998" s="89"/>
      <c r="HH998" s="89"/>
      <c r="HI998" s="89"/>
      <c r="HJ998" s="89"/>
      <c r="HK998" s="89"/>
      <c r="HL998" s="89"/>
      <c r="HM998" s="89"/>
    </row>
    <row r="999" spans="1:221" s="191" customFormat="1" ht="30" customHeight="1" x14ac:dyDescent="0.25">
      <c r="A999" s="193">
        <v>41455</v>
      </c>
      <c r="B999" s="194">
        <v>41457</v>
      </c>
      <c r="C999" s="189" t="s">
        <v>284</v>
      </c>
      <c r="D999" s="140" t="s">
        <v>3719</v>
      </c>
      <c r="E999" s="140" t="s">
        <v>279</v>
      </c>
      <c r="F999" s="5" t="s">
        <v>55</v>
      </c>
      <c r="G999" s="5" t="s">
        <v>355</v>
      </c>
      <c r="H999" s="140" t="s">
        <v>3842</v>
      </c>
      <c r="I999" s="30" t="s">
        <v>4769</v>
      </c>
      <c r="J999" s="140" t="s">
        <v>4770</v>
      </c>
      <c r="K999" s="119">
        <v>40597</v>
      </c>
      <c r="L999" s="119">
        <v>40723</v>
      </c>
      <c r="M999" s="140" t="s">
        <v>4771</v>
      </c>
      <c r="N999" s="287">
        <v>79767</v>
      </c>
      <c r="O999" s="287">
        <v>77727</v>
      </c>
      <c r="P999" s="119">
        <v>40737</v>
      </c>
      <c r="Q999" s="119">
        <v>41943</v>
      </c>
      <c r="R999" s="119">
        <v>41698</v>
      </c>
      <c r="S999" s="119">
        <v>41739</v>
      </c>
      <c r="T999" s="190">
        <v>25.669995562075197</v>
      </c>
      <c r="U999" s="287"/>
      <c r="V999" s="140"/>
      <c r="W999" s="87"/>
      <c r="X999" s="96"/>
      <c r="Y999" s="89"/>
      <c r="Z999" s="89"/>
      <c r="AA999" s="89"/>
      <c r="AB999" s="89"/>
      <c r="AC999" s="89"/>
      <c r="AD999" s="89"/>
      <c r="AE999" s="89"/>
      <c r="AF999" s="89"/>
      <c r="AG999" s="89"/>
      <c r="AH999" s="89"/>
      <c r="AI999" s="89"/>
      <c r="AJ999" s="89"/>
      <c r="AK999" s="89"/>
      <c r="AL999" s="89"/>
      <c r="AM999" s="89"/>
      <c r="AN999" s="89"/>
      <c r="AO999" s="89"/>
      <c r="AP999" s="89"/>
      <c r="AQ999" s="89"/>
      <c r="AR999" s="89"/>
      <c r="AS999" s="89"/>
      <c r="AT999" s="89"/>
      <c r="AU999" s="89"/>
      <c r="AV999" s="89"/>
      <c r="AW999" s="89"/>
      <c r="AX999" s="89"/>
      <c r="AY999" s="89"/>
      <c r="AZ999" s="89"/>
      <c r="BA999" s="89"/>
      <c r="BB999" s="89"/>
      <c r="BC999" s="89"/>
      <c r="BD999" s="89"/>
      <c r="BE999" s="89"/>
      <c r="BF999" s="89"/>
      <c r="BG999" s="89"/>
      <c r="BH999" s="89"/>
      <c r="BI999" s="89"/>
      <c r="BJ999" s="89"/>
      <c r="BK999" s="89"/>
      <c r="BL999" s="89"/>
      <c r="BM999" s="89"/>
      <c r="BN999" s="89"/>
      <c r="BO999" s="89"/>
      <c r="BP999" s="89"/>
      <c r="BQ999" s="89"/>
      <c r="BR999" s="89"/>
      <c r="BS999" s="89"/>
      <c r="BT999" s="89"/>
      <c r="BU999" s="89"/>
      <c r="BV999" s="89"/>
      <c r="BW999" s="89"/>
      <c r="BX999" s="89"/>
      <c r="BY999" s="89"/>
      <c r="BZ999" s="89"/>
      <c r="CA999" s="89"/>
      <c r="CB999" s="89"/>
      <c r="CC999" s="89"/>
      <c r="CD999" s="89"/>
      <c r="CE999" s="89"/>
      <c r="CF999" s="89"/>
      <c r="CG999" s="89"/>
      <c r="CH999" s="89"/>
      <c r="CI999" s="89"/>
      <c r="CJ999" s="89"/>
      <c r="CK999" s="89"/>
      <c r="CL999" s="89"/>
      <c r="CM999" s="89"/>
      <c r="CN999" s="89"/>
      <c r="CO999" s="89"/>
      <c r="CP999" s="89"/>
      <c r="CQ999" s="89"/>
      <c r="CR999" s="89"/>
      <c r="CS999" s="89"/>
      <c r="CT999" s="89"/>
      <c r="CU999" s="89"/>
      <c r="CV999" s="89"/>
      <c r="CW999" s="89"/>
      <c r="CX999" s="89"/>
      <c r="CY999" s="89"/>
      <c r="CZ999" s="89"/>
      <c r="DA999" s="89"/>
      <c r="DB999" s="89"/>
      <c r="DC999" s="89"/>
      <c r="DD999" s="89"/>
      <c r="DE999" s="89"/>
      <c r="DF999" s="89"/>
      <c r="DG999" s="89"/>
      <c r="DH999" s="89"/>
      <c r="DI999" s="89"/>
      <c r="DJ999" s="89"/>
      <c r="DK999" s="89"/>
      <c r="DL999" s="89"/>
      <c r="DM999" s="89"/>
      <c r="DN999" s="89"/>
      <c r="DO999" s="89"/>
      <c r="DP999" s="89"/>
      <c r="DQ999" s="89"/>
      <c r="DR999" s="89"/>
      <c r="DS999" s="89"/>
      <c r="DT999" s="89"/>
      <c r="DU999" s="89"/>
      <c r="DV999" s="89"/>
      <c r="DW999" s="89"/>
      <c r="DX999" s="89"/>
      <c r="DY999" s="89"/>
      <c r="DZ999" s="89"/>
      <c r="EA999" s="89"/>
      <c r="EB999" s="89"/>
      <c r="EC999" s="89"/>
      <c r="ED999" s="89"/>
      <c r="EE999" s="89"/>
      <c r="EF999" s="89"/>
      <c r="EG999" s="89"/>
      <c r="EH999" s="89"/>
      <c r="EI999" s="89"/>
      <c r="EJ999" s="89"/>
      <c r="EK999" s="89"/>
      <c r="EL999" s="89"/>
      <c r="EM999" s="89"/>
      <c r="EN999" s="89"/>
      <c r="EO999" s="89"/>
      <c r="EP999" s="89"/>
      <c r="EQ999" s="89"/>
      <c r="ER999" s="89"/>
      <c r="ES999" s="89"/>
      <c r="ET999" s="89"/>
      <c r="EU999" s="89"/>
      <c r="EV999" s="89"/>
      <c r="EW999" s="89"/>
      <c r="EX999" s="89"/>
      <c r="EY999" s="89"/>
      <c r="EZ999" s="89"/>
      <c r="FA999" s="89"/>
      <c r="FB999" s="89"/>
      <c r="FC999" s="89"/>
      <c r="FD999" s="89"/>
      <c r="FE999" s="89"/>
      <c r="FF999" s="89"/>
      <c r="FG999" s="89"/>
      <c r="FH999" s="89"/>
      <c r="FI999" s="89"/>
      <c r="FJ999" s="89"/>
      <c r="FK999" s="89"/>
      <c r="FL999" s="89"/>
      <c r="FM999" s="89"/>
      <c r="FN999" s="89"/>
      <c r="FO999" s="89"/>
      <c r="FP999" s="89"/>
      <c r="FQ999" s="89"/>
      <c r="FR999" s="89"/>
      <c r="FS999" s="89"/>
      <c r="FT999" s="89"/>
      <c r="FU999" s="89"/>
      <c r="FV999" s="89"/>
      <c r="FW999" s="89"/>
      <c r="FX999" s="89"/>
      <c r="FY999" s="89"/>
      <c r="FZ999" s="89"/>
      <c r="GA999" s="89"/>
      <c r="GB999" s="89"/>
      <c r="GC999" s="89"/>
      <c r="GD999" s="89"/>
      <c r="GE999" s="89"/>
      <c r="GF999" s="89"/>
      <c r="GG999" s="89"/>
      <c r="GH999" s="89"/>
      <c r="GI999" s="89"/>
      <c r="GJ999" s="89"/>
      <c r="GK999" s="89"/>
      <c r="GL999" s="89"/>
      <c r="GM999" s="89"/>
      <c r="GN999" s="89"/>
      <c r="GO999" s="89"/>
      <c r="GP999" s="89"/>
      <c r="GQ999" s="89"/>
      <c r="GR999" s="89"/>
      <c r="GS999" s="89"/>
      <c r="GT999" s="89"/>
      <c r="GU999" s="89"/>
      <c r="GV999" s="89"/>
      <c r="GW999" s="89"/>
      <c r="GX999" s="89"/>
      <c r="GY999" s="89"/>
      <c r="GZ999" s="89"/>
      <c r="HA999" s="89"/>
      <c r="HB999" s="89"/>
      <c r="HC999" s="89"/>
      <c r="HD999" s="89"/>
      <c r="HE999" s="89"/>
      <c r="HF999" s="89"/>
      <c r="HG999" s="89"/>
      <c r="HH999" s="89"/>
      <c r="HI999" s="89"/>
      <c r="HJ999" s="89"/>
      <c r="HK999" s="89"/>
      <c r="HL999" s="89"/>
      <c r="HM999" s="89"/>
    </row>
    <row r="1000" spans="1:221" s="191" customFormat="1" ht="30" customHeight="1" x14ac:dyDescent="0.25">
      <c r="A1000" s="193">
        <v>41455</v>
      </c>
      <c r="B1000" s="194">
        <v>41457</v>
      </c>
      <c r="C1000" s="189" t="s">
        <v>284</v>
      </c>
      <c r="D1000" s="140" t="s">
        <v>3719</v>
      </c>
      <c r="E1000" s="140" t="s">
        <v>279</v>
      </c>
      <c r="F1000" s="5" t="s">
        <v>55</v>
      </c>
      <c r="G1000" s="5" t="s">
        <v>355</v>
      </c>
      <c r="H1000" s="140" t="s">
        <v>3842</v>
      </c>
      <c r="I1000" s="30" t="s">
        <v>4772</v>
      </c>
      <c r="J1000" s="140" t="s">
        <v>4773</v>
      </c>
      <c r="K1000" s="119">
        <v>40597</v>
      </c>
      <c r="L1000" s="119">
        <v>40723</v>
      </c>
      <c r="M1000" s="140" t="s">
        <v>4771</v>
      </c>
      <c r="N1000" s="287">
        <v>32625</v>
      </c>
      <c r="O1000" s="287">
        <v>29415</v>
      </c>
      <c r="P1000" s="119">
        <v>40737</v>
      </c>
      <c r="Q1000" s="119">
        <v>41943</v>
      </c>
      <c r="R1000" s="119">
        <v>41698</v>
      </c>
      <c r="S1000" s="119">
        <v>41739</v>
      </c>
      <c r="T1000" s="190">
        <v>85.324862974309497</v>
      </c>
      <c r="U1000" s="287"/>
      <c r="V1000" s="140"/>
      <c r="W1000" s="87"/>
      <c r="X1000" s="96"/>
      <c r="Y1000" s="89"/>
      <c r="Z1000" s="89"/>
      <c r="AA1000" s="89"/>
      <c r="AB1000" s="89"/>
      <c r="AC1000" s="89"/>
      <c r="AD1000" s="89"/>
      <c r="AE1000" s="89"/>
      <c r="AF1000" s="89"/>
      <c r="AG1000" s="89"/>
      <c r="AH1000" s="89"/>
      <c r="AI1000" s="89"/>
      <c r="AJ1000" s="89"/>
      <c r="AK1000" s="89"/>
      <c r="AL1000" s="89"/>
      <c r="AM1000" s="89"/>
      <c r="AN1000" s="89"/>
      <c r="AO1000" s="89"/>
      <c r="AP1000" s="89"/>
      <c r="AQ1000" s="89"/>
      <c r="AR1000" s="89"/>
      <c r="AS1000" s="89"/>
      <c r="AT1000" s="89"/>
      <c r="AU1000" s="89"/>
      <c r="AV1000" s="89"/>
      <c r="AW1000" s="89"/>
      <c r="AX1000" s="89"/>
      <c r="AY1000" s="89"/>
      <c r="AZ1000" s="89"/>
      <c r="BA1000" s="89"/>
      <c r="BB1000" s="89"/>
      <c r="BC1000" s="89"/>
      <c r="BD1000" s="89"/>
      <c r="BE1000" s="89"/>
      <c r="BF1000" s="89"/>
      <c r="BG1000" s="89"/>
      <c r="BH1000" s="89"/>
      <c r="BI1000" s="89"/>
      <c r="BJ1000" s="89"/>
      <c r="BK1000" s="89"/>
      <c r="BL1000" s="89"/>
      <c r="BM1000" s="89"/>
      <c r="BN1000" s="89"/>
      <c r="BO1000" s="89"/>
      <c r="BP1000" s="89"/>
      <c r="BQ1000" s="89"/>
      <c r="BR1000" s="89"/>
      <c r="BS1000" s="89"/>
      <c r="BT1000" s="89"/>
      <c r="BU1000" s="89"/>
      <c r="BV1000" s="89"/>
      <c r="BW1000" s="89"/>
      <c r="BX1000" s="89"/>
      <c r="BY1000" s="89"/>
      <c r="BZ1000" s="89"/>
      <c r="CA1000" s="89"/>
      <c r="CB1000" s="89"/>
      <c r="CC1000" s="89"/>
      <c r="CD1000" s="89"/>
      <c r="CE1000" s="89"/>
      <c r="CF1000" s="89"/>
      <c r="CG1000" s="89"/>
      <c r="CH1000" s="89"/>
      <c r="CI1000" s="89"/>
      <c r="CJ1000" s="89"/>
      <c r="CK1000" s="89"/>
      <c r="CL1000" s="89"/>
      <c r="CM1000" s="89"/>
      <c r="CN1000" s="89"/>
      <c r="CO1000" s="89"/>
      <c r="CP1000" s="89"/>
      <c r="CQ1000" s="89"/>
      <c r="CR1000" s="89"/>
      <c r="CS1000" s="89"/>
      <c r="CT1000" s="89"/>
      <c r="CU1000" s="89"/>
      <c r="CV1000" s="89"/>
      <c r="CW1000" s="89"/>
      <c r="CX1000" s="89"/>
      <c r="CY1000" s="89"/>
      <c r="CZ1000" s="89"/>
      <c r="DA1000" s="89"/>
      <c r="DB1000" s="89"/>
      <c r="DC1000" s="89"/>
      <c r="DD1000" s="89"/>
      <c r="DE1000" s="89"/>
      <c r="DF1000" s="89"/>
      <c r="DG1000" s="89"/>
      <c r="DH1000" s="89"/>
      <c r="DI1000" s="89"/>
      <c r="DJ1000" s="89"/>
      <c r="DK1000" s="89"/>
      <c r="DL1000" s="89"/>
      <c r="DM1000" s="89"/>
      <c r="DN1000" s="89"/>
      <c r="DO1000" s="89"/>
      <c r="DP1000" s="89"/>
      <c r="DQ1000" s="89"/>
      <c r="DR1000" s="89"/>
      <c r="DS1000" s="89"/>
      <c r="DT1000" s="89"/>
      <c r="DU1000" s="89"/>
      <c r="DV1000" s="89"/>
      <c r="DW1000" s="89"/>
      <c r="DX1000" s="89"/>
      <c r="DY1000" s="89"/>
      <c r="DZ1000" s="89"/>
      <c r="EA1000" s="89"/>
      <c r="EB1000" s="89"/>
      <c r="EC1000" s="89"/>
      <c r="ED1000" s="89"/>
      <c r="EE1000" s="89"/>
      <c r="EF1000" s="89"/>
      <c r="EG1000" s="89"/>
      <c r="EH1000" s="89"/>
      <c r="EI1000" s="89"/>
      <c r="EJ1000" s="89"/>
      <c r="EK1000" s="89"/>
      <c r="EL1000" s="89"/>
      <c r="EM1000" s="89"/>
      <c r="EN1000" s="89"/>
      <c r="EO1000" s="89"/>
      <c r="EP1000" s="89"/>
      <c r="EQ1000" s="89"/>
      <c r="ER1000" s="89"/>
      <c r="ES1000" s="89"/>
      <c r="ET1000" s="89"/>
      <c r="EU1000" s="89"/>
      <c r="EV1000" s="89"/>
      <c r="EW1000" s="89"/>
      <c r="EX1000" s="89"/>
      <c r="EY1000" s="89"/>
      <c r="EZ1000" s="89"/>
      <c r="FA1000" s="89"/>
      <c r="FB1000" s="89"/>
      <c r="FC1000" s="89"/>
      <c r="FD1000" s="89"/>
      <c r="FE1000" s="89"/>
      <c r="FF1000" s="89"/>
      <c r="FG1000" s="89"/>
      <c r="FH1000" s="89"/>
      <c r="FI1000" s="89"/>
      <c r="FJ1000" s="89"/>
      <c r="FK1000" s="89"/>
      <c r="FL1000" s="89"/>
      <c r="FM1000" s="89"/>
      <c r="FN1000" s="89"/>
      <c r="FO1000" s="89"/>
      <c r="FP1000" s="89"/>
      <c r="FQ1000" s="89"/>
      <c r="FR1000" s="89"/>
      <c r="FS1000" s="89"/>
      <c r="FT1000" s="89"/>
      <c r="FU1000" s="89"/>
      <c r="FV1000" s="89"/>
      <c r="FW1000" s="89"/>
      <c r="FX1000" s="89"/>
      <c r="FY1000" s="89"/>
      <c r="FZ1000" s="89"/>
      <c r="GA1000" s="89"/>
      <c r="GB1000" s="89"/>
      <c r="GC1000" s="89"/>
      <c r="GD1000" s="89"/>
      <c r="GE1000" s="89"/>
      <c r="GF1000" s="89"/>
      <c r="GG1000" s="89"/>
      <c r="GH1000" s="89"/>
      <c r="GI1000" s="89"/>
      <c r="GJ1000" s="89"/>
      <c r="GK1000" s="89"/>
      <c r="GL1000" s="89"/>
      <c r="GM1000" s="89"/>
      <c r="GN1000" s="89"/>
      <c r="GO1000" s="89"/>
      <c r="GP1000" s="89"/>
      <c r="GQ1000" s="89"/>
      <c r="GR1000" s="89"/>
      <c r="GS1000" s="89"/>
      <c r="GT1000" s="89"/>
      <c r="GU1000" s="89"/>
      <c r="GV1000" s="89"/>
      <c r="GW1000" s="89"/>
      <c r="GX1000" s="89"/>
      <c r="GY1000" s="89"/>
      <c r="GZ1000" s="89"/>
      <c r="HA1000" s="89"/>
      <c r="HB1000" s="89"/>
      <c r="HC1000" s="89"/>
      <c r="HD1000" s="89"/>
      <c r="HE1000" s="89"/>
      <c r="HF1000" s="89"/>
      <c r="HG1000" s="89"/>
      <c r="HH1000" s="89"/>
      <c r="HI1000" s="89"/>
      <c r="HJ1000" s="89"/>
      <c r="HK1000" s="89"/>
      <c r="HL1000" s="89"/>
      <c r="HM1000" s="89"/>
    </row>
    <row r="1001" spans="1:221" s="191" customFormat="1" ht="30" customHeight="1" x14ac:dyDescent="0.25">
      <c r="A1001" s="193">
        <v>41455</v>
      </c>
      <c r="B1001" s="194">
        <v>41457</v>
      </c>
      <c r="C1001" s="189" t="s">
        <v>284</v>
      </c>
      <c r="D1001" s="140" t="s">
        <v>3719</v>
      </c>
      <c r="E1001" s="140" t="s">
        <v>279</v>
      </c>
      <c r="F1001" s="5" t="s">
        <v>55</v>
      </c>
      <c r="G1001" s="5" t="s">
        <v>355</v>
      </c>
      <c r="H1001" s="140" t="s">
        <v>3842</v>
      </c>
      <c r="I1001" s="30" t="s">
        <v>4774</v>
      </c>
      <c r="J1001" s="140" t="s">
        <v>4775</v>
      </c>
      <c r="K1001" s="119">
        <v>40681</v>
      </c>
      <c r="L1001" s="119">
        <v>40721</v>
      </c>
      <c r="M1001" s="140" t="s">
        <v>4776</v>
      </c>
      <c r="N1001" s="287">
        <v>6613</v>
      </c>
      <c r="O1001" s="287">
        <v>6046</v>
      </c>
      <c r="P1001" s="119">
        <v>40735</v>
      </c>
      <c r="Q1001" s="119">
        <v>41486</v>
      </c>
      <c r="R1001" s="119">
        <v>41141</v>
      </c>
      <c r="S1001" s="119">
        <v>41486</v>
      </c>
      <c r="T1001" s="190">
        <v>89.198668842657199</v>
      </c>
      <c r="U1001" s="287"/>
      <c r="V1001" s="140"/>
      <c r="W1001" s="87"/>
      <c r="X1001" s="96"/>
      <c r="Y1001" s="89"/>
      <c r="Z1001" s="89"/>
      <c r="AA1001" s="89"/>
      <c r="AB1001" s="89"/>
      <c r="AC1001" s="89"/>
      <c r="AD1001" s="89"/>
      <c r="AE1001" s="89"/>
      <c r="AF1001" s="89"/>
      <c r="AG1001" s="89"/>
      <c r="AH1001" s="89"/>
      <c r="AI1001" s="89"/>
      <c r="AJ1001" s="89"/>
      <c r="AK1001" s="89"/>
      <c r="AL1001" s="89"/>
      <c r="AM1001" s="89"/>
      <c r="AN1001" s="89"/>
      <c r="AO1001" s="89"/>
      <c r="AP1001" s="89"/>
      <c r="AQ1001" s="89"/>
      <c r="AR1001" s="89"/>
      <c r="AS1001" s="89"/>
      <c r="AT1001" s="89"/>
      <c r="AU1001" s="89"/>
      <c r="AV1001" s="89"/>
      <c r="AW1001" s="89"/>
      <c r="AX1001" s="89"/>
      <c r="AY1001" s="89"/>
      <c r="AZ1001" s="89"/>
      <c r="BA1001" s="89"/>
      <c r="BB1001" s="89"/>
      <c r="BC1001" s="89"/>
      <c r="BD1001" s="89"/>
      <c r="BE1001" s="89"/>
      <c r="BF1001" s="89"/>
      <c r="BG1001" s="89"/>
      <c r="BH1001" s="89"/>
      <c r="BI1001" s="89"/>
      <c r="BJ1001" s="89"/>
      <c r="BK1001" s="89"/>
      <c r="BL1001" s="89"/>
      <c r="BM1001" s="89"/>
      <c r="BN1001" s="89"/>
      <c r="BO1001" s="89"/>
      <c r="BP1001" s="89"/>
      <c r="BQ1001" s="89"/>
      <c r="BR1001" s="89"/>
      <c r="BS1001" s="89"/>
      <c r="BT1001" s="89"/>
      <c r="BU1001" s="89"/>
      <c r="BV1001" s="89"/>
      <c r="BW1001" s="89"/>
      <c r="BX1001" s="89"/>
      <c r="BY1001" s="89"/>
      <c r="BZ1001" s="89"/>
      <c r="CA1001" s="89"/>
      <c r="CB1001" s="89"/>
      <c r="CC1001" s="89"/>
      <c r="CD1001" s="89"/>
      <c r="CE1001" s="89"/>
      <c r="CF1001" s="89"/>
      <c r="CG1001" s="89"/>
      <c r="CH1001" s="89"/>
      <c r="CI1001" s="89"/>
      <c r="CJ1001" s="89"/>
      <c r="CK1001" s="89"/>
      <c r="CL1001" s="89"/>
      <c r="CM1001" s="89"/>
      <c r="CN1001" s="89"/>
      <c r="CO1001" s="89"/>
      <c r="CP1001" s="89"/>
      <c r="CQ1001" s="89"/>
      <c r="CR1001" s="89"/>
      <c r="CS1001" s="89"/>
      <c r="CT1001" s="89"/>
      <c r="CU1001" s="89"/>
      <c r="CV1001" s="89"/>
      <c r="CW1001" s="89"/>
      <c r="CX1001" s="89"/>
      <c r="CY1001" s="89"/>
      <c r="CZ1001" s="89"/>
      <c r="DA1001" s="89"/>
      <c r="DB1001" s="89"/>
      <c r="DC1001" s="89"/>
      <c r="DD1001" s="89"/>
      <c r="DE1001" s="89"/>
      <c r="DF1001" s="89"/>
      <c r="DG1001" s="89"/>
      <c r="DH1001" s="89"/>
      <c r="DI1001" s="89"/>
      <c r="DJ1001" s="89"/>
      <c r="DK1001" s="89"/>
      <c r="DL1001" s="89"/>
      <c r="DM1001" s="89"/>
      <c r="DN1001" s="89"/>
      <c r="DO1001" s="89"/>
      <c r="DP1001" s="89"/>
      <c r="DQ1001" s="89"/>
      <c r="DR1001" s="89"/>
      <c r="DS1001" s="89"/>
      <c r="DT1001" s="89"/>
      <c r="DU1001" s="89"/>
      <c r="DV1001" s="89"/>
      <c r="DW1001" s="89"/>
      <c r="DX1001" s="89"/>
      <c r="DY1001" s="89"/>
      <c r="DZ1001" s="89"/>
      <c r="EA1001" s="89"/>
      <c r="EB1001" s="89"/>
      <c r="EC1001" s="89"/>
      <c r="ED1001" s="89"/>
      <c r="EE1001" s="89"/>
      <c r="EF1001" s="89"/>
      <c r="EG1001" s="89"/>
      <c r="EH1001" s="89"/>
      <c r="EI1001" s="89"/>
      <c r="EJ1001" s="89"/>
      <c r="EK1001" s="89"/>
      <c r="EL1001" s="89"/>
      <c r="EM1001" s="89"/>
      <c r="EN1001" s="89"/>
      <c r="EO1001" s="89"/>
      <c r="EP1001" s="89"/>
      <c r="EQ1001" s="89"/>
      <c r="ER1001" s="89"/>
      <c r="ES1001" s="89"/>
      <c r="ET1001" s="89"/>
      <c r="EU1001" s="89"/>
      <c r="EV1001" s="89"/>
      <c r="EW1001" s="89"/>
      <c r="EX1001" s="89"/>
      <c r="EY1001" s="89"/>
      <c r="EZ1001" s="89"/>
      <c r="FA1001" s="89"/>
      <c r="FB1001" s="89"/>
      <c r="FC1001" s="89"/>
      <c r="FD1001" s="89"/>
      <c r="FE1001" s="89"/>
      <c r="FF1001" s="89"/>
      <c r="FG1001" s="89"/>
      <c r="FH1001" s="89"/>
      <c r="FI1001" s="89"/>
      <c r="FJ1001" s="89"/>
      <c r="FK1001" s="89"/>
      <c r="FL1001" s="89"/>
      <c r="FM1001" s="89"/>
      <c r="FN1001" s="89"/>
      <c r="FO1001" s="89"/>
      <c r="FP1001" s="89"/>
      <c r="FQ1001" s="89"/>
      <c r="FR1001" s="89"/>
      <c r="FS1001" s="89"/>
      <c r="FT1001" s="89"/>
      <c r="FU1001" s="89"/>
      <c r="FV1001" s="89"/>
      <c r="FW1001" s="89"/>
      <c r="FX1001" s="89"/>
      <c r="FY1001" s="89"/>
      <c r="FZ1001" s="89"/>
      <c r="GA1001" s="89"/>
      <c r="GB1001" s="89"/>
      <c r="GC1001" s="89"/>
      <c r="GD1001" s="89"/>
      <c r="GE1001" s="89"/>
      <c r="GF1001" s="89"/>
      <c r="GG1001" s="89"/>
      <c r="GH1001" s="89"/>
      <c r="GI1001" s="89"/>
      <c r="GJ1001" s="89"/>
      <c r="GK1001" s="89"/>
      <c r="GL1001" s="89"/>
      <c r="GM1001" s="89"/>
      <c r="GN1001" s="89"/>
      <c r="GO1001" s="89"/>
      <c r="GP1001" s="89"/>
      <c r="GQ1001" s="89"/>
      <c r="GR1001" s="89"/>
      <c r="GS1001" s="89"/>
      <c r="GT1001" s="89"/>
      <c r="GU1001" s="89"/>
      <c r="GV1001" s="89"/>
      <c r="GW1001" s="89"/>
      <c r="GX1001" s="89"/>
      <c r="GY1001" s="89"/>
      <c r="GZ1001" s="89"/>
      <c r="HA1001" s="89"/>
      <c r="HB1001" s="89"/>
      <c r="HC1001" s="89"/>
      <c r="HD1001" s="89"/>
      <c r="HE1001" s="89"/>
      <c r="HF1001" s="89"/>
      <c r="HG1001" s="89"/>
      <c r="HH1001" s="89"/>
      <c r="HI1001" s="89"/>
      <c r="HJ1001" s="89"/>
      <c r="HK1001" s="89"/>
      <c r="HL1001" s="89"/>
      <c r="HM1001" s="89"/>
    </row>
    <row r="1002" spans="1:221" s="191" customFormat="1" ht="30" customHeight="1" x14ac:dyDescent="0.25">
      <c r="A1002" s="193">
        <v>41455</v>
      </c>
      <c r="B1002" s="194">
        <v>41457</v>
      </c>
      <c r="C1002" s="189" t="s">
        <v>284</v>
      </c>
      <c r="D1002" s="140" t="s">
        <v>3719</v>
      </c>
      <c r="E1002" s="140" t="s">
        <v>279</v>
      </c>
      <c r="F1002" s="5" t="s">
        <v>55</v>
      </c>
      <c r="G1002" s="5" t="s">
        <v>355</v>
      </c>
      <c r="H1002" s="140" t="s">
        <v>3842</v>
      </c>
      <c r="I1002" s="30" t="s">
        <v>4777</v>
      </c>
      <c r="J1002" s="140" t="s">
        <v>4778</v>
      </c>
      <c r="K1002" s="119">
        <v>40598</v>
      </c>
      <c r="L1002" s="119">
        <v>40723</v>
      </c>
      <c r="M1002" s="140" t="s">
        <v>4779</v>
      </c>
      <c r="N1002" s="287">
        <v>43950</v>
      </c>
      <c r="O1002" s="287">
        <v>39863</v>
      </c>
      <c r="P1002" s="119">
        <v>40737</v>
      </c>
      <c r="Q1002" s="119">
        <v>41682</v>
      </c>
      <c r="R1002" s="119">
        <v>41468</v>
      </c>
      <c r="S1002" s="119">
        <v>41682</v>
      </c>
      <c r="T1002" s="190">
        <v>77.970392232600801</v>
      </c>
      <c r="U1002" s="287"/>
      <c r="V1002" s="140"/>
      <c r="W1002" s="87"/>
      <c r="X1002" s="96"/>
      <c r="Y1002" s="89"/>
      <c r="Z1002" s="89"/>
      <c r="AA1002" s="89"/>
      <c r="AB1002" s="89"/>
      <c r="AC1002" s="89"/>
      <c r="AD1002" s="89"/>
      <c r="AE1002" s="89"/>
      <c r="AF1002" s="89"/>
      <c r="AG1002" s="89"/>
      <c r="AH1002" s="89"/>
      <c r="AI1002" s="89"/>
      <c r="AJ1002" s="89"/>
      <c r="AK1002" s="89"/>
      <c r="AL1002" s="89"/>
      <c r="AM1002" s="89"/>
      <c r="AN1002" s="89"/>
      <c r="AO1002" s="89"/>
      <c r="AP1002" s="89"/>
      <c r="AQ1002" s="89"/>
      <c r="AR1002" s="89"/>
      <c r="AS1002" s="89"/>
      <c r="AT1002" s="89"/>
      <c r="AU1002" s="89"/>
      <c r="AV1002" s="89"/>
      <c r="AW1002" s="89"/>
      <c r="AX1002" s="89"/>
      <c r="AY1002" s="89"/>
      <c r="AZ1002" s="89"/>
      <c r="BA1002" s="89"/>
      <c r="BB1002" s="89"/>
      <c r="BC1002" s="89"/>
      <c r="BD1002" s="89"/>
      <c r="BE1002" s="89"/>
      <c r="BF1002" s="89"/>
      <c r="BG1002" s="89"/>
      <c r="BH1002" s="89"/>
      <c r="BI1002" s="89"/>
      <c r="BJ1002" s="89"/>
      <c r="BK1002" s="89"/>
      <c r="BL1002" s="89"/>
      <c r="BM1002" s="89"/>
      <c r="BN1002" s="89"/>
      <c r="BO1002" s="89"/>
      <c r="BP1002" s="89"/>
      <c r="BQ1002" s="89"/>
      <c r="BR1002" s="89"/>
      <c r="BS1002" s="89"/>
      <c r="BT1002" s="89"/>
      <c r="BU1002" s="89"/>
      <c r="BV1002" s="89"/>
      <c r="BW1002" s="89"/>
      <c r="BX1002" s="89"/>
      <c r="BY1002" s="89"/>
      <c r="BZ1002" s="89"/>
      <c r="CA1002" s="89"/>
      <c r="CB1002" s="89"/>
      <c r="CC1002" s="89"/>
      <c r="CD1002" s="89"/>
      <c r="CE1002" s="89"/>
      <c r="CF1002" s="89"/>
      <c r="CG1002" s="89"/>
      <c r="CH1002" s="89"/>
      <c r="CI1002" s="89"/>
      <c r="CJ1002" s="89"/>
      <c r="CK1002" s="89"/>
      <c r="CL1002" s="89"/>
      <c r="CM1002" s="89"/>
      <c r="CN1002" s="89"/>
      <c r="CO1002" s="89"/>
      <c r="CP1002" s="89"/>
      <c r="CQ1002" s="89"/>
      <c r="CR1002" s="89"/>
      <c r="CS1002" s="89"/>
      <c r="CT1002" s="89"/>
      <c r="CU1002" s="89"/>
      <c r="CV1002" s="89"/>
      <c r="CW1002" s="89"/>
      <c r="CX1002" s="89"/>
      <c r="CY1002" s="89"/>
      <c r="CZ1002" s="89"/>
      <c r="DA1002" s="89"/>
      <c r="DB1002" s="89"/>
      <c r="DC1002" s="89"/>
      <c r="DD1002" s="89"/>
      <c r="DE1002" s="89"/>
      <c r="DF1002" s="89"/>
      <c r="DG1002" s="89"/>
      <c r="DH1002" s="89"/>
      <c r="DI1002" s="89"/>
      <c r="DJ1002" s="89"/>
      <c r="DK1002" s="89"/>
      <c r="DL1002" s="89"/>
      <c r="DM1002" s="89"/>
      <c r="DN1002" s="89"/>
      <c r="DO1002" s="89"/>
      <c r="DP1002" s="89"/>
      <c r="DQ1002" s="89"/>
      <c r="DR1002" s="89"/>
      <c r="DS1002" s="89"/>
      <c r="DT1002" s="89"/>
      <c r="DU1002" s="89"/>
      <c r="DV1002" s="89"/>
      <c r="DW1002" s="89"/>
      <c r="DX1002" s="89"/>
      <c r="DY1002" s="89"/>
      <c r="DZ1002" s="89"/>
      <c r="EA1002" s="89"/>
      <c r="EB1002" s="89"/>
      <c r="EC1002" s="89"/>
      <c r="ED1002" s="89"/>
      <c r="EE1002" s="89"/>
      <c r="EF1002" s="89"/>
      <c r="EG1002" s="89"/>
      <c r="EH1002" s="89"/>
      <c r="EI1002" s="89"/>
      <c r="EJ1002" s="89"/>
      <c r="EK1002" s="89"/>
      <c r="EL1002" s="89"/>
      <c r="EM1002" s="89"/>
      <c r="EN1002" s="89"/>
      <c r="EO1002" s="89"/>
      <c r="EP1002" s="89"/>
      <c r="EQ1002" s="89"/>
      <c r="ER1002" s="89"/>
      <c r="ES1002" s="89"/>
      <c r="ET1002" s="89"/>
      <c r="EU1002" s="89"/>
      <c r="EV1002" s="89"/>
      <c r="EW1002" s="89"/>
      <c r="EX1002" s="89"/>
      <c r="EY1002" s="89"/>
      <c r="EZ1002" s="89"/>
      <c r="FA1002" s="89"/>
      <c r="FB1002" s="89"/>
      <c r="FC1002" s="89"/>
      <c r="FD1002" s="89"/>
      <c r="FE1002" s="89"/>
      <c r="FF1002" s="89"/>
      <c r="FG1002" s="89"/>
      <c r="FH1002" s="89"/>
      <c r="FI1002" s="89"/>
      <c r="FJ1002" s="89"/>
      <c r="FK1002" s="89"/>
      <c r="FL1002" s="89"/>
      <c r="FM1002" s="89"/>
      <c r="FN1002" s="89"/>
      <c r="FO1002" s="89"/>
      <c r="FP1002" s="89"/>
      <c r="FQ1002" s="89"/>
      <c r="FR1002" s="89"/>
      <c r="FS1002" s="89"/>
      <c r="FT1002" s="89"/>
      <c r="FU1002" s="89"/>
      <c r="FV1002" s="89"/>
      <c r="FW1002" s="89"/>
      <c r="FX1002" s="89"/>
      <c r="FY1002" s="89"/>
      <c r="FZ1002" s="89"/>
      <c r="GA1002" s="89"/>
      <c r="GB1002" s="89"/>
      <c r="GC1002" s="89"/>
      <c r="GD1002" s="89"/>
      <c r="GE1002" s="89"/>
      <c r="GF1002" s="89"/>
      <c r="GG1002" s="89"/>
      <c r="GH1002" s="89"/>
      <c r="GI1002" s="89"/>
      <c r="GJ1002" s="89"/>
      <c r="GK1002" s="89"/>
      <c r="GL1002" s="89"/>
      <c r="GM1002" s="89"/>
      <c r="GN1002" s="89"/>
      <c r="GO1002" s="89"/>
      <c r="GP1002" s="89"/>
      <c r="GQ1002" s="89"/>
      <c r="GR1002" s="89"/>
      <c r="GS1002" s="89"/>
      <c r="GT1002" s="89"/>
      <c r="GU1002" s="89"/>
      <c r="GV1002" s="89"/>
      <c r="GW1002" s="89"/>
      <c r="GX1002" s="89"/>
      <c r="GY1002" s="89"/>
      <c r="GZ1002" s="89"/>
      <c r="HA1002" s="89"/>
      <c r="HB1002" s="89"/>
      <c r="HC1002" s="89"/>
      <c r="HD1002" s="89"/>
      <c r="HE1002" s="89"/>
      <c r="HF1002" s="89"/>
      <c r="HG1002" s="89"/>
      <c r="HH1002" s="89"/>
      <c r="HI1002" s="89"/>
      <c r="HJ1002" s="89"/>
      <c r="HK1002" s="89"/>
      <c r="HL1002" s="89"/>
      <c r="HM1002" s="89"/>
    </row>
    <row r="1003" spans="1:221" s="191" customFormat="1" ht="30" customHeight="1" x14ac:dyDescent="0.25">
      <c r="A1003" s="193">
        <v>41455</v>
      </c>
      <c r="B1003" s="194">
        <v>41457</v>
      </c>
      <c r="C1003" s="189" t="s">
        <v>284</v>
      </c>
      <c r="D1003" s="140" t="s">
        <v>3719</v>
      </c>
      <c r="E1003" s="140" t="s">
        <v>279</v>
      </c>
      <c r="F1003" s="5" t="s">
        <v>55</v>
      </c>
      <c r="G1003" s="5" t="s">
        <v>355</v>
      </c>
      <c r="H1003" s="140" t="s">
        <v>3842</v>
      </c>
      <c r="I1003" s="30" t="s">
        <v>4780</v>
      </c>
      <c r="J1003" s="140" t="s">
        <v>3876</v>
      </c>
      <c r="K1003" s="119">
        <v>40673</v>
      </c>
      <c r="L1003" s="119">
        <v>40786</v>
      </c>
      <c r="M1003" s="140" t="s">
        <v>3766</v>
      </c>
      <c r="N1003" s="287">
        <v>40236</v>
      </c>
      <c r="O1003" s="287">
        <v>37865</v>
      </c>
      <c r="P1003" s="119">
        <v>40800</v>
      </c>
      <c r="Q1003" s="119">
        <v>41555</v>
      </c>
      <c r="R1003" s="119">
        <v>41555</v>
      </c>
      <c r="S1003" s="119">
        <v>41555</v>
      </c>
      <c r="T1003" s="190">
        <v>71.632266749025703</v>
      </c>
      <c r="U1003" s="287"/>
      <c r="V1003" s="140"/>
      <c r="W1003" s="87"/>
      <c r="X1003" s="96"/>
      <c r="Y1003" s="89"/>
      <c r="Z1003" s="89"/>
      <c r="AA1003" s="89"/>
      <c r="AB1003" s="89"/>
      <c r="AC1003" s="89"/>
      <c r="AD1003" s="89"/>
      <c r="AE1003" s="89"/>
      <c r="AF1003" s="89"/>
      <c r="AG1003" s="89"/>
      <c r="AH1003" s="89"/>
      <c r="AI1003" s="89"/>
      <c r="AJ1003" s="89"/>
      <c r="AK1003" s="89"/>
      <c r="AL1003" s="89"/>
      <c r="AM1003" s="89"/>
      <c r="AN1003" s="89"/>
      <c r="AO1003" s="89"/>
      <c r="AP1003" s="89"/>
      <c r="AQ1003" s="89"/>
      <c r="AR1003" s="89"/>
      <c r="AS1003" s="89"/>
      <c r="AT1003" s="89"/>
      <c r="AU1003" s="89"/>
      <c r="AV1003" s="89"/>
      <c r="AW1003" s="89"/>
      <c r="AX1003" s="89"/>
      <c r="AY1003" s="89"/>
      <c r="AZ1003" s="89"/>
      <c r="BA1003" s="89"/>
      <c r="BB1003" s="89"/>
      <c r="BC1003" s="89"/>
      <c r="BD1003" s="89"/>
      <c r="BE1003" s="89"/>
      <c r="BF1003" s="89"/>
      <c r="BG1003" s="89"/>
      <c r="BH1003" s="89"/>
      <c r="BI1003" s="89"/>
      <c r="BJ1003" s="89"/>
      <c r="BK1003" s="89"/>
      <c r="BL1003" s="89"/>
      <c r="BM1003" s="89"/>
      <c r="BN1003" s="89"/>
      <c r="BO1003" s="89"/>
      <c r="BP1003" s="89"/>
      <c r="BQ1003" s="89"/>
      <c r="BR1003" s="89"/>
      <c r="BS1003" s="89"/>
      <c r="BT1003" s="89"/>
      <c r="BU1003" s="89"/>
      <c r="BV1003" s="89"/>
      <c r="BW1003" s="89"/>
      <c r="BX1003" s="89"/>
      <c r="BY1003" s="89"/>
      <c r="BZ1003" s="89"/>
      <c r="CA1003" s="89"/>
      <c r="CB1003" s="89"/>
      <c r="CC1003" s="89"/>
      <c r="CD1003" s="89"/>
      <c r="CE1003" s="89"/>
      <c r="CF1003" s="89"/>
      <c r="CG1003" s="89"/>
      <c r="CH1003" s="89"/>
      <c r="CI1003" s="89"/>
      <c r="CJ1003" s="89"/>
      <c r="CK1003" s="89"/>
      <c r="CL1003" s="89"/>
      <c r="CM1003" s="89"/>
      <c r="CN1003" s="89"/>
      <c r="CO1003" s="89"/>
      <c r="CP1003" s="89"/>
      <c r="CQ1003" s="89"/>
      <c r="CR1003" s="89"/>
      <c r="CS1003" s="89"/>
      <c r="CT1003" s="89"/>
      <c r="CU1003" s="89"/>
      <c r="CV1003" s="89"/>
      <c r="CW1003" s="89"/>
      <c r="CX1003" s="89"/>
      <c r="CY1003" s="89"/>
      <c r="CZ1003" s="89"/>
      <c r="DA1003" s="89"/>
      <c r="DB1003" s="89"/>
      <c r="DC1003" s="89"/>
      <c r="DD1003" s="89"/>
      <c r="DE1003" s="89"/>
      <c r="DF1003" s="89"/>
      <c r="DG1003" s="89"/>
      <c r="DH1003" s="89"/>
      <c r="DI1003" s="89"/>
      <c r="DJ1003" s="89"/>
      <c r="DK1003" s="89"/>
      <c r="DL1003" s="89"/>
      <c r="DM1003" s="89"/>
      <c r="DN1003" s="89"/>
      <c r="DO1003" s="89"/>
      <c r="DP1003" s="89"/>
      <c r="DQ1003" s="89"/>
      <c r="DR1003" s="89"/>
      <c r="DS1003" s="89"/>
      <c r="DT1003" s="89"/>
      <c r="DU1003" s="89"/>
      <c r="DV1003" s="89"/>
      <c r="DW1003" s="89"/>
      <c r="DX1003" s="89"/>
      <c r="DY1003" s="89"/>
      <c r="DZ1003" s="89"/>
      <c r="EA1003" s="89"/>
      <c r="EB1003" s="89"/>
      <c r="EC1003" s="89"/>
      <c r="ED1003" s="89"/>
      <c r="EE1003" s="89"/>
      <c r="EF1003" s="89"/>
      <c r="EG1003" s="89"/>
      <c r="EH1003" s="89"/>
      <c r="EI1003" s="89"/>
      <c r="EJ1003" s="89"/>
      <c r="EK1003" s="89"/>
      <c r="EL1003" s="89"/>
      <c r="EM1003" s="89"/>
      <c r="EN1003" s="89"/>
      <c r="EO1003" s="89"/>
      <c r="EP1003" s="89"/>
      <c r="EQ1003" s="89"/>
      <c r="ER1003" s="89"/>
      <c r="ES1003" s="89"/>
      <c r="ET1003" s="89"/>
      <c r="EU1003" s="89"/>
      <c r="EV1003" s="89"/>
      <c r="EW1003" s="89"/>
      <c r="EX1003" s="89"/>
      <c r="EY1003" s="89"/>
      <c r="EZ1003" s="89"/>
      <c r="FA1003" s="89"/>
      <c r="FB1003" s="89"/>
      <c r="FC1003" s="89"/>
      <c r="FD1003" s="89"/>
      <c r="FE1003" s="89"/>
      <c r="FF1003" s="89"/>
      <c r="FG1003" s="89"/>
      <c r="FH1003" s="89"/>
      <c r="FI1003" s="89"/>
      <c r="FJ1003" s="89"/>
      <c r="FK1003" s="89"/>
      <c r="FL1003" s="89"/>
      <c r="FM1003" s="89"/>
      <c r="FN1003" s="89"/>
      <c r="FO1003" s="89"/>
      <c r="FP1003" s="89"/>
      <c r="FQ1003" s="89"/>
      <c r="FR1003" s="89"/>
      <c r="FS1003" s="89"/>
      <c r="FT1003" s="89"/>
      <c r="FU1003" s="89"/>
      <c r="FV1003" s="89"/>
      <c r="FW1003" s="89"/>
      <c r="FX1003" s="89"/>
      <c r="FY1003" s="89"/>
      <c r="FZ1003" s="89"/>
      <c r="GA1003" s="89"/>
      <c r="GB1003" s="89"/>
      <c r="GC1003" s="89"/>
      <c r="GD1003" s="89"/>
      <c r="GE1003" s="89"/>
      <c r="GF1003" s="89"/>
      <c r="GG1003" s="89"/>
      <c r="GH1003" s="89"/>
      <c r="GI1003" s="89"/>
      <c r="GJ1003" s="89"/>
      <c r="GK1003" s="89"/>
      <c r="GL1003" s="89"/>
      <c r="GM1003" s="89"/>
      <c r="GN1003" s="89"/>
      <c r="GO1003" s="89"/>
      <c r="GP1003" s="89"/>
      <c r="GQ1003" s="89"/>
      <c r="GR1003" s="89"/>
      <c r="GS1003" s="89"/>
      <c r="GT1003" s="89"/>
      <c r="GU1003" s="89"/>
      <c r="GV1003" s="89"/>
      <c r="GW1003" s="89"/>
      <c r="GX1003" s="89"/>
      <c r="GY1003" s="89"/>
      <c r="GZ1003" s="89"/>
      <c r="HA1003" s="89"/>
      <c r="HB1003" s="89"/>
      <c r="HC1003" s="89"/>
      <c r="HD1003" s="89"/>
      <c r="HE1003" s="89"/>
      <c r="HF1003" s="89"/>
      <c r="HG1003" s="89"/>
      <c r="HH1003" s="89"/>
      <c r="HI1003" s="89"/>
      <c r="HJ1003" s="89"/>
      <c r="HK1003" s="89"/>
      <c r="HL1003" s="89"/>
      <c r="HM1003" s="89"/>
    </row>
    <row r="1004" spans="1:221" s="191" customFormat="1" ht="30" customHeight="1" x14ac:dyDescent="0.25">
      <c r="A1004" s="193">
        <v>41455</v>
      </c>
      <c r="B1004" s="194">
        <v>41457</v>
      </c>
      <c r="C1004" s="189" t="s">
        <v>284</v>
      </c>
      <c r="D1004" s="140" t="s">
        <v>3719</v>
      </c>
      <c r="E1004" s="140" t="s">
        <v>279</v>
      </c>
      <c r="F1004" s="5" t="s">
        <v>55</v>
      </c>
      <c r="G1004" s="5" t="s">
        <v>355</v>
      </c>
      <c r="H1004" s="140" t="s">
        <v>3842</v>
      </c>
      <c r="I1004" s="30" t="s">
        <v>4781</v>
      </c>
      <c r="J1004" s="140" t="s">
        <v>3876</v>
      </c>
      <c r="K1004" s="119">
        <v>40673</v>
      </c>
      <c r="L1004" s="119">
        <v>40786</v>
      </c>
      <c r="M1004" s="140" t="s">
        <v>3766</v>
      </c>
      <c r="N1004" s="287">
        <v>39788</v>
      </c>
      <c r="O1004" s="287">
        <v>37830</v>
      </c>
      <c r="P1004" s="119">
        <v>40800</v>
      </c>
      <c r="Q1004" s="119">
        <v>41555</v>
      </c>
      <c r="R1004" s="119">
        <v>41555</v>
      </c>
      <c r="S1004" s="119">
        <v>41555</v>
      </c>
      <c r="T1004" s="190">
        <v>78.3577910899171</v>
      </c>
      <c r="U1004" s="287"/>
      <c r="V1004" s="140"/>
      <c r="W1004" s="87"/>
      <c r="X1004" s="96"/>
      <c r="Y1004" s="89"/>
      <c r="Z1004" s="89"/>
      <c r="AA1004" s="89"/>
      <c r="AB1004" s="89"/>
      <c r="AC1004" s="89"/>
      <c r="AD1004" s="89"/>
      <c r="AE1004" s="89"/>
      <c r="AF1004" s="89"/>
      <c r="AG1004" s="89"/>
      <c r="AH1004" s="89"/>
      <c r="AI1004" s="89"/>
      <c r="AJ1004" s="89"/>
      <c r="AK1004" s="89"/>
      <c r="AL1004" s="89"/>
      <c r="AM1004" s="89"/>
      <c r="AN1004" s="89"/>
      <c r="AO1004" s="89"/>
      <c r="AP1004" s="89"/>
      <c r="AQ1004" s="89"/>
      <c r="AR1004" s="89"/>
      <c r="AS1004" s="89"/>
      <c r="AT1004" s="89"/>
      <c r="AU1004" s="89"/>
      <c r="AV1004" s="89"/>
      <c r="AW1004" s="89"/>
      <c r="AX1004" s="89"/>
      <c r="AY1004" s="89"/>
      <c r="AZ1004" s="89"/>
      <c r="BA1004" s="89"/>
      <c r="BB1004" s="89"/>
      <c r="BC1004" s="89"/>
      <c r="BD1004" s="89"/>
      <c r="BE1004" s="89"/>
      <c r="BF1004" s="89"/>
      <c r="BG1004" s="89"/>
      <c r="BH1004" s="89"/>
      <c r="BI1004" s="89"/>
      <c r="BJ1004" s="89"/>
      <c r="BK1004" s="89"/>
      <c r="BL1004" s="89"/>
      <c r="BM1004" s="89"/>
      <c r="BN1004" s="89"/>
      <c r="BO1004" s="89"/>
      <c r="BP1004" s="89"/>
      <c r="BQ1004" s="89"/>
      <c r="BR1004" s="89"/>
      <c r="BS1004" s="89"/>
      <c r="BT1004" s="89"/>
      <c r="BU1004" s="89"/>
      <c r="BV1004" s="89"/>
      <c r="BW1004" s="89"/>
      <c r="BX1004" s="89"/>
      <c r="BY1004" s="89"/>
      <c r="BZ1004" s="89"/>
      <c r="CA1004" s="89"/>
      <c r="CB1004" s="89"/>
      <c r="CC1004" s="89"/>
      <c r="CD1004" s="89"/>
      <c r="CE1004" s="89"/>
      <c r="CF1004" s="89"/>
      <c r="CG1004" s="89"/>
      <c r="CH1004" s="89"/>
      <c r="CI1004" s="89"/>
      <c r="CJ1004" s="89"/>
      <c r="CK1004" s="89"/>
      <c r="CL1004" s="89"/>
      <c r="CM1004" s="89"/>
      <c r="CN1004" s="89"/>
      <c r="CO1004" s="89"/>
      <c r="CP1004" s="89"/>
      <c r="CQ1004" s="89"/>
      <c r="CR1004" s="89"/>
      <c r="CS1004" s="89"/>
      <c r="CT1004" s="89"/>
      <c r="CU1004" s="89"/>
      <c r="CV1004" s="89"/>
      <c r="CW1004" s="89"/>
      <c r="CX1004" s="89"/>
      <c r="CY1004" s="89"/>
      <c r="CZ1004" s="89"/>
      <c r="DA1004" s="89"/>
      <c r="DB1004" s="89"/>
      <c r="DC1004" s="89"/>
      <c r="DD1004" s="89"/>
      <c r="DE1004" s="89"/>
      <c r="DF1004" s="89"/>
      <c r="DG1004" s="89"/>
      <c r="DH1004" s="89"/>
      <c r="DI1004" s="89"/>
      <c r="DJ1004" s="89"/>
      <c r="DK1004" s="89"/>
      <c r="DL1004" s="89"/>
      <c r="DM1004" s="89"/>
      <c r="DN1004" s="89"/>
      <c r="DO1004" s="89"/>
      <c r="DP1004" s="89"/>
      <c r="DQ1004" s="89"/>
      <c r="DR1004" s="89"/>
      <c r="DS1004" s="89"/>
      <c r="DT1004" s="89"/>
      <c r="DU1004" s="89"/>
      <c r="DV1004" s="89"/>
      <c r="DW1004" s="89"/>
      <c r="DX1004" s="89"/>
      <c r="DY1004" s="89"/>
      <c r="DZ1004" s="89"/>
      <c r="EA1004" s="89"/>
      <c r="EB1004" s="89"/>
      <c r="EC1004" s="89"/>
      <c r="ED1004" s="89"/>
      <c r="EE1004" s="89"/>
      <c r="EF1004" s="89"/>
      <c r="EG1004" s="89"/>
      <c r="EH1004" s="89"/>
      <c r="EI1004" s="89"/>
      <c r="EJ1004" s="89"/>
      <c r="EK1004" s="89"/>
      <c r="EL1004" s="89"/>
      <c r="EM1004" s="89"/>
      <c r="EN1004" s="89"/>
      <c r="EO1004" s="89"/>
      <c r="EP1004" s="89"/>
      <c r="EQ1004" s="89"/>
      <c r="ER1004" s="89"/>
      <c r="ES1004" s="89"/>
      <c r="ET1004" s="89"/>
      <c r="EU1004" s="89"/>
      <c r="EV1004" s="89"/>
      <c r="EW1004" s="89"/>
      <c r="EX1004" s="89"/>
      <c r="EY1004" s="89"/>
      <c r="EZ1004" s="89"/>
      <c r="FA1004" s="89"/>
      <c r="FB1004" s="89"/>
      <c r="FC1004" s="89"/>
      <c r="FD1004" s="89"/>
      <c r="FE1004" s="89"/>
      <c r="FF1004" s="89"/>
      <c r="FG1004" s="89"/>
      <c r="FH1004" s="89"/>
      <c r="FI1004" s="89"/>
      <c r="FJ1004" s="89"/>
      <c r="FK1004" s="89"/>
      <c r="FL1004" s="89"/>
      <c r="FM1004" s="89"/>
      <c r="FN1004" s="89"/>
      <c r="FO1004" s="89"/>
      <c r="FP1004" s="89"/>
      <c r="FQ1004" s="89"/>
      <c r="FR1004" s="89"/>
      <c r="FS1004" s="89"/>
      <c r="FT1004" s="89"/>
      <c r="FU1004" s="89"/>
      <c r="FV1004" s="89"/>
      <c r="FW1004" s="89"/>
      <c r="FX1004" s="89"/>
      <c r="FY1004" s="89"/>
      <c r="FZ1004" s="89"/>
      <c r="GA1004" s="89"/>
      <c r="GB1004" s="89"/>
      <c r="GC1004" s="89"/>
      <c r="GD1004" s="89"/>
      <c r="GE1004" s="89"/>
      <c r="GF1004" s="89"/>
      <c r="GG1004" s="89"/>
      <c r="GH1004" s="89"/>
      <c r="GI1004" s="89"/>
      <c r="GJ1004" s="89"/>
      <c r="GK1004" s="89"/>
      <c r="GL1004" s="89"/>
      <c r="GM1004" s="89"/>
      <c r="GN1004" s="89"/>
      <c r="GO1004" s="89"/>
      <c r="GP1004" s="89"/>
      <c r="GQ1004" s="89"/>
      <c r="GR1004" s="89"/>
      <c r="GS1004" s="89"/>
      <c r="GT1004" s="89"/>
      <c r="GU1004" s="89"/>
      <c r="GV1004" s="89"/>
      <c r="GW1004" s="89"/>
      <c r="GX1004" s="89"/>
      <c r="GY1004" s="89"/>
      <c r="GZ1004" s="89"/>
      <c r="HA1004" s="89"/>
      <c r="HB1004" s="89"/>
      <c r="HC1004" s="89"/>
      <c r="HD1004" s="89"/>
      <c r="HE1004" s="89"/>
      <c r="HF1004" s="89"/>
      <c r="HG1004" s="89"/>
      <c r="HH1004" s="89"/>
      <c r="HI1004" s="89"/>
      <c r="HJ1004" s="89"/>
      <c r="HK1004" s="89"/>
      <c r="HL1004" s="89"/>
      <c r="HM1004" s="89"/>
    </row>
    <row r="1005" spans="1:221" s="191" customFormat="1" ht="30" customHeight="1" x14ac:dyDescent="0.25">
      <c r="A1005" s="193">
        <v>41455</v>
      </c>
      <c r="B1005" s="194">
        <v>41457</v>
      </c>
      <c r="C1005" s="189" t="s">
        <v>284</v>
      </c>
      <c r="D1005" s="140" t="s">
        <v>3719</v>
      </c>
      <c r="E1005" s="140" t="s">
        <v>279</v>
      </c>
      <c r="F1005" s="5" t="s">
        <v>55</v>
      </c>
      <c r="G1005" s="5" t="s">
        <v>355</v>
      </c>
      <c r="H1005" s="140" t="s">
        <v>3842</v>
      </c>
      <c r="I1005" s="30" t="s">
        <v>4782</v>
      </c>
      <c r="J1005" s="140" t="s">
        <v>4783</v>
      </c>
      <c r="K1005" s="119">
        <v>40533</v>
      </c>
      <c r="L1005" s="119">
        <v>40696</v>
      </c>
      <c r="M1005" s="140" t="s">
        <v>4784</v>
      </c>
      <c r="N1005" s="287">
        <v>1499</v>
      </c>
      <c r="O1005" s="287">
        <v>1391</v>
      </c>
      <c r="P1005" s="119">
        <v>40710</v>
      </c>
      <c r="Q1005" s="119">
        <v>41238</v>
      </c>
      <c r="R1005" s="119">
        <v>41238</v>
      </c>
      <c r="S1005" s="119">
        <v>41238</v>
      </c>
      <c r="T1005" s="190">
        <v>98.472356729021101</v>
      </c>
      <c r="U1005" s="287"/>
      <c r="V1005" s="140"/>
      <c r="W1005" s="87"/>
      <c r="X1005" s="96"/>
      <c r="Y1005" s="89"/>
      <c r="Z1005" s="89"/>
      <c r="AA1005" s="89"/>
      <c r="AB1005" s="89"/>
      <c r="AC1005" s="89"/>
      <c r="AD1005" s="89"/>
      <c r="AE1005" s="89"/>
      <c r="AF1005" s="89"/>
      <c r="AG1005" s="89"/>
      <c r="AH1005" s="89"/>
      <c r="AI1005" s="89"/>
      <c r="AJ1005" s="89"/>
      <c r="AK1005" s="89"/>
      <c r="AL1005" s="89"/>
      <c r="AM1005" s="89"/>
      <c r="AN1005" s="89"/>
      <c r="AO1005" s="89"/>
      <c r="AP1005" s="89"/>
      <c r="AQ1005" s="89"/>
      <c r="AR1005" s="89"/>
      <c r="AS1005" s="89"/>
      <c r="AT1005" s="89"/>
      <c r="AU1005" s="89"/>
      <c r="AV1005" s="89"/>
      <c r="AW1005" s="89"/>
      <c r="AX1005" s="89"/>
      <c r="AY1005" s="89"/>
      <c r="AZ1005" s="89"/>
      <c r="BA1005" s="89"/>
      <c r="BB1005" s="89"/>
      <c r="BC1005" s="89"/>
      <c r="BD1005" s="89"/>
      <c r="BE1005" s="89"/>
      <c r="BF1005" s="89"/>
      <c r="BG1005" s="89"/>
      <c r="BH1005" s="89"/>
      <c r="BI1005" s="89"/>
      <c r="BJ1005" s="89"/>
      <c r="BK1005" s="89"/>
      <c r="BL1005" s="89"/>
      <c r="BM1005" s="89"/>
      <c r="BN1005" s="89"/>
      <c r="BO1005" s="89"/>
      <c r="BP1005" s="89"/>
      <c r="BQ1005" s="89"/>
      <c r="BR1005" s="89"/>
      <c r="BS1005" s="89"/>
      <c r="BT1005" s="89"/>
      <c r="BU1005" s="89"/>
      <c r="BV1005" s="89"/>
      <c r="BW1005" s="89"/>
      <c r="BX1005" s="89"/>
      <c r="BY1005" s="89"/>
      <c r="BZ1005" s="89"/>
      <c r="CA1005" s="89"/>
      <c r="CB1005" s="89"/>
      <c r="CC1005" s="89"/>
      <c r="CD1005" s="89"/>
      <c r="CE1005" s="89"/>
      <c r="CF1005" s="89"/>
      <c r="CG1005" s="89"/>
      <c r="CH1005" s="89"/>
      <c r="CI1005" s="89"/>
      <c r="CJ1005" s="89"/>
      <c r="CK1005" s="89"/>
      <c r="CL1005" s="89"/>
      <c r="CM1005" s="89"/>
      <c r="CN1005" s="89"/>
      <c r="CO1005" s="89"/>
      <c r="CP1005" s="89"/>
      <c r="CQ1005" s="89"/>
      <c r="CR1005" s="89"/>
      <c r="CS1005" s="89"/>
      <c r="CT1005" s="89"/>
      <c r="CU1005" s="89"/>
      <c r="CV1005" s="89"/>
      <c r="CW1005" s="89"/>
      <c r="CX1005" s="89"/>
      <c r="CY1005" s="89"/>
      <c r="CZ1005" s="89"/>
      <c r="DA1005" s="89"/>
      <c r="DB1005" s="89"/>
      <c r="DC1005" s="89"/>
      <c r="DD1005" s="89"/>
      <c r="DE1005" s="89"/>
      <c r="DF1005" s="89"/>
      <c r="DG1005" s="89"/>
      <c r="DH1005" s="89"/>
      <c r="DI1005" s="89"/>
      <c r="DJ1005" s="89"/>
      <c r="DK1005" s="89"/>
      <c r="DL1005" s="89"/>
      <c r="DM1005" s="89"/>
      <c r="DN1005" s="89"/>
      <c r="DO1005" s="89"/>
      <c r="DP1005" s="89"/>
      <c r="DQ1005" s="89"/>
      <c r="DR1005" s="89"/>
      <c r="DS1005" s="89"/>
      <c r="DT1005" s="89"/>
      <c r="DU1005" s="89"/>
      <c r="DV1005" s="89"/>
      <c r="DW1005" s="89"/>
      <c r="DX1005" s="89"/>
      <c r="DY1005" s="89"/>
      <c r="DZ1005" s="89"/>
      <c r="EA1005" s="89"/>
      <c r="EB1005" s="89"/>
      <c r="EC1005" s="89"/>
      <c r="ED1005" s="89"/>
      <c r="EE1005" s="89"/>
      <c r="EF1005" s="89"/>
      <c r="EG1005" s="89"/>
      <c r="EH1005" s="89"/>
      <c r="EI1005" s="89"/>
      <c r="EJ1005" s="89"/>
      <c r="EK1005" s="89"/>
      <c r="EL1005" s="89"/>
      <c r="EM1005" s="89"/>
      <c r="EN1005" s="89"/>
      <c r="EO1005" s="89"/>
      <c r="EP1005" s="89"/>
      <c r="EQ1005" s="89"/>
      <c r="ER1005" s="89"/>
      <c r="ES1005" s="89"/>
      <c r="ET1005" s="89"/>
      <c r="EU1005" s="89"/>
      <c r="EV1005" s="89"/>
      <c r="EW1005" s="89"/>
      <c r="EX1005" s="89"/>
      <c r="EY1005" s="89"/>
      <c r="EZ1005" s="89"/>
      <c r="FA1005" s="89"/>
      <c r="FB1005" s="89"/>
      <c r="FC1005" s="89"/>
      <c r="FD1005" s="89"/>
      <c r="FE1005" s="89"/>
      <c r="FF1005" s="89"/>
      <c r="FG1005" s="89"/>
      <c r="FH1005" s="89"/>
      <c r="FI1005" s="89"/>
      <c r="FJ1005" s="89"/>
      <c r="FK1005" s="89"/>
      <c r="FL1005" s="89"/>
      <c r="FM1005" s="89"/>
      <c r="FN1005" s="89"/>
      <c r="FO1005" s="89"/>
      <c r="FP1005" s="89"/>
      <c r="FQ1005" s="89"/>
      <c r="FR1005" s="89"/>
      <c r="FS1005" s="89"/>
      <c r="FT1005" s="89"/>
      <c r="FU1005" s="89"/>
      <c r="FV1005" s="89"/>
      <c r="FW1005" s="89"/>
      <c r="FX1005" s="89"/>
      <c r="FY1005" s="89"/>
      <c r="FZ1005" s="89"/>
      <c r="GA1005" s="89"/>
      <c r="GB1005" s="89"/>
      <c r="GC1005" s="89"/>
      <c r="GD1005" s="89"/>
      <c r="GE1005" s="89"/>
      <c r="GF1005" s="89"/>
      <c r="GG1005" s="89"/>
      <c r="GH1005" s="89"/>
      <c r="GI1005" s="89"/>
      <c r="GJ1005" s="89"/>
      <c r="GK1005" s="89"/>
      <c r="GL1005" s="89"/>
      <c r="GM1005" s="89"/>
      <c r="GN1005" s="89"/>
      <c r="GO1005" s="89"/>
      <c r="GP1005" s="89"/>
      <c r="GQ1005" s="89"/>
      <c r="GR1005" s="89"/>
      <c r="GS1005" s="89"/>
      <c r="GT1005" s="89"/>
      <c r="GU1005" s="89"/>
      <c r="GV1005" s="89"/>
      <c r="GW1005" s="89"/>
      <c r="GX1005" s="89"/>
      <c r="GY1005" s="89"/>
      <c r="GZ1005" s="89"/>
      <c r="HA1005" s="89"/>
      <c r="HB1005" s="89"/>
      <c r="HC1005" s="89"/>
      <c r="HD1005" s="89"/>
      <c r="HE1005" s="89"/>
      <c r="HF1005" s="89"/>
      <c r="HG1005" s="89"/>
      <c r="HH1005" s="89"/>
      <c r="HI1005" s="89"/>
      <c r="HJ1005" s="89"/>
      <c r="HK1005" s="89"/>
      <c r="HL1005" s="89"/>
      <c r="HM1005" s="89"/>
    </row>
    <row r="1006" spans="1:221" s="191" customFormat="1" ht="30" customHeight="1" x14ac:dyDescent="0.25">
      <c r="A1006" s="193">
        <v>41455</v>
      </c>
      <c r="B1006" s="194">
        <v>41457</v>
      </c>
      <c r="C1006" s="189" t="s">
        <v>284</v>
      </c>
      <c r="D1006" s="140" t="s">
        <v>3719</v>
      </c>
      <c r="E1006" s="140" t="s">
        <v>279</v>
      </c>
      <c r="F1006" s="5" t="s">
        <v>55</v>
      </c>
      <c r="G1006" s="5" t="s">
        <v>355</v>
      </c>
      <c r="H1006" s="140" t="s">
        <v>3842</v>
      </c>
      <c r="I1006" s="30" t="s">
        <v>4785</v>
      </c>
      <c r="J1006" s="140" t="s">
        <v>4786</v>
      </c>
      <c r="K1006" s="119">
        <v>40739</v>
      </c>
      <c r="L1006" s="119">
        <v>40812</v>
      </c>
      <c r="M1006" s="140" t="s">
        <v>4787</v>
      </c>
      <c r="N1006" s="287">
        <v>55206</v>
      </c>
      <c r="O1006" s="287">
        <v>52480</v>
      </c>
      <c r="P1006" s="119">
        <v>40826</v>
      </c>
      <c r="Q1006" s="119">
        <v>41634</v>
      </c>
      <c r="R1006" s="119">
        <v>41569</v>
      </c>
      <c r="S1006" s="119">
        <v>41634</v>
      </c>
      <c r="T1006" s="190">
        <v>66.013243318981196</v>
      </c>
      <c r="U1006" s="287"/>
      <c r="V1006" s="140"/>
      <c r="W1006" s="87"/>
      <c r="X1006" s="96"/>
      <c r="Y1006" s="89"/>
      <c r="Z1006" s="89"/>
      <c r="AA1006" s="89"/>
      <c r="AB1006" s="89"/>
      <c r="AC1006" s="89"/>
      <c r="AD1006" s="89"/>
      <c r="AE1006" s="89"/>
      <c r="AF1006" s="89"/>
      <c r="AG1006" s="89"/>
      <c r="AH1006" s="89"/>
      <c r="AI1006" s="89"/>
      <c r="AJ1006" s="89"/>
      <c r="AK1006" s="89"/>
      <c r="AL1006" s="89"/>
      <c r="AM1006" s="89"/>
      <c r="AN1006" s="89"/>
      <c r="AO1006" s="89"/>
      <c r="AP1006" s="89"/>
      <c r="AQ1006" s="89"/>
      <c r="AR1006" s="89"/>
      <c r="AS1006" s="89"/>
      <c r="AT1006" s="89"/>
      <c r="AU1006" s="89"/>
      <c r="AV1006" s="89"/>
      <c r="AW1006" s="89"/>
      <c r="AX1006" s="89"/>
      <c r="AY1006" s="89"/>
      <c r="AZ1006" s="89"/>
      <c r="BA1006" s="89"/>
      <c r="BB1006" s="89"/>
      <c r="BC1006" s="89"/>
      <c r="BD1006" s="89"/>
      <c r="BE1006" s="89"/>
      <c r="BF1006" s="89"/>
      <c r="BG1006" s="89"/>
      <c r="BH1006" s="89"/>
      <c r="BI1006" s="89"/>
      <c r="BJ1006" s="89"/>
      <c r="BK1006" s="89"/>
      <c r="BL1006" s="89"/>
      <c r="BM1006" s="89"/>
      <c r="BN1006" s="89"/>
      <c r="BO1006" s="89"/>
      <c r="BP1006" s="89"/>
      <c r="BQ1006" s="89"/>
      <c r="BR1006" s="89"/>
      <c r="BS1006" s="89"/>
      <c r="BT1006" s="89"/>
      <c r="BU1006" s="89"/>
      <c r="BV1006" s="89"/>
      <c r="BW1006" s="89"/>
      <c r="BX1006" s="89"/>
      <c r="BY1006" s="89"/>
      <c r="BZ1006" s="89"/>
      <c r="CA1006" s="89"/>
      <c r="CB1006" s="89"/>
      <c r="CC1006" s="89"/>
      <c r="CD1006" s="89"/>
      <c r="CE1006" s="89"/>
      <c r="CF1006" s="89"/>
      <c r="CG1006" s="89"/>
      <c r="CH1006" s="89"/>
      <c r="CI1006" s="89"/>
      <c r="CJ1006" s="89"/>
      <c r="CK1006" s="89"/>
      <c r="CL1006" s="89"/>
      <c r="CM1006" s="89"/>
      <c r="CN1006" s="89"/>
      <c r="CO1006" s="89"/>
      <c r="CP1006" s="89"/>
      <c r="CQ1006" s="89"/>
      <c r="CR1006" s="89"/>
      <c r="CS1006" s="89"/>
      <c r="CT1006" s="89"/>
      <c r="CU1006" s="89"/>
      <c r="CV1006" s="89"/>
      <c r="CW1006" s="89"/>
      <c r="CX1006" s="89"/>
      <c r="CY1006" s="89"/>
      <c r="CZ1006" s="89"/>
      <c r="DA1006" s="89"/>
      <c r="DB1006" s="89"/>
      <c r="DC1006" s="89"/>
      <c r="DD1006" s="89"/>
      <c r="DE1006" s="89"/>
      <c r="DF1006" s="89"/>
      <c r="DG1006" s="89"/>
      <c r="DH1006" s="89"/>
      <c r="DI1006" s="89"/>
      <c r="DJ1006" s="89"/>
      <c r="DK1006" s="89"/>
      <c r="DL1006" s="89"/>
      <c r="DM1006" s="89"/>
      <c r="DN1006" s="89"/>
      <c r="DO1006" s="89"/>
      <c r="DP1006" s="89"/>
      <c r="DQ1006" s="89"/>
      <c r="DR1006" s="89"/>
      <c r="DS1006" s="89"/>
      <c r="DT1006" s="89"/>
      <c r="DU1006" s="89"/>
      <c r="DV1006" s="89"/>
      <c r="DW1006" s="89"/>
      <c r="DX1006" s="89"/>
      <c r="DY1006" s="89"/>
      <c r="DZ1006" s="89"/>
      <c r="EA1006" s="89"/>
      <c r="EB1006" s="89"/>
      <c r="EC1006" s="89"/>
      <c r="ED1006" s="89"/>
      <c r="EE1006" s="89"/>
      <c r="EF1006" s="89"/>
      <c r="EG1006" s="89"/>
      <c r="EH1006" s="89"/>
      <c r="EI1006" s="89"/>
      <c r="EJ1006" s="89"/>
      <c r="EK1006" s="89"/>
      <c r="EL1006" s="89"/>
      <c r="EM1006" s="89"/>
      <c r="EN1006" s="89"/>
      <c r="EO1006" s="89"/>
      <c r="EP1006" s="89"/>
      <c r="EQ1006" s="89"/>
      <c r="ER1006" s="89"/>
      <c r="ES1006" s="89"/>
      <c r="ET1006" s="89"/>
      <c r="EU1006" s="89"/>
      <c r="EV1006" s="89"/>
      <c r="EW1006" s="89"/>
      <c r="EX1006" s="89"/>
      <c r="EY1006" s="89"/>
      <c r="EZ1006" s="89"/>
      <c r="FA1006" s="89"/>
      <c r="FB1006" s="89"/>
      <c r="FC1006" s="89"/>
      <c r="FD1006" s="89"/>
      <c r="FE1006" s="89"/>
      <c r="FF1006" s="89"/>
      <c r="FG1006" s="89"/>
      <c r="FH1006" s="89"/>
      <c r="FI1006" s="89"/>
      <c r="FJ1006" s="89"/>
      <c r="FK1006" s="89"/>
      <c r="FL1006" s="89"/>
      <c r="FM1006" s="89"/>
      <c r="FN1006" s="89"/>
      <c r="FO1006" s="89"/>
      <c r="FP1006" s="89"/>
      <c r="FQ1006" s="89"/>
      <c r="FR1006" s="89"/>
      <c r="FS1006" s="89"/>
      <c r="FT1006" s="89"/>
      <c r="FU1006" s="89"/>
      <c r="FV1006" s="89"/>
      <c r="FW1006" s="89"/>
      <c r="FX1006" s="89"/>
      <c r="FY1006" s="89"/>
      <c r="FZ1006" s="89"/>
      <c r="GA1006" s="89"/>
      <c r="GB1006" s="89"/>
      <c r="GC1006" s="89"/>
      <c r="GD1006" s="89"/>
      <c r="GE1006" s="89"/>
      <c r="GF1006" s="89"/>
      <c r="GG1006" s="89"/>
      <c r="GH1006" s="89"/>
      <c r="GI1006" s="89"/>
      <c r="GJ1006" s="89"/>
      <c r="GK1006" s="89"/>
      <c r="GL1006" s="89"/>
      <c r="GM1006" s="89"/>
      <c r="GN1006" s="89"/>
      <c r="GO1006" s="89"/>
      <c r="GP1006" s="89"/>
      <c r="GQ1006" s="89"/>
      <c r="GR1006" s="89"/>
      <c r="GS1006" s="89"/>
      <c r="GT1006" s="89"/>
      <c r="GU1006" s="89"/>
      <c r="GV1006" s="89"/>
      <c r="GW1006" s="89"/>
      <c r="GX1006" s="89"/>
      <c r="GY1006" s="89"/>
      <c r="GZ1006" s="89"/>
      <c r="HA1006" s="89"/>
      <c r="HB1006" s="89"/>
      <c r="HC1006" s="89"/>
      <c r="HD1006" s="89"/>
      <c r="HE1006" s="89"/>
      <c r="HF1006" s="89"/>
      <c r="HG1006" s="89"/>
      <c r="HH1006" s="89"/>
      <c r="HI1006" s="89"/>
      <c r="HJ1006" s="89"/>
      <c r="HK1006" s="89"/>
      <c r="HL1006" s="89"/>
      <c r="HM1006" s="89"/>
    </row>
    <row r="1007" spans="1:221" s="191" customFormat="1" ht="30" customHeight="1" x14ac:dyDescent="0.25">
      <c r="A1007" s="193">
        <v>41455</v>
      </c>
      <c r="B1007" s="194">
        <v>41457</v>
      </c>
      <c r="C1007" s="189" t="s">
        <v>284</v>
      </c>
      <c r="D1007" s="140" t="s">
        <v>3719</v>
      </c>
      <c r="E1007" s="140" t="s">
        <v>279</v>
      </c>
      <c r="F1007" s="5" t="s">
        <v>55</v>
      </c>
      <c r="G1007" s="5" t="s">
        <v>355</v>
      </c>
      <c r="H1007" s="140" t="s">
        <v>3842</v>
      </c>
      <c r="I1007" s="30" t="s">
        <v>4788</v>
      </c>
      <c r="J1007" s="140" t="s">
        <v>4789</v>
      </c>
      <c r="K1007" s="119">
        <v>40739</v>
      </c>
      <c r="L1007" s="119">
        <v>40812</v>
      </c>
      <c r="M1007" s="140" t="s">
        <v>4787</v>
      </c>
      <c r="N1007" s="287">
        <v>54795</v>
      </c>
      <c r="O1007" s="287">
        <v>40518</v>
      </c>
      <c r="P1007" s="119">
        <v>40826</v>
      </c>
      <c r="Q1007" s="119">
        <v>41634</v>
      </c>
      <c r="R1007" s="119">
        <v>41569</v>
      </c>
      <c r="S1007" s="119">
        <v>41634</v>
      </c>
      <c r="T1007" s="190">
        <v>69.971016099221089</v>
      </c>
      <c r="U1007" s="287"/>
      <c r="V1007" s="140"/>
      <c r="W1007" s="87"/>
      <c r="X1007" s="96"/>
      <c r="Y1007" s="89"/>
      <c r="Z1007" s="89"/>
      <c r="AA1007" s="89"/>
      <c r="AB1007" s="89"/>
      <c r="AC1007" s="89"/>
      <c r="AD1007" s="89"/>
      <c r="AE1007" s="89"/>
      <c r="AF1007" s="89"/>
      <c r="AG1007" s="89"/>
      <c r="AH1007" s="89"/>
      <c r="AI1007" s="89"/>
      <c r="AJ1007" s="89"/>
      <c r="AK1007" s="89"/>
      <c r="AL1007" s="89"/>
      <c r="AM1007" s="89"/>
      <c r="AN1007" s="89"/>
      <c r="AO1007" s="89"/>
      <c r="AP1007" s="89"/>
      <c r="AQ1007" s="89"/>
      <c r="AR1007" s="89"/>
      <c r="AS1007" s="89"/>
      <c r="AT1007" s="89"/>
      <c r="AU1007" s="89"/>
      <c r="AV1007" s="89"/>
      <c r="AW1007" s="89"/>
      <c r="AX1007" s="89"/>
      <c r="AY1007" s="89"/>
      <c r="AZ1007" s="89"/>
      <c r="BA1007" s="89"/>
      <c r="BB1007" s="89"/>
      <c r="BC1007" s="89"/>
      <c r="BD1007" s="89"/>
      <c r="BE1007" s="89"/>
      <c r="BF1007" s="89"/>
      <c r="BG1007" s="89"/>
      <c r="BH1007" s="89"/>
      <c r="BI1007" s="89"/>
      <c r="BJ1007" s="89"/>
      <c r="BK1007" s="89"/>
      <c r="BL1007" s="89"/>
      <c r="BM1007" s="89"/>
      <c r="BN1007" s="89"/>
      <c r="BO1007" s="89"/>
      <c r="BP1007" s="89"/>
      <c r="BQ1007" s="89"/>
      <c r="BR1007" s="89"/>
      <c r="BS1007" s="89"/>
      <c r="BT1007" s="89"/>
      <c r="BU1007" s="89"/>
      <c r="BV1007" s="89"/>
      <c r="BW1007" s="89"/>
      <c r="BX1007" s="89"/>
      <c r="BY1007" s="89"/>
      <c r="BZ1007" s="89"/>
      <c r="CA1007" s="89"/>
      <c r="CB1007" s="89"/>
      <c r="CC1007" s="89"/>
      <c r="CD1007" s="89"/>
      <c r="CE1007" s="89"/>
      <c r="CF1007" s="89"/>
      <c r="CG1007" s="89"/>
      <c r="CH1007" s="89"/>
      <c r="CI1007" s="89"/>
      <c r="CJ1007" s="89"/>
      <c r="CK1007" s="89"/>
      <c r="CL1007" s="89"/>
      <c r="CM1007" s="89"/>
      <c r="CN1007" s="89"/>
      <c r="CO1007" s="89"/>
      <c r="CP1007" s="89"/>
      <c r="CQ1007" s="89"/>
      <c r="CR1007" s="89"/>
      <c r="CS1007" s="89"/>
      <c r="CT1007" s="89"/>
      <c r="CU1007" s="89"/>
      <c r="CV1007" s="89"/>
      <c r="CW1007" s="89"/>
      <c r="CX1007" s="89"/>
      <c r="CY1007" s="89"/>
      <c r="CZ1007" s="89"/>
      <c r="DA1007" s="89"/>
      <c r="DB1007" s="89"/>
      <c r="DC1007" s="89"/>
      <c r="DD1007" s="89"/>
      <c r="DE1007" s="89"/>
      <c r="DF1007" s="89"/>
      <c r="DG1007" s="89"/>
      <c r="DH1007" s="89"/>
      <c r="DI1007" s="89"/>
      <c r="DJ1007" s="89"/>
      <c r="DK1007" s="89"/>
      <c r="DL1007" s="89"/>
      <c r="DM1007" s="89"/>
      <c r="DN1007" s="89"/>
      <c r="DO1007" s="89"/>
      <c r="DP1007" s="89"/>
      <c r="DQ1007" s="89"/>
      <c r="DR1007" s="89"/>
      <c r="DS1007" s="89"/>
      <c r="DT1007" s="89"/>
      <c r="DU1007" s="89"/>
      <c r="DV1007" s="89"/>
      <c r="DW1007" s="89"/>
      <c r="DX1007" s="89"/>
      <c r="DY1007" s="89"/>
      <c r="DZ1007" s="89"/>
      <c r="EA1007" s="89"/>
      <c r="EB1007" s="89"/>
      <c r="EC1007" s="89"/>
      <c r="ED1007" s="89"/>
      <c r="EE1007" s="89"/>
      <c r="EF1007" s="89"/>
      <c r="EG1007" s="89"/>
      <c r="EH1007" s="89"/>
      <c r="EI1007" s="89"/>
      <c r="EJ1007" s="89"/>
      <c r="EK1007" s="89"/>
      <c r="EL1007" s="89"/>
      <c r="EM1007" s="89"/>
      <c r="EN1007" s="89"/>
      <c r="EO1007" s="89"/>
      <c r="EP1007" s="89"/>
      <c r="EQ1007" s="89"/>
      <c r="ER1007" s="89"/>
      <c r="ES1007" s="89"/>
      <c r="ET1007" s="89"/>
      <c r="EU1007" s="89"/>
      <c r="EV1007" s="89"/>
      <c r="EW1007" s="89"/>
      <c r="EX1007" s="89"/>
      <c r="EY1007" s="89"/>
      <c r="EZ1007" s="89"/>
      <c r="FA1007" s="89"/>
      <c r="FB1007" s="89"/>
      <c r="FC1007" s="89"/>
      <c r="FD1007" s="89"/>
      <c r="FE1007" s="89"/>
      <c r="FF1007" s="89"/>
      <c r="FG1007" s="89"/>
      <c r="FH1007" s="89"/>
      <c r="FI1007" s="89"/>
      <c r="FJ1007" s="89"/>
      <c r="FK1007" s="89"/>
      <c r="FL1007" s="89"/>
      <c r="FM1007" s="89"/>
      <c r="FN1007" s="89"/>
      <c r="FO1007" s="89"/>
      <c r="FP1007" s="89"/>
      <c r="FQ1007" s="89"/>
      <c r="FR1007" s="89"/>
      <c r="FS1007" s="89"/>
      <c r="FT1007" s="89"/>
      <c r="FU1007" s="89"/>
      <c r="FV1007" s="89"/>
      <c r="FW1007" s="89"/>
      <c r="FX1007" s="89"/>
      <c r="FY1007" s="89"/>
      <c r="FZ1007" s="89"/>
      <c r="GA1007" s="89"/>
      <c r="GB1007" s="89"/>
      <c r="GC1007" s="89"/>
      <c r="GD1007" s="89"/>
      <c r="GE1007" s="89"/>
      <c r="GF1007" s="89"/>
      <c r="GG1007" s="89"/>
      <c r="GH1007" s="89"/>
      <c r="GI1007" s="89"/>
      <c r="GJ1007" s="89"/>
      <c r="GK1007" s="89"/>
      <c r="GL1007" s="89"/>
      <c r="GM1007" s="89"/>
      <c r="GN1007" s="89"/>
      <c r="GO1007" s="89"/>
      <c r="GP1007" s="89"/>
      <c r="GQ1007" s="89"/>
      <c r="GR1007" s="89"/>
      <c r="GS1007" s="89"/>
      <c r="GT1007" s="89"/>
      <c r="GU1007" s="89"/>
      <c r="GV1007" s="89"/>
      <c r="GW1007" s="89"/>
      <c r="GX1007" s="89"/>
      <c r="GY1007" s="89"/>
      <c r="GZ1007" s="89"/>
      <c r="HA1007" s="89"/>
      <c r="HB1007" s="89"/>
      <c r="HC1007" s="89"/>
      <c r="HD1007" s="89"/>
      <c r="HE1007" s="89"/>
      <c r="HF1007" s="89"/>
      <c r="HG1007" s="89"/>
      <c r="HH1007" s="89"/>
      <c r="HI1007" s="89"/>
      <c r="HJ1007" s="89"/>
      <c r="HK1007" s="89"/>
      <c r="HL1007" s="89"/>
      <c r="HM1007" s="89"/>
    </row>
    <row r="1008" spans="1:221" s="191" customFormat="1" ht="30" customHeight="1" x14ac:dyDescent="0.25">
      <c r="A1008" s="193">
        <v>41455</v>
      </c>
      <c r="B1008" s="194">
        <v>41457</v>
      </c>
      <c r="C1008" s="189" t="s">
        <v>284</v>
      </c>
      <c r="D1008" s="140" t="s">
        <v>3719</v>
      </c>
      <c r="E1008" s="140" t="s">
        <v>279</v>
      </c>
      <c r="F1008" s="5" t="s">
        <v>55</v>
      </c>
      <c r="G1008" s="5" t="s">
        <v>355</v>
      </c>
      <c r="H1008" s="140" t="s">
        <v>3842</v>
      </c>
      <c r="I1008" s="30" t="s">
        <v>4790</v>
      </c>
      <c r="J1008" s="140" t="s">
        <v>4791</v>
      </c>
      <c r="K1008" s="119">
        <v>40520</v>
      </c>
      <c r="L1008" s="119">
        <v>40696</v>
      </c>
      <c r="M1008" s="140" t="s">
        <v>4792</v>
      </c>
      <c r="N1008" s="287">
        <v>24316</v>
      </c>
      <c r="O1008" s="287">
        <v>17342</v>
      </c>
      <c r="P1008" s="119">
        <v>40710</v>
      </c>
      <c r="Q1008" s="119">
        <v>41485</v>
      </c>
      <c r="R1008" s="119">
        <v>41311</v>
      </c>
      <c r="S1008" s="119">
        <v>41485</v>
      </c>
      <c r="T1008" s="190">
        <v>75.4198317080523</v>
      </c>
      <c r="U1008" s="287"/>
      <c r="V1008" s="140"/>
      <c r="W1008" s="87"/>
      <c r="X1008" s="96"/>
      <c r="Y1008" s="89"/>
      <c r="Z1008" s="89"/>
      <c r="AA1008" s="89"/>
      <c r="AB1008" s="89"/>
      <c r="AC1008" s="89"/>
      <c r="AD1008" s="89"/>
      <c r="AE1008" s="89"/>
      <c r="AF1008" s="89"/>
      <c r="AG1008" s="89"/>
      <c r="AH1008" s="89"/>
      <c r="AI1008" s="89"/>
      <c r="AJ1008" s="89"/>
      <c r="AK1008" s="89"/>
      <c r="AL1008" s="89"/>
      <c r="AM1008" s="89"/>
      <c r="AN1008" s="89"/>
      <c r="AO1008" s="89"/>
      <c r="AP1008" s="89"/>
      <c r="AQ1008" s="89"/>
      <c r="AR1008" s="89"/>
      <c r="AS1008" s="89"/>
      <c r="AT1008" s="89"/>
      <c r="AU1008" s="89"/>
      <c r="AV1008" s="89"/>
      <c r="AW1008" s="89"/>
      <c r="AX1008" s="89"/>
      <c r="AY1008" s="89"/>
      <c r="AZ1008" s="89"/>
      <c r="BA1008" s="89"/>
      <c r="BB1008" s="89"/>
      <c r="BC1008" s="89"/>
      <c r="BD1008" s="89"/>
      <c r="BE1008" s="89"/>
      <c r="BF1008" s="89"/>
      <c r="BG1008" s="89"/>
      <c r="BH1008" s="89"/>
      <c r="BI1008" s="89"/>
      <c r="BJ1008" s="89"/>
      <c r="BK1008" s="89"/>
      <c r="BL1008" s="89"/>
      <c r="BM1008" s="89"/>
      <c r="BN1008" s="89"/>
      <c r="BO1008" s="89"/>
      <c r="BP1008" s="89"/>
      <c r="BQ1008" s="89"/>
      <c r="BR1008" s="89"/>
      <c r="BS1008" s="89"/>
      <c r="BT1008" s="89"/>
      <c r="BU1008" s="89"/>
      <c r="BV1008" s="89"/>
      <c r="BW1008" s="89"/>
      <c r="BX1008" s="89"/>
      <c r="BY1008" s="89"/>
      <c r="BZ1008" s="89"/>
      <c r="CA1008" s="89"/>
      <c r="CB1008" s="89"/>
      <c r="CC1008" s="89"/>
      <c r="CD1008" s="89"/>
      <c r="CE1008" s="89"/>
      <c r="CF1008" s="89"/>
      <c r="CG1008" s="89"/>
      <c r="CH1008" s="89"/>
      <c r="CI1008" s="89"/>
      <c r="CJ1008" s="89"/>
      <c r="CK1008" s="89"/>
      <c r="CL1008" s="89"/>
      <c r="CM1008" s="89"/>
      <c r="CN1008" s="89"/>
      <c r="CO1008" s="89"/>
      <c r="CP1008" s="89"/>
      <c r="CQ1008" s="89"/>
      <c r="CR1008" s="89"/>
      <c r="CS1008" s="89"/>
      <c r="CT1008" s="89"/>
      <c r="CU1008" s="89"/>
      <c r="CV1008" s="89"/>
      <c r="CW1008" s="89"/>
      <c r="CX1008" s="89"/>
      <c r="CY1008" s="89"/>
      <c r="CZ1008" s="89"/>
      <c r="DA1008" s="89"/>
      <c r="DB1008" s="89"/>
      <c r="DC1008" s="89"/>
      <c r="DD1008" s="89"/>
      <c r="DE1008" s="89"/>
      <c r="DF1008" s="89"/>
      <c r="DG1008" s="89"/>
      <c r="DH1008" s="89"/>
      <c r="DI1008" s="89"/>
      <c r="DJ1008" s="89"/>
      <c r="DK1008" s="89"/>
      <c r="DL1008" s="89"/>
      <c r="DM1008" s="89"/>
      <c r="DN1008" s="89"/>
      <c r="DO1008" s="89"/>
      <c r="DP1008" s="89"/>
      <c r="DQ1008" s="89"/>
      <c r="DR1008" s="89"/>
      <c r="DS1008" s="89"/>
      <c r="DT1008" s="89"/>
      <c r="DU1008" s="89"/>
      <c r="DV1008" s="89"/>
      <c r="DW1008" s="89"/>
      <c r="DX1008" s="89"/>
      <c r="DY1008" s="89"/>
      <c r="DZ1008" s="89"/>
      <c r="EA1008" s="89"/>
      <c r="EB1008" s="89"/>
      <c r="EC1008" s="89"/>
      <c r="ED1008" s="89"/>
      <c r="EE1008" s="89"/>
      <c r="EF1008" s="89"/>
      <c r="EG1008" s="89"/>
      <c r="EH1008" s="89"/>
      <c r="EI1008" s="89"/>
      <c r="EJ1008" s="89"/>
      <c r="EK1008" s="89"/>
      <c r="EL1008" s="89"/>
      <c r="EM1008" s="89"/>
      <c r="EN1008" s="89"/>
      <c r="EO1008" s="89"/>
      <c r="EP1008" s="89"/>
      <c r="EQ1008" s="89"/>
      <c r="ER1008" s="89"/>
      <c r="ES1008" s="89"/>
      <c r="ET1008" s="89"/>
      <c r="EU1008" s="89"/>
      <c r="EV1008" s="89"/>
      <c r="EW1008" s="89"/>
      <c r="EX1008" s="89"/>
      <c r="EY1008" s="89"/>
      <c r="EZ1008" s="89"/>
      <c r="FA1008" s="89"/>
      <c r="FB1008" s="89"/>
      <c r="FC1008" s="89"/>
      <c r="FD1008" s="89"/>
      <c r="FE1008" s="89"/>
      <c r="FF1008" s="89"/>
      <c r="FG1008" s="89"/>
      <c r="FH1008" s="89"/>
      <c r="FI1008" s="89"/>
      <c r="FJ1008" s="89"/>
      <c r="FK1008" s="89"/>
      <c r="FL1008" s="89"/>
      <c r="FM1008" s="89"/>
      <c r="FN1008" s="89"/>
      <c r="FO1008" s="89"/>
      <c r="FP1008" s="89"/>
      <c r="FQ1008" s="89"/>
      <c r="FR1008" s="89"/>
      <c r="FS1008" s="89"/>
      <c r="FT1008" s="89"/>
      <c r="FU1008" s="89"/>
      <c r="FV1008" s="89"/>
      <c r="FW1008" s="89"/>
      <c r="FX1008" s="89"/>
      <c r="FY1008" s="89"/>
      <c r="FZ1008" s="89"/>
      <c r="GA1008" s="89"/>
      <c r="GB1008" s="89"/>
      <c r="GC1008" s="89"/>
      <c r="GD1008" s="89"/>
      <c r="GE1008" s="89"/>
      <c r="GF1008" s="89"/>
      <c r="GG1008" s="89"/>
      <c r="GH1008" s="89"/>
      <c r="GI1008" s="89"/>
      <c r="GJ1008" s="89"/>
      <c r="GK1008" s="89"/>
      <c r="GL1008" s="89"/>
      <c r="GM1008" s="89"/>
      <c r="GN1008" s="89"/>
      <c r="GO1008" s="89"/>
      <c r="GP1008" s="89"/>
      <c r="GQ1008" s="89"/>
      <c r="GR1008" s="89"/>
      <c r="GS1008" s="89"/>
      <c r="GT1008" s="89"/>
      <c r="GU1008" s="89"/>
      <c r="GV1008" s="89"/>
      <c r="GW1008" s="89"/>
      <c r="GX1008" s="89"/>
      <c r="GY1008" s="89"/>
      <c r="GZ1008" s="89"/>
      <c r="HA1008" s="89"/>
      <c r="HB1008" s="89"/>
      <c r="HC1008" s="89"/>
      <c r="HD1008" s="89"/>
      <c r="HE1008" s="89"/>
      <c r="HF1008" s="89"/>
      <c r="HG1008" s="89"/>
      <c r="HH1008" s="89"/>
      <c r="HI1008" s="89"/>
      <c r="HJ1008" s="89"/>
      <c r="HK1008" s="89"/>
      <c r="HL1008" s="89"/>
      <c r="HM1008" s="89"/>
    </row>
    <row r="1009" spans="1:221" s="191" customFormat="1" ht="30" customHeight="1" x14ac:dyDescent="0.25">
      <c r="A1009" s="193">
        <v>41455</v>
      </c>
      <c r="B1009" s="194">
        <v>41457</v>
      </c>
      <c r="C1009" s="189" t="s">
        <v>284</v>
      </c>
      <c r="D1009" s="140" t="s">
        <v>3719</v>
      </c>
      <c r="E1009" s="140" t="s">
        <v>279</v>
      </c>
      <c r="F1009" s="5" t="s">
        <v>55</v>
      </c>
      <c r="G1009" s="5" t="s">
        <v>355</v>
      </c>
      <c r="H1009" s="140" t="s">
        <v>3842</v>
      </c>
      <c r="I1009" s="30" t="s">
        <v>4793</v>
      </c>
      <c r="J1009" s="140" t="s">
        <v>4794</v>
      </c>
      <c r="K1009" s="119">
        <v>40662</v>
      </c>
      <c r="L1009" s="119">
        <v>40785</v>
      </c>
      <c r="M1009" s="140" t="s">
        <v>4162</v>
      </c>
      <c r="N1009" s="287">
        <v>54720</v>
      </c>
      <c r="O1009" s="287">
        <v>52289</v>
      </c>
      <c r="P1009" s="119">
        <v>40799</v>
      </c>
      <c r="Q1009" s="119">
        <v>41705</v>
      </c>
      <c r="R1009" s="119">
        <v>41524</v>
      </c>
      <c r="S1009" s="119">
        <v>41524</v>
      </c>
      <c r="T1009" s="190">
        <v>53.243091975475899</v>
      </c>
      <c r="U1009" s="287"/>
      <c r="V1009" s="140"/>
      <c r="W1009" s="87"/>
      <c r="X1009" s="96"/>
      <c r="Y1009" s="89"/>
      <c r="Z1009" s="89"/>
      <c r="AA1009" s="89"/>
      <c r="AB1009" s="89"/>
      <c r="AC1009" s="89"/>
      <c r="AD1009" s="89"/>
      <c r="AE1009" s="89"/>
      <c r="AF1009" s="89"/>
      <c r="AG1009" s="89"/>
      <c r="AH1009" s="89"/>
      <c r="AI1009" s="89"/>
      <c r="AJ1009" s="89"/>
      <c r="AK1009" s="89"/>
      <c r="AL1009" s="89"/>
      <c r="AM1009" s="89"/>
      <c r="AN1009" s="89"/>
      <c r="AO1009" s="89"/>
      <c r="AP1009" s="89"/>
      <c r="AQ1009" s="89"/>
      <c r="AR1009" s="89"/>
      <c r="AS1009" s="89"/>
      <c r="AT1009" s="89"/>
      <c r="AU1009" s="89"/>
      <c r="AV1009" s="89"/>
      <c r="AW1009" s="89"/>
      <c r="AX1009" s="89"/>
      <c r="AY1009" s="89"/>
      <c r="AZ1009" s="89"/>
      <c r="BA1009" s="89"/>
      <c r="BB1009" s="89"/>
      <c r="BC1009" s="89"/>
      <c r="BD1009" s="89"/>
      <c r="BE1009" s="89"/>
      <c r="BF1009" s="89"/>
      <c r="BG1009" s="89"/>
      <c r="BH1009" s="89"/>
      <c r="BI1009" s="89"/>
      <c r="BJ1009" s="89"/>
      <c r="BK1009" s="89"/>
      <c r="BL1009" s="89"/>
      <c r="BM1009" s="89"/>
      <c r="BN1009" s="89"/>
      <c r="BO1009" s="89"/>
      <c r="BP1009" s="89"/>
      <c r="BQ1009" s="89"/>
      <c r="BR1009" s="89"/>
      <c r="BS1009" s="89"/>
      <c r="BT1009" s="89"/>
      <c r="BU1009" s="89"/>
      <c r="BV1009" s="89"/>
      <c r="BW1009" s="89"/>
      <c r="BX1009" s="89"/>
      <c r="BY1009" s="89"/>
      <c r="BZ1009" s="89"/>
      <c r="CA1009" s="89"/>
      <c r="CB1009" s="89"/>
      <c r="CC1009" s="89"/>
      <c r="CD1009" s="89"/>
      <c r="CE1009" s="89"/>
      <c r="CF1009" s="89"/>
      <c r="CG1009" s="89"/>
      <c r="CH1009" s="89"/>
      <c r="CI1009" s="89"/>
      <c r="CJ1009" s="89"/>
      <c r="CK1009" s="89"/>
      <c r="CL1009" s="89"/>
      <c r="CM1009" s="89"/>
      <c r="CN1009" s="89"/>
      <c r="CO1009" s="89"/>
      <c r="CP1009" s="89"/>
      <c r="CQ1009" s="89"/>
      <c r="CR1009" s="89"/>
      <c r="CS1009" s="89"/>
      <c r="CT1009" s="89"/>
      <c r="CU1009" s="89"/>
      <c r="CV1009" s="89"/>
      <c r="CW1009" s="89"/>
      <c r="CX1009" s="89"/>
      <c r="CY1009" s="89"/>
      <c r="CZ1009" s="89"/>
      <c r="DA1009" s="89"/>
      <c r="DB1009" s="89"/>
      <c r="DC1009" s="89"/>
      <c r="DD1009" s="89"/>
      <c r="DE1009" s="89"/>
      <c r="DF1009" s="89"/>
      <c r="DG1009" s="89"/>
      <c r="DH1009" s="89"/>
      <c r="DI1009" s="89"/>
      <c r="DJ1009" s="89"/>
      <c r="DK1009" s="89"/>
      <c r="DL1009" s="89"/>
      <c r="DM1009" s="89"/>
      <c r="DN1009" s="89"/>
      <c r="DO1009" s="89"/>
      <c r="DP1009" s="89"/>
      <c r="DQ1009" s="89"/>
      <c r="DR1009" s="89"/>
      <c r="DS1009" s="89"/>
      <c r="DT1009" s="89"/>
      <c r="DU1009" s="89"/>
      <c r="DV1009" s="89"/>
      <c r="DW1009" s="89"/>
      <c r="DX1009" s="89"/>
      <c r="DY1009" s="89"/>
      <c r="DZ1009" s="89"/>
      <c r="EA1009" s="89"/>
      <c r="EB1009" s="89"/>
      <c r="EC1009" s="89"/>
      <c r="ED1009" s="89"/>
      <c r="EE1009" s="89"/>
      <c r="EF1009" s="89"/>
      <c r="EG1009" s="89"/>
      <c r="EH1009" s="89"/>
      <c r="EI1009" s="89"/>
      <c r="EJ1009" s="89"/>
      <c r="EK1009" s="89"/>
      <c r="EL1009" s="89"/>
      <c r="EM1009" s="89"/>
      <c r="EN1009" s="89"/>
      <c r="EO1009" s="89"/>
      <c r="EP1009" s="89"/>
      <c r="EQ1009" s="89"/>
      <c r="ER1009" s="89"/>
      <c r="ES1009" s="89"/>
      <c r="ET1009" s="89"/>
      <c r="EU1009" s="89"/>
      <c r="EV1009" s="89"/>
      <c r="EW1009" s="89"/>
      <c r="EX1009" s="89"/>
      <c r="EY1009" s="89"/>
      <c r="EZ1009" s="89"/>
      <c r="FA1009" s="89"/>
      <c r="FB1009" s="89"/>
      <c r="FC1009" s="89"/>
      <c r="FD1009" s="89"/>
      <c r="FE1009" s="89"/>
      <c r="FF1009" s="89"/>
      <c r="FG1009" s="89"/>
      <c r="FH1009" s="89"/>
      <c r="FI1009" s="89"/>
      <c r="FJ1009" s="89"/>
      <c r="FK1009" s="89"/>
      <c r="FL1009" s="89"/>
      <c r="FM1009" s="89"/>
      <c r="FN1009" s="89"/>
      <c r="FO1009" s="89"/>
      <c r="FP1009" s="89"/>
      <c r="FQ1009" s="89"/>
      <c r="FR1009" s="89"/>
      <c r="FS1009" s="89"/>
      <c r="FT1009" s="89"/>
      <c r="FU1009" s="89"/>
      <c r="FV1009" s="89"/>
      <c r="FW1009" s="89"/>
      <c r="FX1009" s="89"/>
      <c r="FY1009" s="89"/>
      <c r="FZ1009" s="89"/>
      <c r="GA1009" s="89"/>
      <c r="GB1009" s="89"/>
      <c r="GC1009" s="89"/>
      <c r="GD1009" s="89"/>
      <c r="GE1009" s="89"/>
      <c r="GF1009" s="89"/>
      <c r="GG1009" s="89"/>
      <c r="GH1009" s="89"/>
      <c r="GI1009" s="89"/>
      <c r="GJ1009" s="89"/>
      <c r="GK1009" s="89"/>
      <c r="GL1009" s="89"/>
      <c r="GM1009" s="89"/>
      <c r="GN1009" s="89"/>
      <c r="GO1009" s="89"/>
      <c r="GP1009" s="89"/>
      <c r="GQ1009" s="89"/>
      <c r="GR1009" s="89"/>
      <c r="GS1009" s="89"/>
      <c r="GT1009" s="89"/>
      <c r="GU1009" s="89"/>
      <c r="GV1009" s="89"/>
      <c r="GW1009" s="89"/>
      <c r="GX1009" s="89"/>
      <c r="GY1009" s="89"/>
      <c r="GZ1009" s="89"/>
      <c r="HA1009" s="89"/>
      <c r="HB1009" s="89"/>
      <c r="HC1009" s="89"/>
      <c r="HD1009" s="89"/>
      <c r="HE1009" s="89"/>
      <c r="HF1009" s="89"/>
      <c r="HG1009" s="89"/>
      <c r="HH1009" s="89"/>
      <c r="HI1009" s="89"/>
      <c r="HJ1009" s="89"/>
      <c r="HK1009" s="89"/>
      <c r="HL1009" s="89"/>
      <c r="HM1009" s="89"/>
    </row>
    <row r="1010" spans="1:221" s="191" customFormat="1" ht="30" customHeight="1" x14ac:dyDescent="0.25">
      <c r="A1010" s="193">
        <v>41455</v>
      </c>
      <c r="B1010" s="194">
        <v>41457</v>
      </c>
      <c r="C1010" s="189" t="s">
        <v>284</v>
      </c>
      <c r="D1010" s="140" t="s">
        <v>3719</v>
      </c>
      <c r="E1010" s="140" t="s">
        <v>279</v>
      </c>
      <c r="F1010" s="5" t="s">
        <v>55</v>
      </c>
      <c r="G1010" s="5" t="s">
        <v>355</v>
      </c>
      <c r="H1010" s="140" t="s">
        <v>3842</v>
      </c>
      <c r="I1010" s="30" t="s">
        <v>4795</v>
      </c>
      <c r="J1010" s="140" t="s">
        <v>3865</v>
      </c>
      <c r="K1010" s="119">
        <v>40578</v>
      </c>
      <c r="L1010" s="119">
        <v>40696</v>
      </c>
      <c r="M1010" s="140" t="s">
        <v>4796</v>
      </c>
      <c r="N1010" s="287">
        <v>43568</v>
      </c>
      <c r="O1010" s="287">
        <v>41029</v>
      </c>
      <c r="P1010" s="119">
        <v>40710</v>
      </c>
      <c r="Q1010" s="119">
        <v>41561</v>
      </c>
      <c r="R1010" s="119">
        <v>41516</v>
      </c>
      <c r="S1010" s="119">
        <v>41561</v>
      </c>
      <c r="T1010" s="190">
        <v>73.277175018747798</v>
      </c>
      <c r="U1010" s="287"/>
      <c r="V1010" s="140"/>
      <c r="W1010" s="87"/>
      <c r="X1010" s="96"/>
      <c r="Y1010" s="89"/>
      <c r="Z1010" s="89"/>
      <c r="AA1010" s="89"/>
      <c r="AB1010" s="89"/>
      <c r="AC1010" s="89"/>
      <c r="AD1010" s="89"/>
      <c r="AE1010" s="89"/>
      <c r="AF1010" s="89"/>
      <c r="AG1010" s="89"/>
      <c r="AH1010" s="89"/>
      <c r="AI1010" s="89"/>
      <c r="AJ1010" s="89"/>
      <c r="AK1010" s="89"/>
      <c r="AL1010" s="89"/>
      <c r="AM1010" s="89"/>
      <c r="AN1010" s="89"/>
      <c r="AO1010" s="89"/>
      <c r="AP1010" s="89"/>
      <c r="AQ1010" s="89"/>
      <c r="AR1010" s="89"/>
      <c r="AS1010" s="89"/>
      <c r="AT1010" s="89"/>
      <c r="AU1010" s="89"/>
      <c r="AV1010" s="89"/>
      <c r="AW1010" s="89"/>
      <c r="AX1010" s="89"/>
      <c r="AY1010" s="89"/>
      <c r="AZ1010" s="89"/>
      <c r="BA1010" s="89"/>
      <c r="BB1010" s="89"/>
      <c r="BC1010" s="89"/>
      <c r="BD1010" s="89"/>
      <c r="BE1010" s="89"/>
      <c r="BF1010" s="89"/>
      <c r="BG1010" s="89"/>
      <c r="BH1010" s="89"/>
      <c r="BI1010" s="89"/>
      <c r="BJ1010" s="89"/>
      <c r="BK1010" s="89"/>
      <c r="BL1010" s="89"/>
      <c r="BM1010" s="89"/>
      <c r="BN1010" s="89"/>
      <c r="BO1010" s="89"/>
      <c r="BP1010" s="89"/>
      <c r="BQ1010" s="89"/>
      <c r="BR1010" s="89"/>
      <c r="BS1010" s="89"/>
      <c r="BT1010" s="89"/>
      <c r="BU1010" s="89"/>
      <c r="BV1010" s="89"/>
      <c r="BW1010" s="89"/>
      <c r="BX1010" s="89"/>
      <c r="BY1010" s="89"/>
      <c r="BZ1010" s="89"/>
      <c r="CA1010" s="89"/>
      <c r="CB1010" s="89"/>
      <c r="CC1010" s="89"/>
      <c r="CD1010" s="89"/>
      <c r="CE1010" s="89"/>
      <c r="CF1010" s="89"/>
      <c r="CG1010" s="89"/>
      <c r="CH1010" s="89"/>
      <c r="CI1010" s="89"/>
      <c r="CJ1010" s="89"/>
      <c r="CK1010" s="89"/>
      <c r="CL1010" s="89"/>
      <c r="CM1010" s="89"/>
      <c r="CN1010" s="89"/>
      <c r="CO1010" s="89"/>
      <c r="CP1010" s="89"/>
      <c r="CQ1010" s="89"/>
      <c r="CR1010" s="89"/>
      <c r="CS1010" s="89"/>
      <c r="CT1010" s="89"/>
      <c r="CU1010" s="89"/>
      <c r="CV1010" s="89"/>
      <c r="CW1010" s="89"/>
      <c r="CX1010" s="89"/>
      <c r="CY1010" s="89"/>
      <c r="CZ1010" s="89"/>
      <c r="DA1010" s="89"/>
      <c r="DB1010" s="89"/>
      <c r="DC1010" s="89"/>
      <c r="DD1010" s="89"/>
      <c r="DE1010" s="89"/>
      <c r="DF1010" s="89"/>
      <c r="DG1010" s="89"/>
      <c r="DH1010" s="89"/>
      <c r="DI1010" s="89"/>
      <c r="DJ1010" s="89"/>
      <c r="DK1010" s="89"/>
      <c r="DL1010" s="89"/>
      <c r="DM1010" s="89"/>
      <c r="DN1010" s="89"/>
      <c r="DO1010" s="89"/>
      <c r="DP1010" s="89"/>
      <c r="DQ1010" s="89"/>
      <c r="DR1010" s="89"/>
      <c r="DS1010" s="89"/>
      <c r="DT1010" s="89"/>
      <c r="DU1010" s="89"/>
      <c r="DV1010" s="89"/>
      <c r="DW1010" s="89"/>
      <c r="DX1010" s="89"/>
      <c r="DY1010" s="89"/>
      <c r="DZ1010" s="89"/>
      <c r="EA1010" s="89"/>
      <c r="EB1010" s="89"/>
      <c r="EC1010" s="89"/>
      <c r="ED1010" s="89"/>
      <c r="EE1010" s="89"/>
      <c r="EF1010" s="89"/>
      <c r="EG1010" s="89"/>
      <c r="EH1010" s="89"/>
      <c r="EI1010" s="89"/>
      <c r="EJ1010" s="89"/>
      <c r="EK1010" s="89"/>
      <c r="EL1010" s="89"/>
      <c r="EM1010" s="89"/>
      <c r="EN1010" s="89"/>
      <c r="EO1010" s="89"/>
      <c r="EP1010" s="89"/>
      <c r="EQ1010" s="89"/>
      <c r="ER1010" s="89"/>
      <c r="ES1010" s="89"/>
      <c r="ET1010" s="89"/>
      <c r="EU1010" s="89"/>
      <c r="EV1010" s="89"/>
      <c r="EW1010" s="89"/>
      <c r="EX1010" s="89"/>
      <c r="EY1010" s="89"/>
      <c r="EZ1010" s="89"/>
      <c r="FA1010" s="89"/>
      <c r="FB1010" s="89"/>
      <c r="FC1010" s="89"/>
      <c r="FD1010" s="89"/>
      <c r="FE1010" s="89"/>
      <c r="FF1010" s="89"/>
      <c r="FG1010" s="89"/>
      <c r="FH1010" s="89"/>
      <c r="FI1010" s="89"/>
      <c r="FJ1010" s="89"/>
      <c r="FK1010" s="89"/>
      <c r="FL1010" s="89"/>
      <c r="FM1010" s="89"/>
      <c r="FN1010" s="89"/>
      <c r="FO1010" s="89"/>
      <c r="FP1010" s="89"/>
      <c r="FQ1010" s="89"/>
      <c r="FR1010" s="89"/>
      <c r="FS1010" s="89"/>
      <c r="FT1010" s="89"/>
      <c r="FU1010" s="89"/>
      <c r="FV1010" s="89"/>
      <c r="FW1010" s="89"/>
      <c r="FX1010" s="89"/>
      <c r="FY1010" s="89"/>
      <c r="FZ1010" s="89"/>
      <c r="GA1010" s="89"/>
      <c r="GB1010" s="89"/>
      <c r="GC1010" s="89"/>
      <c r="GD1010" s="89"/>
      <c r="GE1010" s="89"/>
      <c r="GF1010" s="89"/>
      <c r="GG1010" s="89"/>
      <c r="GH1010" s="89"/>
      <c r="GI1010" s="89"/>
      <c r="GJ1010" s="89"/>
      <c r="GK1010" s="89"/>
      <c r="GL1010" s="89"/>
      <c r="GM1010" s="89"/>
      <c r="GN1010" s="89"/>
      <c r="GO1010" s="89"/>
      <c r="GP1010" s="89"/>
      <c r="GQ1010" s="89"/>
      <c r="GR1010" s="89"/>
      <c r="GS1010" s="89"/>
      <c r="GT1010" s="89"/>
      <c r="GU1010" s="89"/>
      <c r="GV1010" s="89"/>
      <c r="GW1010" s="89"/>
      <c r="GX1010" s="89"/>
      <c r="GY1010" s="89"/>
      <c r="GZ1010" s="89"/>
      <c r="HA1010" s="89"/>
      <c r="HB1010" s="89"/>
      <c r="HC1010" s="89"/>
      <c r="HD1010" s="89"/>
      <c r="HE1010" s="89"/>
      <c r="HF1010" s="89"/>
      <c r="HG1010" s="89"/>
      <c r="HH1010" s="89"/>
      <c r="HI1010" s="89"/>
      <c r="HJ1010" s="89"/>
      <c r="HK1010" s="89"/>
      <c r="HL1010" s="89"/>
      <c r="HM1010" s="89"/>
    </row>
    <row r="1011" spans="1:221" s="191" customFormat="1" ht="30" customHeight="1" x14ac:dyDescent="0.25">
      <c r="A1011" s="193">
        <v>41455</v>
      </c>
      <c r="B1011" s="194">
        <v>41457</v>
      </c>
      <c r="C1011" s="189" t="s">
        <v>284</v>
      </c>
      <c r="D1011" s="140" t="s">
        <v>3719</v>
      </c>
      <c r="E1011" s="140" t="s">
        <v>279</v>
      </c>
      <c r="F1011" s="5" t="s">
        <v>55</v>
      </c>
      <c r="G1011" s="5" t="s">
        <v>355</v>
      </c>
      <c r="H1011" s="140" t="s">
        <v>3842</v>
      </c>
      <c r="I1011" s="30" t="s">
        <v>4797</v>
      </c>
      <c r="J1011" s="140" t="s">
        <v>3861</v>
      </c>
      <c r="K1011" s="119">
        <v>40578</v>
      </c>
      <c r="L1011" s="119">
        <v>40696</v>
      </c>
      <c r="M1011" s="140" t="s">
        <v>4796</v>
      </c>
      <c r="N1011" s="287">
        <v>46005</v>
      </c>
      <c r="O1011" s="287">
        <v>42211</v>
      </c>
      <c r="P1011" s="119">
        <v>40710</v>
      </c>
      <c r="Q1011" s="119">
        <v>41544</v>
      </c>
      <c r="R1011" s="119">
        <v>41499</v>
      </c>
      <c r="S1011" s="119">
        <v>41544</v>
      </c>
      <c r="T1011" s="190">
        <v>87.556195374205402</v>
      </c>
      <c r="U1011" s="287"/>
      <c r="V1011" s="140"/>
      <c r="W1011" s="87"/>
      <c r="X1011" s="96"/>
      <c r="Y1011" s="89"/>
      <c r="Z1011" s="89"/>
      <c r="AA1011" s="89"/>
      <c r="AB1011" s="89"/>
      <c r="AC1011" s="89"/>
      <c r="AD1011" s="89"/>
      <c r="AE1011" s="89"/>
      <c r="AF1011" s="89"/>
      <c r="AG1011" s="89"/>
      <c r="AH1011" s="89"/>
      <c r="AI1011" s="89"/>
      <c r="AJ1011" s="89"/>
      <c r="AK1011" s="89"/>
      <c r="AL1011" s="89"/>
      <c r="AM1011" s="89"/>
      <c r="AN1011" s="89"/>
      <c r="AO1011" s="89"/>
      <c r="AP1011" s="89"/>
      <c r="AQ1011" s="89"/>
      <c r="AR1011" s="89"/>
      <c r="AS1011" s="89"/>
      <c r="AT1011" s="89"/>
      <c r="AU1011" s="89"/>
      <c r="AV1011" s="89"/>
      <c r="AW1011" s="89"/>
      <c r="AX1011" s="89"/>
      <c r="AY1011" s="89"/>
      <c r="AZ1011" s="89"/>
      <c r="BA1011" s="89"/>
      <c r="BB1011" s="89"/>
      <c r="BC1011" s="89"/>
      <c r="BD1011" s="89"/>
      <c r="BE1011" s="89"/>
      <c r="BF1011" s="89"/>
      <c r="BG1011" s="89"/>
      <c r="BH1011" s="89"/>
      <c r="BI1011" s="89"/>
      <c r="BJ1011" s="89"/>
      <c r="BK1011" s="89"/>
      <c r="BL1011" s="89"/>
      <c r="BM1011" s="89"/>
      <c r="BN1011" s="89"/>
      <c r="BO1011" s="89"/>
      <c r="BP1011" s="89"/>
      <c r="BQ1011" s="89"/>
      <c r="BR1011" s="89"/>
      <c r="BS1011" s="89"/>
      <c r="BT1011" s="89"/>
      <c r="BU1011" s="89"/>
      <c r="BV1011" s="89"/>
      <c r="BW1011" s="89"/>
      <c r="BX1011" s="89"/>
      <c r="BY1011" s="89"/>
      <c r="BZ1011" s="89"/>
      <c r="CA1011" s="89"/>
      <c r="CB1011" s="89"/>
      <c r="CC1011" s="89"/>
      <c r="CD1011" s="89"/>
      <c r="CE1011" s="89"/>
      <c r="CF1011" s="89"/>
      <c r="CG1011" s="89"/>
      <c r="CH1011" s="89"/>
      <c r="CI1011" s="89"/>
      <c r="CJ1011" s="89"/>
      <c r="CK1011" s="89"/>
      <c r="CL1011" s="89"/>
      <c r="CM1011" s="89"/>
      <c r="CN1011" s="89"/>
      <c r="CO1011" s="89"/>
      <c r="CP1011" s="89"/>
      <c r="CQ1011" s="89"/>
      <c r="CR1011" s="89"/>
      <c r="CS1011" s="89"/>
      <c r="CT1011" s="89"/>
      <c r="CU1011" s="89"/>
      <c r="CV1011" s="89"/>
      <c r="CW1011" s="89"/>
      <c r="CX1011" s="89"/>
      <c r="CY1011" s="89"/>
      <c r="CZ1011" s="89"/>
      <c r="DA1011" s="89"/>
      <c r="DB1011" s="89"/>
      <c r="DC1011" s="89"/>
      <c r="DD1011" s="89"/>
      <c r="DE1011" s="89"/>
      <c r="DF1011" s="89"/>
      <c r="DG1011" s="89"/>
      <c r="DH1011" s="89"/>
      <c r="DI1011" s="89"/>
      <c r="DJ1011" s="89"/>
      <c r="DK1011" s="89"/>
      <c r="DL1011" s="89"/>
      <c r="DM1011" s="89"/>
      <c r="DN1011" s="89"/>
      <c r="DO1011" s="89"/>
      <c r="DP1011" s="89"/>
      <c r="DQ1011" s="89"/>
      <c r="DR1011" s="89"/>
      <c r="DS1011" s="89"/>
      <c r="DT1011" s="89"/>
      <c r="DU1011" s="89"/>
      <c r="DV1011" s="89"/>
      <c r="DW1011" s="89"/>
      <c r="DX1011" s="89"/>
      <c r="DY1011" s="89"/>
      <c r="DZ1011" s="89"/>
      <c r="EA1011" s="89"/>
      <c r="EB1011" s="89"/>
      <c r="EC1011" s="89"/>
      <c r="ED1011" s="89"/>
      <c r="EE1011" s="89"/>
      <c r="EF1011" s="89"/>
      <c r="EG1011" s="89"/>
      <c r="EH1011" s="89"/>
      <c r="EI1011" s="89"/>
      <c r="EJ1011" s="89"/>
      <c r="EK1011" s="89"/>
      <c r="EL1011" s="89"/>
      <c r="EM1011" s="89"/>
      <c r="EN1011" s="89"/>
      <c r="EO1011" s="89"/>
      <c r="EP1011" s="89"/>
      <c r="EQ1011" s="89"/>
      <c r="ER1011" s="89"/>
      <c r="ES1011" s="89"/>
      <c r="ET1011" s="89"/>
      <c r="EU1011" s="89"/>
      <c r="EV1011" s="89"/>
      <c r="EW1011" s="89"/>
      <c r="EX1011" s="89"/>
      <c r="EY1011" s="89"/>
      <c r="EZ1011" s="89"/>
      <c r="FA1011" s="89"/>
      <c r="FB1011" s="89"/>
      <c r="FC1011" s="89"/>
      <c r="FD1011" s="89"/>
      <c r="FE1011" s="89"/>
      <c r="FF1011" s="89"/>
      <c r="FG1011" s="89"/>
      <c r="FH1011" s="89"/>
      <c r="FI1011" s="89"/>
      <c r="FJ1011" s="89"/>
      <c r="FK1011" s="89"/>
      <c r="FL1011" s="89"/>
      <c r="FM1011" s="89"/>
      <c r="FN1011" s="89"/>
      <c r="FO1011" s="89"/>
      <c r="FP1011" s="89"/>
      <c r="FQ1011" s="89"/>
      <c r="FR1011" s="89"/>
      <c r="FS1011" s="89"/>
      <c r="FT1011" s="89"/>
      <c r="FU1011" s="89"/>
      <c r="FV1011" s="89"/>
      <c r="FW1011" s="89"/>
      <c r="FX1011" s="89"/>
      <c r="FY1011" s="89"/>
      <c r="FZ1011" s="89"/>
      <c r="GA1011" s="89"/>
      <c r="GB1011" s="89"/>
      <c r="GC1011" s="89"/>
      <c r="GD1011" s="89"/>
      <c r="GE1011" s="89"/>
      <c r="GF1011" s="89"/>
      <c r="GG1011" s="89"/>
      <c r="GH1011" s="89"/>
      <c r="GI1011" s="89"/>
      <c r="GJ1011" s="89"/>
      <c r="GK1011" s="89"/>
      <c r="GL1011" s="89"/>
      <c r="GM1011" s="89"/>
      <c r="GN1011" s="89"/>
      <c r="GO1011" s="89"/>
      <c r="GP1011" s="89"/>
      <c r="GQ1011" s="89"/>
      <c r="GR1011" s="89"/>
      <c r="GS1011" s="89"/>
      <c r="GT1011" s="89"/>
      <c r="GU1011" s="89"/>
      <c r="GV1011" s="89"/>
      <c r="GW1011" s="89"/>
      <c r="GX1011" s="89"/>
      <c r="GY1011" s="89"/>
      <c r="GZ1011" s="89"/>
      <c r="HA1011" s="89"/>
      <c r="HB1011" s="89"/>
      <c r="HC1011" s="89"/>
      <c r="HD1011" s="89"/>
      <c r="HE1011" s="89"/>
      <c r="HF1011" s="89"/>
      <c r="HG1011" s="89"/>
      <c r="HH1011" s="89"/>
      <c r="HI1011" s="89"/>
      <c r="HJ1011" s="89"/>
      <c r="HK1011" s="89"/>
      <c r="HL1011" s="89"/>
      <c r="HM1011" s="89"/>
    </row>
    <row r="1012" spans="1:221" s="191" customFormat="1" ht="30" customHeight="1" x14ac:dyDescent="0.25">
      <c r="A1012" s="193">
        <v>41455</v>
      </c>
      <c r="B1012" s="194">
        <v>41457</v>
      </c>
      <c r="C1012" s="189" t="s">
        <v>284</v>
      </c>
      <c r="D1012" s="140" t="s">
        <v>3719</v>
      </c>
      <c r="E1012" s="140" t="s">
        <v>279</v>
      </c>
      <c r="F1012" s="5" t="s">
        <v>55</v>
      </c>
      <c r="G1012" s="5" t="s">
        <v>355</v>
      </c>
      <c r="H1012" s="140" t="s">
        <v>3842</v>
      </c>
      <c r="I1012" s="30" t="s">
        <v>4798</v>
      </c>
      <c r="J1012" s="140" t="s">
        <v>4778</v>
      </c>
      <c r="K1012" s="119">
        <v>40598</v>
      </c>
      <c r="L1012" s="119">
        <v>40723</v>
      </c>
      <c r="M1012" s="140" t="s">
        <v>4779</v>
      </c>
      <c r="N1012" s="287">
        <v>49005</v>
      </c>
      <c r="O1012" s="287">
        <v>44249</v>
      </c>
      <c r="P1012" s="119">
        <v>40737</v>
      </c>
      <c r="Q1012" s="119">
        <v>41682</v>
      </c>
      <c r="R1012" s="119">
        <v>41468</v>
      </c>
      <c r="S1012" s="119">
        <v>41682</v>
      </c>
      <c r="T1012" s="190">
        <v>39.566351392682499</v>
      </c>
      <c r="U1012" s="287"/>
      <c r="V1012" s="140"/>
      <c r="W1012" s="87"/>
      <c r="X1012" s="96"/>
      <c r="Y1012" s="89"/>
      <c r="Z1012" s="89"/>
      <c r="AA1012" s="89"/>
      <c r="AB1012" s="89"/>
      <c r="AC1012" s="89"/>
      <c r="AD1012" s="89"/>
      <c r="AE1012" s="89"/>
      <c r="AF1012" s="89"/>
      <c r="AG1012" s="89"/>
      <c r="AH1012" s="89"/>
      <c r="AI1012" s="89"/>
      <c r="AJ1012" s="89"/>
      <c r="AK1012" s="89"/>
      <c r="AL1012" s="89"/>
      <c r="AM1012" s="89"/>
      <c r="AN1012" s="89"/>
      <c r="AO1012" s="89"/>
      <c r="AP1012" s="89"/>
      <c r="AQ1012" s="89"/>
      <c r="AR1012" s="89"/>
      <c r="AS1012" s="89"/>
      <c r="AT1012" s="89"/>
      <c r="AU1012" s="89"/>
      <c r="AV1012" s="89"/>
      <c r="AW1012" s="89"/>
      <c r="AX1012" s="89"/>
      <c r="AY1012" s="89"/>
      <c r="AZ1012" s="89"/>
      <c r="BA1012" s="89"/>
      <c r="BB1012" s="89"/>
      <c r="BC1012" s="89"/>
      <c r="BD1012" s="89"/>
      <c r="BE1012" s="89"/>
      <c r="BF1012" s="89"/>
      <c r="BG1012" s="89"/>
      <c r="BH1012" s="89"/>
      <c r="BI1012" s="89"/>
      <c r="BJ1012" s="89"/>
      <c r="BK1012" s="89"/>
      <c r="BL1012" s="89"/>
      <c r="BM1012" s="89"/>
      <c r="BN1012" s="89"/>
      <c r="BO1012" s="89"/>
      <c r="BP1012" s="89"/>
      <c r="BQ1012" s="89"/>
      <c r="BR1012" s="89"/>
      <c r="BS1012" s="89"/>
      <c r="BT1012" s="89"/>
      <c r="BU1012" s="89"/>
      <c r="BV1012" s="89"/>
      <c r="BW1012" s="89"/>
      <c r="BX1012" s="89"/>
      <c r="BY1012" s="89"/>
      <c r="BZ1012" s="89"/>
      <c r="CA1012" s="89"/>
      <c r="CB1012" s="89"/>
      <c r="CC1012" s="89"/>
      <c r="CD1012" s="89"/>
      <c r="CE1012" s="89"/>
      <c r="CF1012" s="89"/>
      <c r="CG1012" s="89"/>
      <c r="CH1012" s="89"/>
      <c r="CI1012" s="89"/>
      <c r="CJ1012" s="89"/>
      <c r="CK1012" s="89"/>
      <c r="CL1012" s="89"/>
      <c r="CM1012" s="89"/>
      <c r="CN1012" s="89"/>
      <c r="CO1012" s="89"/>
      <c r="CP1012" s="89"/>
      <c r="CQ1012" s="89"/>
      <c r="CR1012" s="89"/>
      <c r="CS1012" s="89"/>
      <c r="CT1012" s="89"/>
      <c r="CU1012" s="89"/>
      <c r="CV1012" s="89"/>
      <c r="CW1012" s="89"/>
      <c r="CX1012" s="89"/>
      <c r="CY1012" s="89"/>
      <c r="CZ1012" s="89"/>
      <c r="DA1012" s="89"/>
      <c r="DB1012" s="89"/>
      <c r="DC1012" s="89"/>
      <c r="DD1012" s="89"/>
      <c r="DE1012" s="89"/>
      <c r="DF1012" s="89"/>
      <c r="DG1012" s="89"/>
      <c r="DH1012" s="89"/>
      <c r="DI1012" s="89"/>
      <c r="DJ1012" s="89"/>
      <c r="DK1012" s="89"/>
      <c r="DL1012" s="89"/>
      <c r="DM1012" s="89"/>
      <c r="DN1012" s="89"/>
      <c r="DO1012" s="89"/>
      <c r="DP1012" s="89"/>
      <c r="DQ1012" s="89"/>
      <c r="DR1012" s="89"/>
      <c r="DS1012" s="89"/>
      <c r="DT1012" s="89"/>
      <c r="DU1012" s="89"/>
      <c r="DV1012" s="89"/>
      <c r="DW1012" s="89"/>
      <c r="DX1012" s="89"/>
      <c r="DY1012" s="89"/>
      <c r="DZ1012" s="89"/>
      <c r="EA1012" s="89"/>
      <c r="EB1012" s="89"/>
      <c r="EC1012" s="89"/>
      <c r="ED1012" s="89"/>
      <c r="EE1012" s="89"/>
      <c r="EF1012" s="89"/>
      <c r="EG1012" s="89"/>
      <c r="EH1012" s="89"/>
      <c r="EI1012" s="89"/>
      <c r="EJ1012" s="89"/>
      <c r="EK1012" s="89"/>
      <c r="EL1012" s="89"/>
      <c r="EM1012" s="89"/>
      <c r="EN1012" s="89"/>
      <c r="EO1012" s="89"/>
      <c r="EP1012" s="89"/>
      <c r="EQ1012" s="89"/>
      <c r="ER1012" s="89"/>
      <c r="ES1012" s="89"/>
      <c r="ET1012" s="89"/>
      <c r="EU1012" s="89"/>
      <c r="EV1012" s="89"/>
      <c r="EW1012" s="89"/>
      <c r="EX1012" s="89"/>
      <c r="EY1012" s="89"/>
      <c r="EZ1012" s="89"/>
      <c r="FA1012" s="89"/>
      <c r="FB1012" s="89"/>
      <c r="FC1012" s="89"/>
      <c r="FD1012" s="89"/>
      <c r="FE1012" s="89"/>
      <c r="FF1012" s="89"/>
      <c r="FG1012" s="89"/>
      <c r="FH1012" s="89"/>
      <c r="FI1012" s="89"/>
      <c r="FJ1012" s="89"/>
      <c r="FK1012" s="89"/>
      <c r="FL1012" s="89"/>
      <c r="FM1012" s="89"/>
      <c r="FN1012" s="89"/>
      <c r="FO1012" s="89"/>
      <c r="FP1012" s="89"/>
      <c r="FQ1012" s="89"/>
      <c r="FR1012" s="89"/>
      <c r="FS1012" s="89"/>
      <c r="FT1012" s="89"/>
      <c r="FU1012" s="89"/>
      <c r="FV1012" s="89"/>
      <c r="FW1012" s="89"/>
      <c r="FX1012" s="89"/>
      <c r="FY1012" s="89"/>
      <c r="FZ1012" s="89"/>
      <c r="GA1012" s="89"/>
      <c r="GB1012" s="89"/>
      <c r="GC1012" s="89"/>
      <c r="GD1012" s="89"/>
      <c r="GE1012" s="89"/>
      <c r="GF1012" s="89"/>
      <c r="GG1012" s="89"/>
      <c r="GH1012" s="89"/>
      <c r="GI1012" s="89"/>
      <c r="GJ1012" s="89"/>
      <c r="GK1012" s="89"/>
      <c r="GL1012" s="89"/>
      <c r="GM1012" s="89"/>
      <c r="GN1012" s="89"/>
      <c r="GO1012" s="89"/>
      <c r="GP1012" s="89"/>
      <c r="GQ1012" s="89"/>
      <c r="GR1012" s="89"/>
      <c r="GS1012" s="89"/>
      <c r="GT1012" s="89"/>
      <c r="GU1012" s="89"/>
      <c r="GV1012" s="89"/>
      <c r="GW1012" s="89"/>
      <c r="GX1012" s="89"/>
      <c r="GY1012" s="89"/>
      <c r="GZ1012" s="89"/>
      <c r="HA1012" s="89"/>
      <c r="HB1012" s="89"/>
      <c r="HC1012" s="89"/>
      <c r="HD1012" s="89"/>
      <c r="HE1012" s="89"/>
      <c r="HF1012" s="89"/>
      <c r="HG1012" s="89"/>
      <c r="HH1012" s="89"/>
      <c r="HI1012" s="89"/>
      <c r="HJ1012" s="89"/>
      <c r="HK1012" s="89"/>
      <c r="HL1012" s="89"/>
      <c r="HM1012" s="89"/>
    </row>
    <row r="1013" spans="1:221" s="191" customFormat="1" ht="30" customHeight="1" x14ac:dyDescent="0.25">
      <c r="A1013" s="193">
        <v>41455</v>
      </c>
      <c r="B1013" s="194">
        <v>41457</v>
      </c>
      <c r="C1013" s="189" t="s">
        <v>284</v>
      </c>
      <c r="D1013" s="140" t="s">
        <v>3719</v>
      </c>
      <c r="E1013" s="140" t="s">
        <v>279</v>
      </c>
      <c r="F1013" s="5" t="s">
        <v>55</v>
      </c>
      <c r="G1013" s="5" t="s">
        <v>355</v>
      </c>
      <c r="H1013" s="140" t="s">
        <v>3842</v>
      </c>
      <c r="I1013" s="30" t="s">
        <v>4799</v>
      </c>
      <c r="J1013" s="140" t="s">
        <v>4800</v>
      </c>
      <c r="K1013" s="119">
        <v>40598</v>
      </c>
      <c r="L1013" s="119">
        <v>40883</v>
      </c>
      <c r="M1013" s="140" t="s">
        <v>4779</v>
      </c>
      <c r="N1013" s="287">
        <v>5941</v>
      </c>
      <c r="O1013" s="287">
        <v>5211</v>
      </c>
      <c r="P1013" s="119">
        <v>40897</v>
      </c>
      <c r="Q1013" s="119">
        <v>41682</v>
      </c>
      <c r="R1013" s="119">
        <v>41468</v>
      </c>
      <c r="S1013" s="119">
        <v>41682</v>
      </c>
      <c r="T1013" s="190">
        <v>44.4780969807587</v>
      </c>
      <c r="U1013" s="287">
        <v>-4148</v>
      </c>
      <c r="V1013" s="140"/>
      <c r="W1013" s="87"/>
      <c r="X1013" s="96"/>
      <c r="Y1013" s="89"/>
      <c r="Z1013" s="89"/>
      <c r="AA1013" s="89"/>
      <c r="AB1013" s="89"/>
      <c r="AC1013" s="89"/>
      <c r="AD1013" s="89"/>
      <c r="AE1013" s="89"/>
      <c r="AF1013" s="89"/>
      <c r="AG1013" s="89"/>
      <c r="AH1013" s="89"/>
      <c r="AI1013" s="89"/>
      <c r="AJ1013" s="89"/>
      <c r="AK1013" s="89"/>
      <c r="AL1013" s="89"/>
      <c r="AM1013" s="89"/>
      <c r="AN1013" s="89"/>
      <c r="AO1013" s="89"/>
      <c r="AP1013" s="89"/>
      <c r="AQ1013" s="89"/>
      <c r="AR1013" s="89"/>
      <c r="AS1013" s="89"/>
      <c r="AT1013" s="89"/>
      <c r="AU1013" s="89"/>
      <c r="AV1013" s="89"/>
      <c r="AW1013" s="89"/>
      <c r="AX1013" s="89"/>
      <c r="AY1013" s="89"/>
      <c r="AZ1013" s="89"/>
      <c r="BA1013" s="89"/>
      <c r="BB1013" s="89"/>
      <c r="BC1013" s="89"/>
      <c r="BD1013" s="89"/>
      <c r="BE1013" s="89"/>
      <c r="BF1013" s="89"/>
      <c r="BG1013" s="89"/>
      <c r="BH1013" s="89"/>
      <c r="BI1013" s="89"/>
      <c r="BJ1013" s="89"/>
      <c r="BK1013" s="89"/>
      <c r="BL1013" s="89"/>
      <c r="BM1013" s="89"/>
      <c r="BN1013" s="89"/>
      <c r="BO1013" s="89"/>
      <c r="BP1013" s="89"/>
      <c r="BQ1013" s="89"/>
      <c r="BR1013" s="89"/>
      <c r="BS1013" s="89"/>
      <c r="BT1013" s="89"/>
      <c r="BU1013" s="89"/>
      <c r="BV1013" s="89"/>
      <c r="BW1013" s="89"/>
      <c r="BX1013" s="89"/>
      <c r="BY1013" s="89"/>
      <c r="BZ1013" s="89"/>
      <c r="CA1013" s="89"/>
      <c r="CB1013" s="89"/>
      <c r="CC1013" s="89"/>
      <c r="CD1013" s="89"/>
      <c r="CE1013" s="89"/>
      <c r="CF1013" s="89"/>
      <c r="CG1013" s="89"/>
      <c r="CH1013" s="89"/>
      <c r="CI1013" s="89"/>
      <c r="CJ1013" s="89"/>
      <c r="CK1013" s="89"/>
      <c r="CL1013" s="89"/>
      <c r="CM1013" s="89"/>
      <c r="CN1013" s="89"/>
      <c r="CO1013" s="89"/>
      <c r="CP1013" s="89"/>
      <c r="CQ1013" s="89"/>
      <c r="CR1013" s="89"/>
      <c r="CS1013" s="89"/>
      <c r="CT1013" s="89"/>
      <c r="CU1013" s="89"/>
      <c r="CV1013" s="89"/>
      <c r="CW1013" s="89"/>
      <c r="CX1013" s="89"/>
      <c r="CY1013" s="89"/>
      <c r="CZ1013" s="89"/>
      <c r="DA1013" s="89"/>
      <c r="DB1013" s="89"/>
      <c r="DC1013" s="89"/>
      <c r="DD1013" s="89"/>
      <c r="DE1013" s="89"/>
      <c r="DF1013" s="89"/>
      <c r="DG1013" s="89"/>
      <c r="DH1013" s="89"/>
      <c r="DI1013" s="89"/>
      <c r="DJ1013" s="89"/>
      <c r="DK1013" s="89"/>
      <c r="DL1013" s="89"/>
      <c r="DM1013" s="89"/>
      <c r="DN1013" s="89"/>
      <c r="DO1013" s="89"/>
      <c r="DP1013" s="89"/>
      <c r="DQ1013" s="89"/>
      <c r="DR1013" s="89"/>
      <c r="DS1013" s="89"/>
      <c r="DT1013" s="89"/>
      <c r="DU1013" s="89"/>
      <c r="DV1013" s="89"/>
      <c r="DW1013" s="89"/>
      <c r="DX1013" s="89"/>
      <c r="DY1013" s="89"/>
      <c r="DZ1013" s="89"/>
      <c r="EA1013" s="89"/>
      <c r="EB1013" s="89"/>
      <c r="EC1013" s="89"/>
      <c r="ED1013" s="89"/>
      <c r="EE1013" s="89"/>
      <c r="EF1013" s="89"/>
      <c r="EG1013" s="89"/>
      <c r="EH1013" s="89"/>
      <c r="EI1013" s="89"/>
      <c r="EJ1013" s="89"/>
      <c r="EK1013" s="89"/>
      <c r="EL1013" s="89"/>
      <c r="EM1013" s="89"/>
      <c r="EN1013" s="89"/>
      <c r="EO1013" s="89"/>
      <c r="EP1013" s="89"/>
      <c r="EQ1013" s="89"/>
      <c r="ER1013" s="89"/>
      <c r="ES1013" s="89"/>
      <c r="ET1013" s="89"/>
      <c r="EU1013" s="89"/>
      <c r="EV1013" s="89"/>
      <c r="EW1013" s="89"/>
      <c r="EX1013" s="89"/>
      <c r="EY1013" s="89"/>
      <c r="EZ1013" s="89"/>
      <c r="FA1013" s="89"/>
      <c r="FB1013" s="89"/>
      <c r="FC1013" s="89"/>
      <c r="FD1013" s="89"/>
      <c r="FE1013" s="89"/>
      <c r="FF1013" s="89"/>
      <c r="FG1013" s="89"/>
      <c r="FH1013" s="89"/>
      <c r="FI1013" s="89"/>
      <c r="FJ1013" s="89"/>
      <c r="FK1013" s="89"/>
      <c r="FL1013" s="89"/>
      <c r="FM1013" s="89"/>
      <c r="FN1013" s="89"/>
      <c r="FO1013" s="89"/>
      <c r="FP1013" s="89"/>
      <c r="FQ1013" s="89"/>
      <c r="FR1013" s="89"/>
      <c r="FS1013" s="89"/>
      <c r="FT1013" s="89"/>
      <c r="FU1013" s="89"/>
      <c r="FV1013" s="89"/>
      <c r="FW1013" s="89"/>
      <c r="FX1013" s="89"/>
      <c r="FY1013" s="89"/>
      <c r="FZ1013" s="89"/>
      <c r="GA1013" s="89"/>
      <c r="GB1013" s="89"/>
      <c r="GC1013" s="89"/>
      <c r="GD1013" s="89"/>
      <c r="GE1013" s="89"/>
      <c r="GF1013" s="89"/>
      <c r="GG1013" s="89"/>
      <c r="GH1013" s="89"/>
      <c r="GI1013" s="89"/>
      <c r="GJ1013" s="89"/>
      <c r="GK1013" s="89"/>
      <c r="GL1013" s="89"/>
      <c r="GM1013" s="89"/>
      <c r="GN1013" s="89"/>
      <c r="GO1013" s="89"/>
      <c r="GP1013" s="89"/>
      <c r="GQ1013" s="89"/>
      <c r="GR1013" s="89"/>
      <c r="GS1013" s="89"/>
      <c r="GT1013" s="89"/>
      <c r="GU1013" s="89"/>
      <c r="GV1013" s="89"/>
      <c r="GW1013" s="89"/>
      <c r="GX1013" s="89"/>
      <c r="GY1013" s="89"/>
      <c r="GZ1013" s="89"/>
      <c r="HA1013" s="89"/>
      <c r="HB1013" s="89"/>
      <c r="HC1013" s="89"/>
      <c r="HD1013" s="89"/>
      <c r="HE1013" s="89"/>
      <c r="HF1013" s="89"/>
      <c r="HG1013" s="89"/>
      <c r="HH1013" s="89"/>
      <c r="HI1013" s="89"/>
      <c r="HJ1013" s="89"/>
      <c r="HK1013" s="89"/>
      <c r="HL1013" s="89"/>
      <c r="HM1013" s="89"/>
    </row>
    <row r="1014" spans="1:221" s="191" customFormat="1" ht="30" customHeight="1" x14ac:dyDescent="0.25">
      <c r="A1014" s="193">
        <v>41455</v>
      </c>
      <c r="B1014" s="194">
        <v>41457</v>
      </c>
      <c r="C1014" s="189" t="s">
        <v>284</v>
      </c>
      <c r="D1014" s="140" t="s">
        <v>3719</v>
      </c>
      <c r="E1014" s="140" t="s">
        <v>279</v>
      </c>
      <c r="F1014" s="5" t="s">
        <v>55</v>
      </c>
      <c r="G1014" s="5" t="s">
        <v>355</v>
      </c>
      <c r="H1014" s="140" t="s">
        <v>3842</v>
      </c>
      <c r="I1014" s="30" t="s">
        <v>4801</v>
      </c>
      <c r="J1014" s="140" t="s">
        <v>4711</v>
      </c>
      <c r="K1014" s="119">
        <v>40459</v>
      </c>
      <c r="L1014" s="119">
        <v>40694</v>
      </c>
      <c r="M1014" s="140" t="s">
        <v>3725</v>
      </c>
      <c r="N1014" s="287">
        <v>8868</v>
      </c>
      <c r="O1014" s="287">
        <v>8186</v>
      </c>
      <c r="P1014" s="119">
        <v>40708</v>
      </c>
      <c r="Q1014" s="119">
        <v>41249</v>
      </c>
      <c r="R1014" s="119">
        <v>41179</v>
      </c>
      <c r="S1014" s="119">
        <v>41274</v>
      </c>
      <c r="T1014" s="190">
        <v>97.522138420881504</v>
      </c>
      <c r="U1014" s="287"/>
      <c r="V1014" s="140"/>
      <c r="W1014" s="87"/>
      <c r="X1014" s="96"/>
      <c r="Y1014" s="89"/>
      <c r="Z1014" s="89"/>
      <c r="AA1014" s="89"/>
      <c r="AB1014" s="89"/>
      <c r="AC1014" s="89"/>
      <c r="AD1014" s="89"/>
      <c r="AE1014" s="89"/>
      <c r="AF1014" s="89"/>
      <c r="AG1014" s="89"/>
      <c r="AH1014" s="89"/>
      <c r="AI1014" s="89"/>
      <c r="AJ1014" s="89"/>
      <c r="AK1014" s="89"/>
      <c r="AL1014" s="89"/>
      <c r="AM1014" s="89"/>
      <c r="AN1014" s="89"/>
      <c r="AO1014" s="89"/>
      <c r="AP1014" s="89"/>
      <c r="AQ1014" s="89"/>
      <c r="AR1014" s="89"/>
      <c r="AS1014" s="89"/>
      <c r="AT1014" s="89"/>
      <c r="AU1014" s="89"/>
      <c r="AV1014" s="89"/>
      <c r="AW1014" s="89"/>
      <c r="AX1014" s="89"/>
      <c r="AY1014" s="89"/>
      <c r="AZ1014" s="89"/>
      <c r="BA1014" s="89"/>
      <c r="BB1014" s="89"/>
      <c r="BC1014" s="89"/>
      <c r="BD1014" s="89"/>
      <c r="BE1014" s="89"/>
      <c r="BF1014" s="89"/>
      <c r="BG1014" s="89"/>
      <c r="BH1014" s="89"/>
      <c r="BI1014" s="89"/>
      <c r="BJ1014" s="89"/>
      <c r="BK1014" s="89"/>
      <c r="BL1014" s="89"/>
      <c r="BM1014" s="89"/>
      <c r="BN1014" s="89"/>
      <c r="BO1014" s="89"/>
      <c r="BP1014" s="89"/>
      <c r="BQ1014" s="89"/>
      <c r="BR1014" s="89"/>
      <c r="BS1014" s="89"/>
      <c r="BT1014" s="89"/>
      <c r="BU1014" s="89"/>
      <c r="BV1014" s="89"/>
      <c r="BW1014" s="89"/>
      <c r="BX1014" s="89"/>
      <c r="BY1014" s="89"/>
      <c r="BZ1014" s="89"/>
      <c r="CA1014" s="89"/>
      <c r="CB1014" s="89"/>
      <c r="CC1014" s="89"/>
      <c r="CD1014" s="89"/>
      <c r="CE1014" s="89"/>
      <c r="CF1014" s="89"/>
      <c r="CG1014" s="89"/>
      <c r="CH1014" s="89"/>
      <c r="CI1014" s="89"/>
      <c r="CJ1014" s="89"/>
      <c r="CK1014" s="89"/>
      <c r="CL1014" s="89"/>
      <c r="CM1014" s="89"/>
      <c r="CN1014" s="89"/>
      <c r="CO1014" s="89"/>
      <c r="CP1014" s="89"/>
      <c r="CQ1014" s="89"/>
      <c r="CR1014" s="89"/>
      <c r="CS1014" s="89"/>
      <c r="CT1014" s="89"/>
      <c r="CU1014" s="89"/>
      <c r="CV1014" s="89"/>
      <c r="CW1014" s="89"/>
      <c r="CX1014" s="89"/>
      <c r="CY1014" s="89"/>
      <c r="CZ1014" s="89"/>
      <c r="DA1014" s="89"/>
      <c r="DB1014" s="89"/>
      <c r="DC1014" s="89"/>
      <c r="DD1014" s="89"/>
      <c r="DE1014" s="89"/>
      <c r="DF1014" s="89"/>
      <c r="DG1014" s="89"/>
      <c r="DH1014" s="89"/>
      <c r="DI1014" s="89"/>
      <c r="DJ1014" s="89"/>
      <c r="DK1014" s="89"/>
      <c r="DL1014" s="89"/>
      <c r="DM1014" s="89"/>
      <c r="DN1014" s="89"/>
      <c r="DO1014" s="89"/>
      <c r="DP1014" s="89"/>
      <c r="DQ1014" s="89"/>
      <c r="DR1014" s="89"/>
      <c r="DS1014" s="89"/>
      <c r="DT1014" s="89"/>
      <c r="DU1014" s="89"/>
      <c r="DV1014" s="89"/>
      <c r="DW1014" s="89"/>
      <c r="DX1014" s="89"/>
      <c r="DY1014" s="89"/>
      <c r="DZ1014" s="89"/>
      <c r="EA1014" s="89"/>
      <c r="EB1014" s="89"/>
      <c r="EC1014" s="89"/>
      <c r="ED1014" s="89"/>
      <c r="EE1014" s="89"/>
      <c r="EF1014" s="89"/>
      <c r="EG1014" s="89"/>
      <c r="EH1014" s="89"/>
      <c r="EI1014" s="89"/>
      <c r="EJ1014" s="89"/>
      <c r="EK1014" s="89"/>
      <c r="EL1014" s="89"/>
      <c r="EM1014" s="89"/>
      <c r="EN1014" s="89"/>
      <c r="EO1014" s="89"/>
      <c r="EP1014" s="89"/>
      <c r="EQ1014" s="89"/>
      <c r="ER1014" s="89"/>
      <c r="ES1014" s="89"/>
      <c r="ET1014" s="89"/>
      <c r="EU1014" s="89"/>
      <c r="EV1014" s="89"/>
      <c r="EW1014" s="89"/>
      <c r="EX1014" s="89"/>
      <c r="EY1014" s="89"/>
      <c r="EZ1014" s="89"/>
      <c r="FA1014" s="89"/>
      <c r="FB1014" s="89"/>
      <c r="FC1014" s="89"/>
      <c r="FD1014" s="89"/>
      <c r="FE1014" s="89"/>
      <c r="FF1014" s="89"/>
      <c r="FG1014" s="89"/>
      <c r="FH1014" s="89"/>
      <c r="FI1014" s="89"/>
      <c r="FJ1014" s="89"/>
      <c r="FK1014" s="89"/>
      <c r="FL1014" s="89"/>
      <c r="FM1014" s="89"/>
      <c r="FN1014" s="89"/>
      <c r="FO1014" s="89"/>
      <c r="FP1014" s="89"/>
      <c r="FQ1014" s="89"/>
      <c r="FR1014" s="89"/>
      <c r="FS1014" s="89"/>
      <c r="FT1014" s="89"/>
      <c r="FU1014" s="89"/>
      <c r="FV1014" s="89"/>
      <c r="FW1014" s="89"/>
      <c r="FX1014" s="89"/>
      <c r="FY1014" s="89"/>
      <c r="FZ1014" s="89"/>
      <c r="GA1014" s="89"/>
      <c r="GB1014" s="89"/>
      <c r="GC1014" s="89"/>
      <c r="GD1014" s="89"/>
      <c r="GE1014" s="89"/>
      <c r="GF1014" s="89"/>
      <c r="GG1014" s="89"/>
      <c r="GH1014" s="89"/>
      <c r="GI1014" s="89"/>
      <c r="GJ1014" s="89"/>
      <c r="GK1014" s="89"/>
      <c r="GL1014" s="89"/>
      <c r="GM1014" s="89"/>
      <c r="GN1014" s="89"/>
      <c r="GO1014" s="89"/>
      <c r="GP1014" s="89"/>
      <c r="GQ1014" s="89"/>
      <c r="GR1014" s="89"/>
      <c r="GS1014" s="89"/>
      <c r="GT1014" s="89"/>
      <c r="GU1014" s="89"/>
      <c r="GV1014" s="89"/>
      <c r="GW1014" s="89"/>
      <c r="GX1014" s="89"/>
      <c r="GY1014" s="89"/>
      <c r="GZ1014" s="89"/>
      <c r="HA1014" s="89"/>
      <c r="HB1014" s="89"/>
      <c r="HC1014" s="89"/>
      <c r="HD1014" s="89"/>
      <c r="HE1014" s="89"/>
      <c r="HF1014" s="89"/>
      <c r="HG1014" s="89"/>
      <c r="HH1014" s="89"/>
      <c r="HI1014" s="89"/>
      <c r="HJ1014" s="89"/>
      <c r="HK1014" s="89"/>
      <c r="HL1014" s="89"/>
      <c r="HM1014" s="89"/>
    </row>
    <row r="1015" spans="1:221" s="191" customFormat="1" ht="30" customHeight="1" x14ac:dyDescent="0.25">
      <c r="A1015" s="193">
        <v>41455</v>
      </c>
      <c r="B1015" s="194">
        <v>41457</v>
      </c>
      <c r="C1015" s="189" t="s">
        <v>284</v>
      </c>
      <c r="D1015" s="140" t="s">
        <v>3719</v>
      </c>
      <c r="E1015" s="140" t="s">
        <v>279</v>
      </c>
      <c r="F1015" s="5" t="s">
        <v>99</v>
      </c>
      <c r="G1015" s="5" t="s">
        <v>415</v>
      </c>
      <c r="H1015" s="140" t="s">
        <v>3896</v>
      </c>
      <c r="I1015" s="30" t="s">
        <v>4283</v>
      </c>
      <c r="J1015" s="140" t="s">
        <v>4802</v>
      </c>
      <c r="K1015" s="119">
        <v>40632</v>
      </c>
      <c r="L1015" s="119">
        <v>40701</v>
      </c>
      <c r="M1015" s="140" t="s">
        <v>4803</v>
      </c>
      <c r="N1015" s="287">
        <v>3760</v>
      </c>
      <c r="O1015" s="287">
        <v>3117</v>
      </c>
      <c r="P1015" s="119">
        <v>40715</v>
      </c>
      <c r="Q1015" s="119">
        <v>41488</v>
      </c>
      <c r="R1015" s="119">
        <v>41096</v>
      </c>
      <c r="S1015" s="119">
        <v>41096</v>
      </c>
      <c r="T1015" s="190">
        <v>15.852455963391801</v>
      </c>
      <c r="U1015" s="287"/>
      <c r="V1015" s="140"/>
      <c r="W1015" s="87"/>
      <c r="X1015" s="96"/>
      <c r="Y1015" s="89"/>
      <c r="Z1015" s="89"/>
      <c r="AA1015" s="89"/>
      <c r="AB1015" s="89"/>
      <c r="AC1015" s="89"/>
      <c r="AD1015" s="89"/>
      <c r="AE1015" s="89"/>
      <c r="AF1015" s="89"/>
      <c r="AG1015" s="89"/>
      <c r="AH1015" s="89"/>
      <c r="AI1015" s="89"/>
      <c r="AJ1015" s="89"/>
      <c r="AK1015" s="89"/>
      <c r="AL1015" s="89"/>
      <c r="AM1015" s="89"/>
      <c r="AN1015" s="89"/>
      <c r="AO1015" s="89"/>
      <c r="AP1015" s="89"/>
      <c r="AQ1015" s="89"/>
      <c r="AR1015" s="89"/>
      <c r="AS1015" s="89"/>
      <c r="AT1015" s="89"/>
      <c r="AU1015" s="89"/>
      <c r="AV1015" s="89"/>
      <c r="AW1015" s="89"/>
      <c r="AX1015" s="89"/>
      <c r="AY1015" s="89"/>
      <c r="AZ1015" s="89"/>
      <c r="BA1015" s="89"/>
      <c r="BB1015" s="89"/>
      <c r="BC1015" s="89"/>
      <c r="BD1015" s="89"/>
      <c r="BE1015" s="89"/>
      <c r="BF1015" s="89"/>
      <c r="BG1015" s="89"/>
      <c r="BH1015" s="89"/>
      <c r="BI1015" s="89"/>
      <c r="BJ1015" s="89"/>
      <c r="BK1015" s="89"/>
      <c r="BL1015" s="89"/>
      <c r="BM1015" s="89"/>
      <c r="BN1015" s="89"/>
      <c r="BO1015" s="89"/>
      <c r="BP1015" s="89"/>
      <c r="BQ1015" s="89"/>
      <c r="BR1015" s="89"/>
      <c r="BS1015" s="89"/>
      <c r="BT1015" s="89"/>
      <c r="BU1015" s="89"/>
      <c r="BV1015" s="89"/>
      <c r="BW1015" s="89"/>
      <c r="BX1015" s="89"/>
      <c r="BY1015" s="89"/>
      <c r="BZ1015" s="89"/>
      <c r="CA1015" s="89"/>
      <c r="CB1015" s="89"/>
      <c r="CC1015" s="89"/>
      <c r="CD1015" s="89"/>
      <c r="CE1015" s="89"/>
      <c r="CF1015" s="89"/>
      <c r="CG1015" s="89"/>
      <c r="CH1015" s="89"/>
      <c r="CI1015" s="89"/>
      <c r="CJ1015" s="89"/>
      <c r="CK1015" s="89"/>
      <c r="CL1015" s="89"/>
      <c r="CM1015" s="89"/>
      <c r="CN1015" s="89"/>
      <c r="CO1015" s="89"/>
      <c r="CP1015" s="89"/>
      <c r="CQ1015" s="89"/>
      <c r="CR1015" s="89"/>
      <c r="CS1015" s="89"/>
      <c r="CT1015" s="89"/>
      <c r="CU1015" s="89"/>
      <c r="CV1015" s="89"/>
      <c r="CW1015" s="89"/>
      <c r="CX1015" s="89"/>
      <c r="CY1015" s="89"/>
      <c r="CZ1015" s="89"/>
      <c r="DA1015" s="89"/>
      <c r="DB1015" s="89"/>
      <c r="DC1015" s="89"/>
      <c r="DD1015" s="89"/>
      <c r="DE1015" s="89"/>
      <c r="DF1015" s="89"/>
      <c r="DG1015" s="89"/>
      <c r="DH1015" s="89"/>
      <c r="DI1015" s="89"/>
      <c r="DJ1015" s="89"/>
      <c r="DK1015" s="89"/>
      <c r="DL1015" s="89"/>
      <c r="DM1015" s="89"/>
      <c r="DN1015" s="89"/>
      <c r="DO1015" s="89"/>
      <c r="DP1015" s="89"/>
      <c r="DQ1015" s="89"/>
      <c r="DR1015" s="89"/>
      <c r="DS1015" s="89"/>
      <c r="DT1015" s="89"/>
      <c r="DU1015" s="89"/>
      <c r="DV1015" s="89"/>
      <c r="DW1015" s="89"/>
      <c r="DX1015" s="89"/>
      <c r="DY1015" s="89"/>
      <c r="DZ1015" s="89"/>
      <c r="EA1015" s="89"/>
      <c r="EB1015" s="89"/>
      <c r="EC1015" s="89"/>
      <c r="ED1015" s="89"/>
      <c r="EE1015" s="89"/>
      <c r="EF1015" s="89"/>
      <c r="EG1015" s="89"/>
      <c r="EH1015" s="89"/>
      <c r="EI1015" s="89"/>
      <c r="EJ1015" s="89"/>
      <c r="EK1015" s="89"/>
      <c r="EL1015" s="89"/>
      <c r="EM1015" s="89"/>
      <c r="EN1015" s="89"/>
      <c r="EO1015" s="89"/>
      <c r="EP1015" s="89"/>
      <c r="EQ1015" s="89"/>
      <c r="ER1015" s="89"/>
      <c r="ES1015" s="89"/>
      <c r="ET1015" s="89"/>
      <c r="EU1015" s="89"/>
      <c r="EV1015" s="89"/>
      <c r="EW1015" s="89"/>
      <c r="EX1015" s="89"/>
      <c r="EY1015" s="89"/>
      <c r="EZ1015" s="89"/>
      <c r="FA1015" s="89"/>
      <c r="FB1015" s="89"/>
      <c r="FC1015" s="89"/>
      <c r="FD1015" s="89"/>
      <c r="FE1015" s="89"/>
      <c r="FF1015" s="89"/>
      <c r="FG1015" s="89"/>
      <c r="FH1015" s="89"/>
      <c r="FI1015" s="89"/>
      <c r="FJ1015" s="89"/>
      <c r="FK1015" s="89"/>
      <c r="FL1015" s="89"/>
      <c r="FM1015" s="89"/>
      <c r="FN1015" s="89"/>
      <c r="FO1015" s="89"/>
      <c r="FP1015" s="89"/>
      <c r="FQ1015" s="89"/>
      <c r="FR1015" s="89"/>
      <c r="FS1015" s="89"/>
      <c r="FT1015" s="89"/>
      <c r="FU1015" s="89"/>
      <c r="FV1015" s="89"/>
      <c r="FW1015" s="89"/>
      <c r="FX1015" s="89"/>
      <c r="FY1015" s="89"/>
      <c r="FZ1015" s="89"/>
      <c r="GA1015" s="89"/>
      <c r="GB1015" s="89"/>
      <c r="GC1015" s="89"/>
      <c r="GD1015" s="89"/>
      <c r="GE1015" s="89"/>
      <c r="GF1015" s="89"/>
      <c r="GG1015" s="89"/>
      <c r="GH1015" s="89"/>
      <c r="GI1015" s="89"/>
      <c r="GJ1015" s="89"/>
      <c r="GK1015" s="89"/>
      <c r="GL1015" s="89"/>
      <c r="GM1015" s="89"/>
      <c r="GN1015" s="89"/>
      <c r="GO1015" s="89"/>
      <c r="GP1015" s="89"/>
      <c r="GQ1015" s="89"/>
      <c r="GR1015" s="89"/>
      <c r="GS1015" s="89"/>
      <c r="GT1015" s="89"/>
      <c r="GU1015" s="89"/>
      <c r="GV1015" s="89"/>
      <c r="GW1015" s="89"/>
      <c r="GX1015" s="89"/>
      <c r="GY1015" s="89"/>
      <c r="GZ1015" s="89"/>
      <c r="HA1015" s="89"/>
      <c r="HB1015" s="89"/>
      <c r="HC1015" s="89"/>
      <c r="HD1015" s="89"/>
      <c r="HE1015" s="89"/>
      <c r="HF1015" s="89"/>
      <c r="HG1015" s="89"/>
      <c r="HH1015" s="89"/>
      <c r="HI1015" s="89"/>
      <c r="HJ1015" s="89"/>
      <c r="HK1015" s="89"/>
      <c r="HL1015" s="89"/>
      <c r="HM1015" s="89"/>
    </row>
    <row r="1016" spans="1:221" s="191" customFormat="1" ht="30" customHeight="1" x14ac:dyDescent="0.25">
      <c r="A1016" s="193">
        <v>41455</v>
      </c>
      <c r="B1016" s="194">
        <v>41457</v>
      </c>
      <c r="C1016" s="189" t="s">
        <v>284</v>
      </c>
      <c r="D1016" s="140" t="s">
        <v>3719</v>
      </c>
      <c r="E1016" s="140" t="s">
        <v>279</v>
      </c>
      <c r="F1016" s="5" t="s">
        <v>99</v>
      </c>
      <c r="G1016" s="5" t="s">
        <v>415</v>
      </c>
      <c r="H1016" s="140" t="s">
        <v>3896</v>
      </c>
      <c r="I1016" s="30" t="s">
        <v>4804</v>
      </c>
      <c r="J1016" s="140" t="s">
        <v>4805</v>
      </c>
      <c r="K1016" s="119">
        <v>40700</v>
      </c>
      <c r="L1016" s="119">
        <v>40808</v>
      </c>
      <c r="M1016" s="140" t="s">
        <v>4806</v>
      </c>
      <c r="N1016" s="287">
        <v>52425</v>
      </c>
      <c r="O1016" s="287">
        <v>49753</v>
      </c>
      <c r="P1016" s="119">
        <v>40822</v>
      </c>
      <c r="Q1016" s="119">
        <v>41705</v>
      </c>
      <c r="R1016" s="119">
        <v>41538</v>
      </c>
      <c r="S1016" s="119">
        <v>41553</v>
      </c>
      <c r="T1016" s="190">
        <v>21.122289585463001</v>
      </c>
      <c r="U1016" s="287"/>
      <c r="V1016" s="140"/>
      <c r="W1016" s="87"/>
      <c r="X1016" s="96"/>
      <c r="Y1016" s="89"/>
      <c r="Z1016" s="89"/>
      <c r="AA1016" s="89"/>
      <c r="AB1016" s="89"/>
      <c r="AC1016" s="89"/>
      <c r="AD1016" s="89"/>
      <c r="AE1016" s="89"/>
      <c r="AF1016" s="89"/>
      <c r="AG1016" s="89"/>
      <c r="AH1016" s="89"/>
      <c r="AI1016" s="89"/>
      <c r="AJ1016" s="89"/>
      <c r="AK1016" s="89"/>
      <c r="AL1016" s="89"/>
      <c r="AM1016" s="89"/>
      <c r="AN1016" s="89"/>
      <c r="AO1016" s="89"/>
      <c r="AP1016" s="89"/>
      <c r="AQ1016" s="89"/>
      <c r="AR1016" s="89"/>
      <c r="AS1016" s="89"/>
      <c r="AT1016" s="89"/>
      <c r="AU1016" s="89"/>
      <c r="AV1016" s="89"/>
      <c r="AW1016" s="89"/>
      <c r="AX1016" s="89"/>
      <c r="AY1016" s="89"/>
      <c r="AZ1016" s="89"/>
      <c r="BA1016" s="89"/>
      <c r="BB1016" s="89"/>
      <c r="BC1016" s="89"/>
      <c r="BD1016" s="89"/>
      <c r="BE1016" s="89"/>
      <c r="BF1016" s="89"/>
      <c r="BG1016" s="89"/>
      <c r="BH1016" s="89"/>
      <c r="BI1016" s="89"/>
      <c r="BJ1016" s="89"/>
      <c r="BK1016" s="89"/>
      <c r="BL1016" s="89"/>
      <c r="BM1016" s="89"/>
      <c r="BN1016" s="89"/>
      <c r="BO1016" s="89"/>
      <c r="BP1016" s="89"/>
      <c r="BQ1016" s="89"/>
      <c r="BR1016" s="89"/>
      <c r="BS1016" s="89"/>
      <c r="BT1016" s="89"/>
      <c r="BU1016" s="89"/>
      <c r="BV1016" s="89"/>
      <c r="BW1016" s="89"/>
      <c r="BX1016" s="89"/>
      <c r="BY1016" s="89"/>
      <c r="BZ1016" s="89"/>
      <c r="CA1016" s="89"/>
      <c r="CB1016" s="89"/>
      <c r="CC1016" s="89"/>
      <c r="CD1016" s="89"/>
      <c r="CE1016" s="89"/>
      <c r="CF1016" s="89"/>
      <c r="CG1016" s="89"/>
      <c r="CH1016" s="89"/>
      <c r="CI1016" s="89"/>
      <c r="CJ1016" s="89"/>
      <c r="CK1016" s="89"/>
      <c r="CL1016" s="89"/>
      <c r="CM1016" s="89"/>
      <c r="CN1016" s="89"/>
      <c r="CO1016" s="89"/>
      <c r="CP1016" s="89"/>
      <c r="CQ1016" s="89"/>
      <c r="CR1016" s="89"/>
      <c r="CS1016" s="89"/>
      <c r="CT1016" s="89"/>
      <c r="CU1016" s="89"/>
      <c r="CV1016" s="89"/>
      <c r="CW1016" s="89"/>
      <c r="CX1016" s="89"/>
      <c r="CY1016" s="89"/>
      <c r="CZ1016" s="89"/>
      <c r="DA1016" s="89"/>
      <c r="DB1016" s="89"/>
      <c r="DC1016" s="89"/>
      <c r="DD1016" s="89"/>
      <c r="DE1016" s="89"/>
      <c r="DF1016" s="89"/>
      <c r="DG1016" s="89"/>
      <c r="DH1016" s="89"/>
      <c r="DI1016" s="89"/>
      <c r="DJ1016" s="89"/>
      <c r="DK1016" s="89"/>
      <c r="DL1016" s="89"/>
      <c r="DM1016" s="89"/>
      <c r="DN1016" s="89"/>
      <c r="DO1016" s="89"/>
      <c r="DP1016" s="89"/>
      <c r="DQ1016" s="89"/>
      <c r="DR1016" s="89"/>
      <c r="DS1016" s="89"/>
      <c r="DT1016" s="89"/>
      <c r="DU1016" s="89"/>
      <c r="DV1016" s="89"/>
      <c r="DW1016" s="89"/>
      <c r="DX1016" s="89"/>
      <c r="DY1016" s="89"/>
      <c r="DZ1016" s="89"/>
      <c r="EA1016" s="89"/>
      <c r="EB1016" s="89"/>
      <c r="EC1016" s="89"/>
      <c r="ED1016" s="89"/>
      <c r="EE1016" s="89"/>
      <c r="EF1016" s="89"/>
      <c r="EG1016" s="89"/>
      <c r="EH1016" s="89"/>
      <c r="EI1016" s="89"/>
      <c r="EJ1016" s="89"/>
      <c r="EK1016" s="89"/>
      <c r="EL1016" s="89"/>
      <c r="EM1016" s="89"/>
      <c r="EN1016" s="89"/>
      <c r="EO1016" s="89"/>
      <c r="EP1016" s="89"/>
      <c r="EQ1016" s="89"/>
      <c r="ER1016" s="89"/>
      <c r="ES1016" s="89"/>
      <c r="ET1016" s="89"/>
      <c r="EU1016" s="89"/>
      <c r="EV1016" s="89"/>
      <c r="EW1016" s="89"/>
      <c r="EX1016" s="89"/>
      <c r="EY1016" s="89"/>
      <c r="EZ1016" s="89"/>
      <c r="FA1016" s="89"/>
      <c r="FB1016" s="89"/>
      <c r="FC1016" s="89"/>
      <c r="FD1016" s="89"/>
      <c r="FE1016" s="89"/>
      <c r="FF1016" s="89"/>
      <c r="FG1016" s="89"/>
      <c r="FH1016" s="89"/>
      <c r="FI1016" s="89"/>
      <c r="FJ1016" s="89"/>
      <c r="FK1016" s="89"/>
      <c r="FL1016" s="89"/>
      <c r="FM1016" s="89"/>
      <c r="FN1016" s="89"/>
      <c r="FO1016" s="89"/>
      <c r="FP1016" s="89"/>
      <c r="FQ1016" s="89"/>
      <c r="FR1016" s="89"/>
      <c r="FS1016" s="89"/>
      <c r="FT1016" s="89"/>
      <c r="FU1016" s="89"/>
      <c r="FV1016" s="89"/>
      <c r="FW1016" s="89"/>
      <c r="FX1016" s="89"/>
      <c r="FY1016" s="89"/>
      <c r="FZ1016" s="89"/>
      <c r="GA1016" s="89"/>
      <c r="GB1016" s="89"/>
      <c r="GC1016" s="89"/>
      <c r="GD1016" s="89"/>
      <c r="GE1016" s="89"/>
      <c r="GF1016" s="89"/>
      <c r="GG1016" s="89"/>
      <c r="GH1016" s="89"/>
      <c r="GI1016" s="89"/>
      <c r="GJ1016" s="89"/>
      <c r="GK1016" s="89"/>
      <c r="GL1016" s="89"/>
      <c r="GM1016" s="89"/>
      <c r="GN1016" s="89"/>
      <c r="GO1016" s="89"/>
      <c r="GP1016" s="89"/>
      <c r="GQ1016" s="89"/>
      <c r="GR1016" s="89"/>
      <c r="GS1016" s="89"/>
      <c r="GT1016" s="89"/>
      <c r="GU1016" s="89"/>
      <c r="GV1016" s="89"/>
      <c r="GW1016" s="89"/>
      <c r="GX1016" s="89"/>
      <c r="GY1016" s="89"/>
      <c r="GZ1016" s="89"/>
      <c r="HA1016" s="89"/>
      <c r="HB1016" s="89"/>
      <c r="HC1016" s="89"/>
      <c r="HD1016" s="89"/>
      <c r="HE1016" s="89"/>
      <c r="HF1016" s="89"/>
      <c r="HG1016" s="89"/>
      <c r="HH1016" s="89"/>
      <c r="HI1016" s="89"/>
      <c r="HJ1016" s="89"/>
      <c r="HK1016" s="89"/>
      <c r="HL1016" s="89"/>
      <c r="HM1016" s="89"/>
    </row>
    <row r="1017" spans="1:221" s="191" customFormat="1" ht="30" customHeight="1" x14ac:dyDescent="0.25">
      <c r="A1017" s="193">
        <v>41455</v>
      </c>
      <c r="B1017" s="194">
        <v>41457</v>
      </c>
      <c r="C1017" s="189" t="s">
        <v>284</v>
      </c>
      <c r="D1017" s="140" t="s">
        <v>3719</v>
      </c>
      <c r="E1017" s="140" t="s">
        <v>279</v>
      </c>
      <c r="F1017" s="5" t="s">
        <v>99</v>
      </c>
      <c r="G1017" s="5" t="s">
        <v>415</v>
      </c>
      <c r="H1017" s="140" t="s">
        <v>3896</v>
      </c>
      <c r="I1017" s="30" t="s">
        <v>4807</v>
      </c>
      <c r="J1017" s="140" t="s">
        <v>4808</v>
      </c>
      <c r="K1017" s="119">
        <v>41080</v>
      </c>
      <c r="L1017" s="119">
        <v>41181</v>
      </c>
      <c r="M1017" s="140" t="s">
        <v>4809</v>
      </c>
      <c r="N1017" s="287">
        <v>98236</v>
      </c>
      <c r="O1017" s="287">
        <v>83257</v>
      </c>
      <c r="P1017" s="119">
        <v>41195</v>
      </c>
      <c r="Q1017" s="119">
        <v>42382</v>
      </c>
      <c r="R1017" s="119">
        <v>42382</v>
      </c>
      <c r="S1017" s="119">
        <v>42382</v>
      </c>
      <c r="T1017" s="190">
        <v>7.4308302074727104</v>
      </c>
      <c r="U1017" s="287"/>
      <c r="V1017" s="140"/>
      <c r="W1017" s="87"/>
      <c r="X1017" s="96"/>
      <c r="Y1017" s="89"/>
      <c r="Z1017" s="89"/>
      <c r="AA1017" s="89"/>
      <c r="AB1017" s="89"/>
      <c r="AC1017" s="89"/>
      <c r="AD1017" s="89"/>
      <c r="AE1017" s="89"/>
      <c r="AF1017" s="89"/>
      <c r="AG1017" s="89"/>
      <c r="AH1017" s="89"/>
      <c r="AI1017" s="89"/>
      <c r="AJ1017" s="89"/>
      <c r="AK1017" s="89"/>
      <c r="AL1017" s="89"/>
      <c r="AM1017" s="89"/>
      <c r="AN1017" s="89"/>
      <c r="AO1017" s="89"/>
      <c r="AP1017" s="89"/>
      <c r="AQ1017" s="89"/>
      <c r="AR1017" s="89"/>
      <c r="AS1017" s="89"/>
      <c r="AT1017" s="89"/>
      <c r="AU1017" s="89"/>
      <c r="AV1017" s="89"/>
      <c r="AW1017" s="89"/>
      <c r="AX1017" s="89"/>
      <c r="AY1017" s="89"/>
      <c r="AZ1017" s="89"/>
      <c r="BA1017" s="89"/>
      <c r="BB1017" s="89"/>
      <c r="BC1017" s="89"/>
      <c r="BD1017" s="89"/>
      <c r="BE1017" s="89"/>
      <c r="BF1017" s="89"/>
      <c r="BG1017" s="89"/>
      <c r="BH1017" s="89"/>
      <c r="BI1017" s="89"/>
      <c r="BJ1017" s="89"/>
      <c r="BK1017" s="89"/>
      <c r="BL1017" s="89"/>
      <c r="BM1017" s="89"/>
      <c r="BN1017" s="89"/>
      <c r="BO1017" s="89"/>
      <c r="BP1017" s="89"/>
      <c r="BQ1017" s="89"/>
      <c r="BR1017" s="89"/>
      <c r="BS1017" s="89"/>
      <c r="BT1017" s="89"/>
      <c r="BU1017" s="89"/>
      <c r="BV1017" s="89"/>
      <c r="BW1017" s="89"/>
      <c r="BX1017" s="89"/>
      <c r="BY1017" s="89"/>
      <c r="BZ1017" s="89"/>
      <c r="CA1017" s="89"/>
      <c r="CB1017" s="89"/>
      <c r="CC1017" s="89"/>
      <c r="CD1017" s="89"/>
      <c r="CE1017" s="89"/>
      <c r="CF1017" s="89"/>
      <c r="CG1017" s="89"/>
      <c r="CH1017" s="89"/>
      <c r="CI1017" s="89"/>
      <c r="CJ1017" s="89"/>
      <c r="CK1017" s="89"/>
      <c r="CL1017" s="89"/>
      <c r="CM1017" s="89"/>
      <c r="CN1017" s="89"/>
      <c r="CO1017" s="89"/>
      <c r="CP1017" s="89"/>
      <c r="CQ1017" s="89"/>
      <c r="CR1017" s="89"/>
      <c r="CS1017" s="89"/>
      <c r="CT1017" s="89"/>
      <c r="CU1017" s="89"/>
      <c r="CV1017" s="89"/>
      <c r="CW1017" s="89"/>
      <c r="CX1017" s="89"/>
      <c r="CY1017" s="89"/>
      <c r="CZ1017" s="89"/>
      <c r="DA1017" s="89"/>
      <c r="DB1017" s="89"/>
      <c r="DC1017" s="89"/>
      <c r="DD1017" s="89"/>
      <c r="DE1017" s="89"/>
      <c r="DF1017" s="89"/>
      <c r="DG1017" s="89"/>
      <c r="DH1017" s="89"/>
      <c r="DI1017" s="89"/>
      <c r="DJ1017" s="89"/>
      <c r="DK1017" s="89"/>
      <c r="DL1017" s="89"/>
      <c r="DM1017" s="89"/>
      <c r="DN1017" s="89"/>
      <c r="DO1017" s="89"/>
      <c r="DP1017" s="89"/>
      <c r="DQ1017" s="89"/>
      <c r="DR1017" s="89"/>
      <c r="DS1017" s="89"/>
      <c r="DT1017" s="89"/>
      <c r="DU1017" s="89"/>
      <c r="DV1017" s="89"/>
      <c r="DW1017" s="89"/>
      <c r="DX1017" s="89"/>
      <c r="DY1017" s="89"/>
      <c r="DZ1017" s="89"/>
      <c r="EA1017" s="89"/>
      <c r="EB1017" s="89"/>
      <c r="EC1017" s="89"/>
      <c r="ED1017" s="89"/>
      <c r="EE1017" s="89"/>
      <c r="EF1017" s="89"/>
      <c r="EG1017" s="89"/>
      <c r="EH1017" s="89"/>
      <c r="EI1017" s="89"/>
      <c r="EJ1017" s="89"/>
      <c r="EK1017" s="89"/>
      <c r="EL1017" s="89"/>
      <c r="EM1017" s="89"/>
      <c r="EN1017" s="89"/>
      <c r="EO1017" s="89"/>
      <c r="EP1017" s="89"/>
      <c r="EQ1017" s="89"/>
      <c r="ER1017" s="89"/>
      <c r="ES1017" s="89"/>
      <c r="ET1017" s="89"/>
      <c r="EU1017" s="89"/>
      <c r="EV1017" s="89"/>
      <c r="EW1017" s="89"/>
      <c r="EX1017" s="89"/>
      <c r="EY1017" s="89"/>
      <c r="EZ1017" s="89"/>
      <c r="FA1017" s="89"/>
      <c r="FB1017" s="89"/>
      <c r="FC1017" s="89"/>
      <c r="FD1017" s="89"/>
      <c r="FE1017" s="89"/>
      <c r="FF1017" s="89"/>
      <c r="FG1017" s="89"/>
      <c r="FH1017" s="89"/>
      <c r="FI1017" s="89"/>
      <c r="FJ1017" s="89"/>
      <c r="FK1017" s="89"/>
      <c r="FL1017" s="89"/>
      <c r="FM1017" s="89"/>
      <c r="FN1017" s="89"/>
      <c r="FO1017" s="89"/>
      <c r="FP1017" s="89"/>
      <c r="FQ1017" s="89"/>
      <c r="FR1017" s="89"/>
      <c r="FS1017" s="89"/>
      <c r="FT1017" s="89"/>
      <c r="FU1017" s="89"/>
      <c r="FV1017" s="89"/>
      <c r="FW1017" s="89"/>
      <c r="FX1017" s="89"/>
      <c r="FY1017" s="89"/>
      <c r="FZ1017" s="89"/>
      <c r="GA1017" s="89"/>
      <c r="GB1017" s="89"/>
      <c r="GC1017" s="89"/>
      <c r="GD1017" s="89"/>
      <c r="GE1017" s="89"/>
      <c r="GF1017" s="89"/>
      <c r="GG1017" s="89"/>
      <c r="GH1017" s="89"/>
      <c r="GI1017" s="89"/>
      <c r="GJ1017" s="89"/>
      <c r="GK1017" s="89"/>
      <c r="GL1017" s="89"/>
      <c r="GM1017" s="89"/>
      <c r="GN1017" s="89"/>
      <c r="GO1017" s="89"/>
      <c r="GP1017" s="89"/>
      <c r="GQ1017" s="89"/>
      <c r="GR1017" s="89"/>
      <c r="GS1017" s="89"/>
      <c r="GT1017" s="89"/>
      <c r="GU1017" s="89"/>
      <c r="GV1017" s="89"/>
      <c r="GW1017" s="89"/>
      <c r="GX1017" s="89"/>
      <c r="GY1017" s="89"/>
      <c r="GZ1017" s="89"/>
      <c r="HA1017" s="89"/>
      <c r="HB1017" s="89"/>
      <c r="HC1017" s="89"/>
      <c r="HD1017" s="89"/>
      <c r="HE1017" s="89"/>
      <c r="HF1017" s="89"/>
      <c r="HG1017" s="89"/>
      <c r="HH1017" s="89"/>
      <c r="HI1017" s="89"/>
      <c r="HJ1017" s="89"/>
      <c r="HK1017" s="89"/>
      <c r="HL1017" s="89"/>
      <c r="HM1017" s="89"/>
    </row>
    <row r="1018" spans="1:221" s="191" customFormat="1" ht="30" customHeight="1" x14ac:dyDescent="0.25">
      <c r="A1018" s="193">
        <v>41455</v>
      </c>
      <c r="B1018" s="194">
        <v>41457</v>
      </c>
      <c r="C1018" s="189" t="s">
        <v>284</v>
      </c>
      <c r="D1018" s="140" t="s">
        <v>3719</v>
      </c>
      <c r="E1018" s="140" t="s">
        <v>279</v>
      </c>
      <c r="F1018" s="5" t="s">
        <v>99</v>
      </c>
      <c r="G1018" s="5" t="s">
        <v>415</v>
      </c>
      <c r="H1018" s="140" t="s">
        <v>3896</v>
      </c>
      <c r="I1018" s="30" t="s">
        <v>4810</v>
      </c>
      <c r="J1018" s="140" t="s">
        <v>4465</v>
      </c>
      <c r="K1018" s="119">
        <v>40717</v>
      </c>
      <c r="L1018" s="119">
        <v>40815</v>
      </c>
      <c r="M1018" s="140" t="s">
        <v>3766</v>
      </c>
      <c r="N1018" s="287">
        <v>36173</v>
      </c>
      <c r="O1018" s="287">
        <v>33977</v>
      </c>
      <c r="P1018" s="119">
        <v>40829</v>
      </c>
      <c r="Q1018" s="119">
        <v>41725</v>
      </c>
      <c r="R1018" s="119">
        <v>41560</v>
      </c>
      <c r="S1018" s="119">
        <v>41634</v>
      </c>
      <c r="T1018" s="190">
        <v>55.724178490047407</v>
      </c>
      <c r="U1018" s="287"/>
      <c r="V1018" s="140"/>
      <c r="W1018" s="87"/>
      <c r="X1018" s="96"/>
      <c r="Y1018" s="89"/>
      <c r="Z1018" s="89"/>
      <c r="AA1018" s="89"/>
      <c r="AB1018" s="89"/>
      <c r="AC1018" s="89"/>
      <c r="AD1018" s="89"/>
      <c r="AE1018" s="89"/>
      <c r="AF1018" s="89"/>
      <c r="AG1018" s="89"/>
      <c r="AH1018" s="89"/>
      <c r="AI1018" s="89"/>
      <c r="AJ1018" s="89"/>
      <c r="AK1018" s="89"/>
      <c r="AL1018" s="89"/>
      <c r="AM1018" s="89"/>
      <c r="AN1018" s="89"/>
      <c r="AO1018" s="89"/>
      <c r="AP1018" s="89"/>
      <c r="AQ1018" s="89"/>
      <c r="AR1018" s="89"/>
      <c r="AS1018" s="89"/>
      <c r="AT1018" s="89"/>
      <c r="AU1018" s="89"/>
      <c r="AV1018" s="89"/>
      <c r="AW1018" s="89"/>
      <c r="AX1018" s="89"/>
      <c r="AY1018" s="89"/>
      <c r="AZ1018" s="89"/>
      <c r="BA1018" s="89"/>
      <c r="BB1018" s="89"/>
      <c r="BC1018" s="89"/>
      <c r="BD1018" s="89"/>
      <c r="BE1018" s="89"/>
      <c r="BF1018" s="89"/>
      <c r="BG1018" s="89"/>
      <c r="BH1018" s="89"/>
      <c r="BI1018" s="89"/>
      <c r="BJ1018" s="89"/>
      <c r="BK1018" s="89"/>
      <c r="BL1018" s="89"/>
      <c r="BM1018" s="89"/>
      <c r="BN1018" s="89"/>
      <c r="BO1018" s="89"/>
      <c r="BP1018" s="89"/>
      <c r="BQ1018" s="89"/>
      <c r="BR1018" s="89"/>
      <c r="BS1018" s="89"/>
      <c r="BT1018" s="89"/>
      <c r="BU1018" s="89"/>
      <c r="BV1018" s="89"/>
      <c r="BW1018" s="89"/>
      <c r="BX1018" s="89"/>
      <c r="BY1018" s="89"/>
      <c r="BZ1018" s="89"/>
      <c r="CA1018" s="89"/>
      <c r="CB1018" s="89"/>
      <c r="CC1018" s="89"/>
      <c r="CD1018" s="89"/>
      <c r="CE1018" s="89"/>
      <c r="CF1018" s="89"/>
      <c r="CG1018" s="89"/>
      <c r="CH1018" s="89"/>
      <c r="CI1018" s="89"/>
      <c r="CJ1018" s="89"/>
      <c r="CK1018" s="89"/>
      <c r="CL1018" s="89"/>
      <c r="CM1018" s="89"/>
      <c r="CN1018" s="89"/>
      <c r="CO1018" s="89"/>
      <c r="CP1018" s="89"/>
      <c r="CQ1018" s="89"/>
      <c r="CR1018" s="89"/>
      <c r="CS1018" s="89"/>
      <c r="CT1018" s="89"/>
      <c r="CU1018" s="89"/>
      <c r="CV1018" s="89"/>
      <c r="CW1018" s="89"/>
      <c r="CX1018" s="89"/>
      <c r="CY1018" s="89"/>
      <c r="CZ1018" s="89"/>
      <c r="DA1018" s="89"/>
      <c r="DB1018" s="89"/>
      <c r="DC1018" s="89"/>
      <c r="DD1018" s="89"/>
      <c r="DE1018" s="89"/>
      <c r="DF1018" s="89"/>
      <c r="DG1018" s="89"/>
      <c r="DH1018" s="89"/>
      <c r="DI1018" s="89"/>
      <c r="DJ1018" s="89"/>
      <c r="DK1018" s="89"/>
      <c r="DL1018" s="89"/>
      <c r="DM1018" s="89"/>
      <c r="DN1018" s="89"/>
      <c r="DO1018" s="89"/>
      <c r="DP1018" s="89"/>
      <c r="DQ1018" s="89"/>
      <c r="DR1018" s="89"/>
      <c r="DS1018" s="89"/>
      <c r="DT1018" s="89"/>
      <c r="DU1018" s="89"/>
      <c r="DV1018" s="89"/>
      <c r="DW1018" s="89"/>
      <c r="DX1018" s="89"/>
      <c r="DY1018" s="89"/>
      <c r="DZ1018" s="89"/>
      <c r="EA1018" s="89"/>
      <c r="EB1018" s="89"/>
      <c r="EC1018" s="89"/>
      <c r="ED1018" s="89"/>
      <c r="EE1018" s="89"/>
      <c r="EF1018" s="89"/>
      <c r="EG1018" s="89"/>
      <c r="EH1018" s="89"/>
      <c r="EI1018" s="89"/>
      <c r="EJ1018" s="89"/>
      <c r="EK1018" s="89"/>
      <c r="EL1018" s="89"/>
      <c r="EM1018" s="89"/>
      <c r="EN1018" s="89"/>
      <c r="EO1018" s="89"/>
      <c r="EP1018" s="89"/>
      <c r="EQ1018" s="89"/>
      <c r="ER1018" s="89"/>
      <c r="ES1018" s="89"/>
      <c r="ET1018" s="89"/>
      <c r="EU1018" s="89"/>
      <c r="EV1018" s="89"/>
      <c r="EW1018" s="89"/>
      <c r="EX1018" s="89"/>
      <c r="EY1018" s="89"/>
      <c r="EZ1018" s="89"/>
      <c r="FA1018" s="89"/>
      <c r="FB1018" s="89"/>
      <c r="FC1018" s="89"/>
      <c r="FD1018" s="89"/>
      <c r="FE1018" s="89"/>
      <c r="FF1018" s="89"/>
      <c r="FG1018" s="89"/>
      <c r="FH1018" s="89"/>
      <c r="FI1018" s="89"/>
      <c r="FJ1018" s="89"/>
      <c r="FK1018" s="89"/>
      <c r="FL1018" s="89"/>
      <c r="FM1018" s="89"/>
      <c r="FN1018" s="89"/>
      <c r="FO1018" s="89"/>
      <c r="FP1018" s="89"/>
      <c r="FQ1018" s="89"/>
      <c r="FR1018" s="89"/>
      <c r="FS1018" s="89"/>
      <c r="FT1018" s="89"/>
      <c r="FU1018" s="89"/>
      <c r="FV1018" s="89"/>
      <c r="FW1018" s="89"/>
      <c r="FX1018" s="89"/>
      <c r="FY1018" s="89"/>
      <c r="FZ1018" s="89"/>
      <c r="GA1018" s="89"/>
      <c r="GB1018" s="89"/>
      <c r="GC1018" s="89"/>
      <c r="GD1018" s="89"/>
      <c r="GE1018" s="89"/>
      <c r="GF1018" s="89"/>
      <c r="GG1018" s="89"/>
      <c r="GH1018" s="89"/>
      <c r="GI1018" s="89"/>
      <c r="GJ1018" s="89"/>
      <c r="GK1018" s="89"/>
      <c r="GL1018" s="89"/>
      <c r="GM1018" s="89"/>
      <c r="GN1018" s="89"/>
      <c r="GO1018" s="89"/>
      <c r="GP1018" s="89"/>
      <c r="GQ1018" s="89"/>
      <c r="GR1018" s="89"/>
      <c r="GS1018" s="89"/>
      <c r="GT1018" s="89"/>
      <c r="GU1018" s="89"/>
      <c r="GV1018" s="89"/>
      <c r="GW1018" s="89"/>
      <c r="GX1018" s="89"/>
      <c r="GY1018" s="89"/>
      <c r="GZ1018" s="89"/>
      <c r="HA1018" s="89"/>
      <c r="HB1018" s="89"/>
      <c r="HC1018" s="89"/>
      <c r="HD1018" s="89"/>
      <c r="HE1018" s="89"/>
      <c r="HF1018" s="89"/>
      <c r="HG1018" s="89"/>
      <c r="HH1018" s="89"/>
      <c r="HI1018" s="89"/>
      <c r="HJ1018" s="89"/>
      <c r="HK1018" s="89"/>
      <c r="HL1018" s="89"/>
      <c r="HM1018" s="89"/>
    </row>
    <row r="1019" spans="1:221" s="191" customFormat="1" ht="30" customHeight="1" x14ac:dyDescent="0.25">
      <c r="A1019" s="193">
        <v>41455</v>
      </c>
      <c r="B1019" s="194">
        <v>41457</v>
      </c>
      <c r="C1019" s="189" t="s">
        <v>284</v>
      </c>
      <c r="D1019" s="140" t="s">
        <v>3719</v>
      </c>
      <c r="E1019" s="140" t="s">
        <v>279</v>
      </c>
      <c r="F1019" s="5" t="s">
        <v>99</v>
      </c>
      <c r="G1019" s="5" t="s">
        <v>415</v>
      </c>
      <c r="H1019" s="140" t="s">
        <v>3896</v>
      </c>
      <c r="I1019" s="30" t="s">
        <v>3869</v>
      </c>
      <c r="J1019" s="140" t="s">
        <v>4811</v>
      </c>
      <c r="K1019" s="119">
        <v>40717</v>
      </c>
      <c r="L1019" s="119">
        <v>40815</v>
      </c>
      <c r="M1019" s="140" t="s">
        <v>3766</v>
      </c>
      <c r="N1019" s="287">
        <v>41889</v>
      </c>
      <c r="O1019" s="287">
        <v>39127</v>
      </c>
      <c r="P1019" s="119">
        <v>40829</v>
      </c>
      <c r="Q1019" s="119">
        <v>41725</v>
      </c>
      <c r="R1019" s="119">
        <v>41560</v>
      </c>
      <c r="S1019" s="119">
        <v>41634</v>
      </c>
      <c r="T1019" s="190">
        <v>50.984887069528995</v>
      </c>
      <c r="U1019" s="287"/>
      <c r="V1019" s="140"/>
      <c r="W1019" s="87"/>
      <c r="X1019" s="96"/>
      <c r="Y1019" s="89"/>
      <c r="Z1019" s="89"/>
      <c r="AA1019" s="89"/>
      <c r="AB1019" s="89"/>
      <c r="AC1019" s="89"/>
      <c r="AD1019" s="89"/>
      <c r="AE1019" s="89"/>
      <c r="AF1019" s="89"/>
      <c r="AG1019" s="89"/>
      <c r="AH1019" s="89"/>
      <c r="AI1019" s="89"/>
      <c r="AJ1019" s="89"/>
      <c r="AK1019" s="89"/>
      <c r="AL1019" s="89"/>
      <c r="AM1019" s="89"/>
      <c r="AN1019" s="89"/>
      <c r="AO1019" s="89"/>
      <c r="AP1019" s="89"/>
      <c r="AQ1019" s="89"/>
      <c r="AR1019" s="89"/>
      <c r="AS1019" s="89"/>
      <c r="AT1019" s="89"/>
      <c r="AU1019" s="89"/>
      <c r="AV1019" s="89"/>
      <c r="AW1019" s="89"/>
      <c r="AX1019" s="89"/>
      <c r="AY1019" s="89"/>
      <c r="AZ1019" s="89"/>
      <c r="BA1019" s="89"/>
      <c r="BB1019" s="89"/>
      <c r="BC1019" s="89"/>
      <c r="BD1019" s="89"/>
      <c r="BE1019" s="89"/>
      <c r="BF1019" s="89"/>
      <c r="BG1019" s="89"/>
      <c r="BH1019" s="89"/>
      <c r="BI1019" s="89"/>
      <c r="BJ1019" s="89"/>
      <c r="BK1019" s="89"/>
      <c r="BL1019" s="89"/>
      <c r="BM1019" s="89"/>
      <c r="BN1019" s="89"/>
      <c r="BO1019" s="89"/>
      <c r="BP1019" s="89"/>
      <c r="BQ1019" s="89"/>
      <c r="BR1019" s="89"/>
      <c r="BS1019" s="89"/>
      <c r="BT1019" s="89"/>
      <c r="BU1019" s="89"/>
      <c r="BV1019" s="89"/>
      <c r="BW1019" s="89"/>
      <c r="BX1019" s="89"/>
      <c r="BY1019" s="89"/>
      <c r="BZ1019" s="89"/>
      <c r="CA1019" s="89"/>
      <c r="CB1019" s="89"/>
      <c r="CC1019" s="89"/>
      <c r="CD1019" s="89"/>
      <c r="CE1019" s="89"/>
      <c r="CF1019" s="89"/>
      <c r="CG1019" s="89"/>
      <c r="CH1019" s="89"/>
      <c r="CI1019" s="89"/>
      <c r="CJ1019" s="89"/>
      <c r="CK1019" s="89"/>
      <c r="CL1019" s="89"/>
      <c r="CM1019" s="89"/>
      <c r="CN1019" s="89"/>
      <c r="CO1019" s="89"/>
      <c r="CP1019" s="89"/>
      <c r="CQ1019" s="89"/>
      <c r="CR1019" s="89"/>
      <c r="CS1019" s="89"/>
      <c r="CT1019" s="89"/>
      <c r="CU1019" s="89"/>
      <c r="CV1019" s="89"/>
      <c r="CW1019" s="89"/>
      <c r="CX1019" s="89"/>
      <c r="CY1019" s="89"/>
      <c r="CZ1019" s="89"/>
      <c r="DA1019" s="89"/>
      <c r="DB1019" s="89"/>
      <c r="DC1019" s="89"/>
      <c r="DD1019" s="89"/>
      <c r="DE1019" s="89"/>
      <c r="DF1019" s="89"/>
      <c r="DG1019" s="89"/>
      <c r="DH1019" s="89"/>
      <c r="DI1019" s="89"/>
      <c r="DJ1019" s="89"/>
      <c r="DK1019" s="89"/>
      <c r="DL1019" s="89"/>
      <c r="DM1019" s="89"/>
      <c r="DN1019" s="89"/>
      <c r="DO1019" s="89"/>
      <c r="DP1019" s="89"/>
      <c r="DQ1019" s="89"/>
      <c r="DR1019" s="89"/>
      <c r="DS1019" s="89"/>
      <c r="DT1019" s="89"/>
      <c r="DU1019" s="89"/>
      <c r="DV1019" s="89"/>
      <c r="DW1019" s="89"/>
      <c r="DX1019" s="89"/>
      <c r="DY1019" s="89"/>
      <c r="DZ1019" s="89"/>
      <c r="EA1019" s="89"/>
      <c r="EB1019" s="89"/>
      <c r="EC1019" s="89"/>
      <c r="ED1019" s="89"/>
      <c r="EE1019" s="89"/>
      <c r="EF1019" s="89"/>
      <c r="EG1019" s="89"/>
      <c r="EH1019" s="89"/>
      <c r="EI1019" s="89"/>
      <c r="EJ1019" s="89"/>
      <c r="EK1019" s="89"/>
      <c r="EL1019" s="89"/>
      <c r="EM1019" s="89"/>
      <c r="EN1019" s="89"/>
      <c r="EO1019" s="89"/>
      <c r="EP1019" s="89"/>
      <c r="EQ1019" s="89"/>
      <c r="ER1019" s="89"/>
      <c r="ES1019" s="89"/>
      <c r="ET1019" s="89"/>
      <c r="EU1019" s="89"/>
      <c r="EV1019" s="89"/>
      <c r="EW1019" s="89"/>
      <c r="EX1019" s="89"/>
      <c r="EY1019" s="89"/>
      <c r="EZ1019" s="89"/>
      <c r="FA1019" s="89"/>
      <c r="FB1019" s="89"/>
      <c r="FC1019" s="89"/>
      <c r="FD1019" s="89"/>
      <c r="FE1019" s="89"/>
      <c r="FF1019" s="89"/>
      <c r="FG1019" s="89"/>
      <c r="FH1019" s="89"/>
      <c r="FI1019" s="89"/>
      <c r="FJ1019" s="89"/>
      <c r="FK1019" s="89"/>
      <c r="FL1019" s="89"/>
      <c r="FM1019" s="89"/>
      <c r="FN1019" s="89"/>
      <c r="FO1019" s="89"/>
      <c r="FP1019" s="89"/>
      <c r="FQ1019" s="89"/>
      <c r="FR1019" s="89"/>
      <c r="FS1019" s="89"/>
      <c r="FT1019" s="89"/>
      <c r="FU1019" s="89"/>
      <c r="FV1019" s="89"/>
      <c r="FW1019" s="89"/>
      <c r="FX1019" s="89"/>
      <c r="FY1019" s="89"/>
      <c r="FZ1019" s="89"/>
      <c r="GA1019" s="89"/>
      <c r="GB1019" s="89"/>
      <c r="GC1019" s="89"/>
      <c r="GD1019" s="89"/>
      <c r="GE1019" s="89"/>
      <c r="GF1019" s="89"/>
      <c r="GG1019" s="89"/>
      <c r="GH1019" s="89"/>
      <c r="GI1019" s="89"/>
      <c r="GJ1019" s="89"/>
      <c r="GK1019" s="89"/>
      <c r="GL1019" s="89"/>
      <c r="GM1019" s="89"/>
      <c r="GN1019" s="89"/>
      <c r="GO1019" s="89"/>
      <c r="GP1019" s="89"/>
      <c r="GQ1019" s="89"/>
      <c r="GR1019" s="89"/>
      <c r="GS1019" s="89"/>
      <c r="GT1019" s="89"/>
      <c r="GU1019" s="89"/>
      <c r="GV1019" s="89"/>
      <c r="GW1019" s="89"/>
      <c r="GX1019" s="89"/>
      <c r="GY1019" s="89"/>
      <c r="GZ1019" s="89"/>
      <c r="HA1019" s="89"/>
      <c r="HB1019" s="89"/>
      <c r="HC1019" s="89"/>
      <c r="HD1019" s="89"/>
      <c r="HE1019" s="89"/>
      <c r="HF1019" s="89"/>
      <c r="HG1019" s="89"/>
      <c r="HH1019" s="89"/>
      <c r="HI1019" s="89"/>
      <c r="HJ1019" s="89"/>
      <c r="HK1019" s="89"/>
      <c r="HL1019" s="89"/>
      <c r="HM1019" s="89"/>
    </row>
    <row r="1020" spans="1:221" s="191" customFormat="1" ht="30" customHeight="1" x14ac:dyDescent="0.25">
      <c r="A1020" s="193">
        <v>41455</v>
      </c>
      <c r="B1020" s="194">
        <v>41457</v>
      </c>
      <c r="C1020" s="189" t="s">
        <v>284</v>
      </c>
      <c r="D1020" s="140" t="s">
        <v>3719</v>
      </c>
      <c r="E1020" s="140" t="s">
        <v>279</v>
      </c>
      <c r="F1020" s="5" t="s">
        <v>99</v>
      </c>
      <c r="G1020" s="5" t="s">
        <v>415</v>
      </c>
      <c r="H1020" s="140" t="s">
        <v>3896</v>
      </c>
      <c r="I1020" s="30" t="s">
        <v>4812</v>
      </c>
      <c r="J1020" s="140" t="s">
        <v>4711</v>
      </c>
      <c r="K1020" s="119">
        <v>40653</v>
      </c>
      <c r="L1020" s="119">
        <v>40750</v>
      </c>
      <c r="M1020" s="140" t="s">
        <v>4086</v>
      </c>
      <c r="N1020" s="287">
        <v>9779</v>
      </c>
      <c r="O1020" s="287">
        <v>9174</v>
      </c>
      <c r="P1020" s="119">
        <v>40764</v>
      </c>
      <c r="Q1020" s="119">
        <v>41458</v>
      </c>
      <c r="R1020" s="119">
        <v>41125</v>
      </c>
      <c r="S1020" s="119">
        <v>41125</v>
      </c>
      <c r="T1020" s="190">
        <v>97.164232762518097</v>
      </c>
      <c r="U1020" s="287"/>
      <c r="V1020" s="140"/>
      <c r="W1020" s="87"/>
      <c r="X1020" s="96"/>
      <c r="Y1020" s="89"/>
      <c r="Z1020" s="89"/>
      <c r="AA1020" s="89"/>
      <c r="AB1020" s="89"/>
      <c r="AC1020" s="89"/>
      <c r="AD1020" s="89"/>
      <c r="AE1020" s="89"/>
      <c r="AF1020" s="89"/>
      <c r="AG1020" s="89"/>
      <c r="AH1020" s="89"/>
      <c r="AI1020" s="89"/>
      <c r="AJ1020" s="89"/>
      <c r="AK1020" s="89"/>
      <c r="AL1020" s="89"/>
      <c r="AM1020" s="89"/>
      <c r="AN1020" s="89"/>
      <c r="AO1020" s="89"/>
      <c r="AP1020" s="89"/>
      <c r="AQ1020" s="89"/>
      <c r="AR1020" s="89"/>
      <c r="AS1020" s="89"/>
      <c r="AT1020" s="89"/>
      <c r="AU1020" s="89"/>
      <c r="AV1020" s="89"/>
      <c r="AW1020" s="89"/>
      <c r="AX1020" s="89"/>
      <c r="AY1020" s="89"/>
      <c r="AZ1020" s="89"/>
      <c r="BA1020" s="89"/>
      <c r="BB1020" s="89"/>
      <c r="BC1020" s="89"/>
      <c r="BD1020" s="89"/>
      <c r="BE1020" s="89"/>
      <c r="BF1020" s="89"/>
      <c r="BG1020" s="89"/>
      <c r="BH1020" s="89"/>
      <c r="BI1020" s="89"/>
      <c r="BJ1020" s="89"/>
      <c r="BK1020" s="89"/>
      <c r="BL1020" s="89"/>
      <c r="BM1020" s="89"/>
      <c r="BN1020" s="89"/>
      <c r="BO1020" s="89"/>
      <c r="BP1020" s="89"/>
      <c r="BQ1020" s="89"/>
      <c r="BR1020" s="89"/>
      <c r="BS1020" s="89"/>
      <c r="BT1020" s="89"/>
      <c r="BU1020" s="89"/>
      <c r="BV1020" s="89"/>
      <c r="BW1020" s="89"/>
      <c r="BX1020" s="89"/>
      <c r="BY1020" s="89"/>
      <c r="BZ1020" s="89"/>
      <c r="CA1020" s="89"/>
      <c r="CB1020" s="89"/>
      <c r="CC1020" s="89"/>
      <c r="CD1020" s="89"/>
      <c r="CE1020" s="89"/>
      <c r="CF1020" s="89"/>
      <c r="CG1020" s="89"/>
      <c r="CH1020" s="89"/>
      <c r="CI1020" s="89"/>
      <c r="CJ1020" s="89"/>
      <c r="CK1020" s="89"/>
      <c r="CL1020" s="89"/>
      <c r="CM1020" s="89"/>
      <c r="CN1020" s="89"/>
      <c r="CO1020" s="89"/>
      <c r="CP1020" s="89"/>
      <c r="CQ1020" s="89"/>
      <c r="CR1020" s="89"/>
      <c r="CS1020" s="89"/>
      <c r="CT1020" s="89"/>
      <c r="CU1020" s="89"/>
      <c r="CV1020" s="89"/>
      <c r="CW1020" s="89"/>
      <c r="CX1020" s="89"/>
      <c r="CY1020" s="89"/>
      <c r="CZ1020" s="89"/>
      <c r="DA1020" s="89"/>
      <c r="DB1020" s="89"/>
      <c r="DC1020" s="89"/>
      <c r="DD1020" s="89"/>
      <c r="DE1020" s="89"/>
      <c r="DF1020" s="89"/>
      <c r="DG1020" s="89"/>
      <c r="DH1020" s="89"/>
      <c r="DI1020" s="89"/>
      <c r="DJ1020" s="89"/>
      <c r="DK1020" s="89"/>
      <c r="DL1020" s="89"/>
      <c r="DM1020" s="89"/>
      <c r="DN1020" s="89"/>
      <c r="DO1020" s="89"/>
      <c r="DP1020" s="89"/>
      <c r="DQ1020" s="89"/>
      <c r="DR1020" s="89"/>
      <c r="DS1020" s="89"/>
      <c r="DT1020" s="89"/>
      <c r="DU1020" s="89"/>
      <c r="DV1020" s="89"/>
      <c r="DW1020" s="89"/>
      <c r="DX1020" s="89"/>
      <c r="DY1020" s="89"/>
      <c r="DZ1020" s="89"/>
      <c r="EA1020" s="89"/>
      <c r="EB1020" s="89"/>
      <c r="EC1020" s="89"/>
      <c r="ED1020" s="89"/>
      <c r="EE1020" s="89"/>
      <c r="EF1020" s="89"/>
      <c r="EG1020" s="89"/>
      <c r="EH1020" s="89"/>
      <c r="EI1020" s="89"/>
      <c r="EJ1020" s="89"/>
      <c r="EK1020" s="89"/>
      <c r="EL1020" s="89"/>
      <c r="EM1020" s="89"/>
      <c r="EN1020" s="89"/>
      <c r="EO1020" s="89"/>
      <c r="EP1020" s="89"/>
      <c r="EQ1020" s="89"/>
      <c r="ER1020" s="89"/>
      <c r="ES1020" s="89"/>
      <c r="ET1020" s="89"/>
      <c r="EU1020" s="89"/>
      <c r="EV1020" s="89"/>
      <c r="EW1020" s="89"/>
      <c r="EX1020" s="89"/>
      <c r="EY1020" s="89"/>
      <c r="EZ1020" s="89"/>
      <c r="FA1020" s="89"/>
      <c r="FB1020" s="89"/>
      <c r="FC1020" s="89"/>
      <c r="FD1020" s="89"/>
      <c r="FE1020" s="89"/>
      <c r="FF1020" s="89"/>
      <c r="FG1020" s="89"/>
      <c r="FH1020" s="89"/>
      <c r="FI1020" s="89"/>
      <c r="FJ1020" s="89"/>
      <c r="FK1020" s="89"/>
      <c r="FL1020" s="89"/>
      <c r="FM1020" s="89"/>
      <c r="FN1020" s="89"/>
      <c r="FO1020" s="89"/>
      <c r="FP1020" s="89"/>
      <c r="FQ1020" s="89"/>
      <c r="FR1020" s="89"/>
      <c r="FS1020" s="89"/>
      <c r="FT1020" s="89"/>
      <c r="FU1020" s="89"/>
      <c r="FV1020" s="89"/>
      <c r="FW1020" s="89"/>
      <c r="FX1020" s="89"/>
      <c r="FY1020" s="89"/>
      <c r="FZ1020" s="89"/>
      <c r="GA1020" s="89"/>
      <c r="GB1020" s="89"/>
      <c r="GC1020" s="89"/>
      <c r="GD1020" s="89"/>
      <c r="GE1020" s="89"/>
      <c r="GF1020" s="89"/>
      <c r="GG1020" s="89"/>
      <c r="GH1020" s="89"/>
      <c r="GI1020" s="89"/>
      <c r="GJ1020" s="89"/>
      <c r="GK1020" s="89"/>
      <c r="GL1020" s="89"/>
      <c r="GM1020" s="89"/>
      <c r="GN1020" s="89"/>
      <c r="GO1020" s="89"/>
      <c r="GP1020" s="89"/>
      <c r="GQ1020" s="89"/>
      <c r="GR1020" s="89"/>
      <c r="GS1020" s="89"/>
      <c r="GT1020" s="89"/>
      <c r="GU1020" s="89"/>
      <c r="GV1020" s="89"/>
      <c r="GW1020" s="89"/>
      <c r="GX1020" s="89"/>
      <c r="GY1020" s="89"/>
      <c r="GZ1020" s="89"/>
      <c r="HA1020" s="89"/>
      <c r="HB1020" s="89"/>
      <c r="HC1020" s="89"/>
      <c r="HD1020" s="89"/>
      <c r="HE1020" s="89"/>
      <c r="HF1020" s="89"/>
      <c r="HG1020" s="89"/>
      <c r="HH1020" s="89"/>
      <c r="HI1020" s="89"/>
      <c r="HJ1020" s="89"/>
      <c r="HK1020" s="89"/>
      <c r="HL1020" s="89"/>
      <c r="HM1020" s="89"/>
    </row>
    <row r="1021" spans="1:221" s="191" customFormat="1" ht="30" customHeight="1" x14ac:dyDescent="0.25">
      <c r="A1021" s="193">
        <v>41455</v>
      </c>
      <c r="B1021" s="194">
        <v>41457</v>
      </c>
      <c r="C1021" s="189" t="s">
        <v>284</v>
      </c>
      <c r="D1021" s="140" t="s">
        <v>3719</v>
      </c>
      <c r="E1021" s="140" t="s">
        <v>279</v>
      </c>
      <c r="F1021" s="5" t="s">
        <v>99</v>
      </c>
      <c r="G1021" s="5" t="s">
        <v>415</v>
      </c>
      <c r="H1021" s="140" t="s">
        <v>3896</v>
      </c>
      <c r="I1021" s="30" t="s">
        <v>4813</v>
      </c>
      <c r="J1021" s="140" t="s">
        <v>4814</v>
      </c>
      <c r="K1021" s="119">
        <v>40480</v>
      </c>
      <c r="L1021" s="119">
        <v>40480</v>
      </c>
      <c r="M1021" s="140" t="s">
        <v>4459</v>
      </c>
      <c r="N1021" s="287">
        <v>29295</v>
      </c>
      <c r="O1021" s="287">
        <v>25338</v>
      </c>
      <c r="P1021" s="119">
        <v>40494</v>
      </c>
      <c r="Q1021" s="119">
        <v>41737</v>
      </c>
      <c r="R1021" s="119">
        <v>41194</v>
      </c>
      <c r="S1021" s="119">
        <v>41675</v>
      </c>
      <c r="T1021" s="190">
        <v>0</v>
      </c>
      <c r="U1021" s="287"/>
      <c r="V1021" s="140"/>
      <c r="W1021" s="87"/>
      <c r="X1021" s="96"/>
      <c r="Y1021" s="89"/>
      <c r="Z1021" s="89"/>
      <c r="AA1021" s="89"/>
      <c r="AB1021" s="89"/>
      <c r="AC1021" s="89"/>
      <c r="AD1021" s="89"/>
      <c r="AE1021" s="89"/>
      <c r="AF1021" s="89"/>
      <c r="AG1021" s="89"/>
      <c r="AH1021" s="89"/>
      <c r="AI1021" s="89"/>
      <c r="AJ1021" s="89"/>
      <c r="AK1021" s="89"/>
      <c r="AL1021" s="89"/>
      <c r="AM1021" s="89"/>
      <c r="AN1021" s="89"/>
      <c r="AO1021" s="89"/>
      <c r="AP1021" s="89"/>
      <c r="AQ1021" s="89"/>
      <c r="AR1021" s="89"/>
      <c r="AS1021" s="89"/>
      <c r="AT1021" s="89"/>
      <c r="AU1021" s="89"/>
      <c r="AV1021" s="89"/>
      <c r="AW1021" s="89"/>
      <c r="AX1021" s="89"/>
      <c r="AY1021" s="89"/>
      <c r="AZ1021" s="89"/>
      <c r="BA1021" s="89"/>
      <c r="BB1021" s="89"/>
      <c r="BC1021" s="89"/>
      <c r="BD1021" s="89"/>
      <c r="BE1021" s="89"/>
      <c r="BF1021" s="89"/>
      <c r="BG1021" s="89"/>
      <c r="BH1021" s="89"/>
      <c r="BI1021" s="89"/>
      <c r="BJ1021" s="89"/>
      <c r="BK1021" s="89"/>
      <c r="BL1021" s="89"/>
      <c r="BM1021" s="89"/>
      <c r="BN1021" s="89"/>
      <c r="BO1021" s="89"/>
      <c r="BP1021" s="89"/>
      <c r="BQ1021" s="89"/>
      <c r="BR1021" s="89"/>
      <c r="BS1021" s="89"/>
      <c r="BT1021" s="89"/>
      <c r="BU1021" s="89"/>
      <c r="BV1021" s="89"/>
      <c r="BW1021" s="89"/>
      <c r="BX1021" s="89"/>
      <c r="BY1021" s="89"/>
      <c r="BZ1021" s="89"/>
      <c r="CA1021" s="89"/>
      <c r="CB1021" s="89"/>
      <c r="CC1021" s="89"/>
      <c r="CD1021" s="89"/>
      <c r="CE1021" s="89"/>
      <c r="CF1021" s="89"/>
      <c r="CG1021" s="89"/>
      <c r="CH1021" s="89"/>
      <c r="CI1021" s="89"/>
      <c r="CJ1021" s="89"/>
      <c r="CK1021" s="89"/>
      <c r="CL1021" s="89"/>
      <c r="CM1021" s="89"/>
      <c r="CN1021" s="89"/>
      <c r="CO1021" s="89"/>
      <c r="CP1021" s="89"/>
      <c r="CQ1021" s="89"/>
      <c r="CR1021" s="89"/>
      <c r="CS1021" s="89"/>
      <c r="CT1021" s="89"/>
      <c r="CU1021" s="89"/>
      <c r="CV1021" s="89"/>
      <c r="CW1021" s="89"/>
      <c r="CX1021" s="89"/>
      <c r="CY1021" s="89"/>
      <c r="CZ1021" s="89"/>
      <c r="DA1021" s="89"/>
      <c r="DB1021" s="89"/>
      <c r="DC1021" s="89"/>
      <c r="DD1021" s="89"/>
      <c r="DE1021" s="89"/>
      <c r="DF1021" s="89"/>
      <c r="DG1021" s="89"/>
      <c r="DH1021" s="89"/>
      <c r="DI1021" s="89"/>
      <c r="DJ1021" s="89"/>
      <c r="DK1021" s="89"/>
      <c r="DL1021" s="89"/>
      <c r="DM1021" s="89"/>
      <c r="DN1021" s="89"/>
      <c r="DO1021" s="89"/>
      <c r="DP1021" s="89"/>
      <c r="DQ1021" s="89"/>
      <c r="DR1021" s="89"/>
      <c r="DS1021" s="89"/>
      <c r="DT1021" s="89"/>
      <c r="DU1021" s="89"/>
      <c r="DV1021" s="89"/>
      <c r="DW1021" s="89"/>
      <c r="DX1021" s="89"/>
      <c r="DY1021" s="89"/>
      <c r="DZ1021" s="89"/>
      <c r="EA1021" s="89"/>
      <c r="EB1021" s="89"/>
      <c r="EC1021" s="89"/>
      <c r="ED1021" s="89"/>
      <c r="EE1021" s="89"/>
      <c r="EF1021" s="89"/>
      <c r="EG1021" s="89"/>
      <c r="EH1021" s="89"/>
      <c r="EI1021" s="89"/>
      <c r="EJ1021" s="89"/>
      <c r="EK1021" s="89"/>
      <c r="EL1021" s="89"/>
      <c r="EM1021" s="89"/>
      <c r="EN1021" s="89"/>
      <c r="EO1021" s="89"/>
      <c r="EP1021" s="89"/>
      <c r="EQ1021" s="89"/>
      <c r="ER1021" s="89"/>
      <c r="ES1021" s="89"/>
      <c r="ET1021" s="89"/>
      <c r="EU1021" s="89"/>
      <c r="EV1021" s="89"/>
      <c r="EW1021" s="89"/>
      <c r="EX1021" s="89"/>
      <c r="EY1021" s="89"/>
      <c r="EZ1021" s="89"/>
      <c r="FA1021" s="89"/>
      <c r="FB1021" s="89"/>
      <c r="FC1021" s="89"/>
      <c r="FD1021" s="89"/>
      <c r="FE1021" s="89"/>
      <c r="FF1021" s="89"/>
      <c r="FG1021" s="89"/>
      <c r="FH1021" s="89"/>
      <c r="FI1021" s="89"/>
      <c r="FJ1021" s="89"/>
      <c r="FK1021" s="89"/>
      <c r="FL1021" s="89"/>
      <c r="FM1021" s="89"/>
      <c r="FN1021" s="89"/>
      <c r="FO1021" s="89"/>
      <c r="FP1021" s="89"/>
      <c r="FQ1021" s="89"/>
      <c r="FR1021" s="89"/>
      <c r="FS1021" s="89"/>
      <c r="FT1021" s="89"/>
      <c r="FU1021" s="89"/>
      <c r="FV1021" s="89"/>
      <c r="FW1021" s="89"/>
      <c r="FX1021" s="89"/>
      <c r="FY1021" s="89"/>
      <c r="FZ1021" s="89"/>
      <c r="GA1021" s="89"/>
      <c r="GB1021" s="89"/>
      <c r="GC1021" s="89"/>
      <c r="GD1021" s="89"/>
      <c r="GE1021" s="89"/>
      <c r="GF1021" s="89"/>
      <c r="GG1021" s="89"/>
      <c r="GH1021" s="89"/>
      <c r="GI1021" s="89"/>
      <c r="GJ1021" s="89"/>
      <c r="GK1021" s="89"/>
      <c r="GL1021" s="89"/>
      <c r="GM1021" s="89"/>
      <c r="GN1021" s="89"/>
      <c r="GO1021" s="89"/>
      <c r="GP1021" s="89"/>
      <c r="GQ1021" s="89"/>
      <c r="GR1021" s="89"/>
      <c r="GS1021" s="89"/>
      <c r="GT1021" s="89"/>
      <c r="GU1021" s="89"/>
      <c r="GV1021" s="89"/>
      <c r="GW1021" s="89"/>
      <c r="GX1021" s="89"/>
      <c r="GY1021" s="89"/>
      <c r="GZ1021" s="89"/>
      <c r="HA1021" s="89"/>
      <c r="HB1021" s="89"/>
      <c r="HC1021" s="89"/>
      <c r="HD1021" s="89"/>
      <c r="HE1021" s="89"/>
      <c r="HF1021" s="89"/>
      <c r="HG1021" s="89"/>
      <c r="HH1021" s="89"/>
      <c r="HI1021" s="89"/>
      <c r="HJ1021" s="89"/>
      <c r="HK1021" s="89"/>
      <c r="HL1021" s="89"/>
      <c r="HM1021" s="89"/>
    </row>
    <row r="1022" spans="1:221" s="191" customFormat="1" ht="30" customHeight="1" x14ac:dyDescent="0.25">
      <c r="A1022" s="193">
        <v>41455</v>
      </c>
      <c r="B1022" s="194">
        <v>41457</v>
      </c>
      <c r="C1022" s="189" t="s">
        <v>284</v>
      </c>
      <c r="D1022" s="140" t="s">
        <v>3719</v>
      </c>
      <c r="E1022" s="140" t="s">
        <v>279</v>
      </c>
      <c r="F1022" s="5" t="s">
        <v>157</v>
      </c>
      <c r="G1022" s="5" t="s">
        <v>858</v>
      </c>
      <c r="H1022" s="140" t="s">
        <v>3958</v>
      </c>
      <c r="I1022" s="30" t="s">
        <v>4489</v>
      </c>
      <c r="J1022" s="140" t="s">
        <v>4815</v>
      </c>
      <c r="K1022" s="119">
        <v>40549</v>
      </c>
      <c r="L1022" s="119">
        <v>40710</v>
      </c>
      <c r="M1022" s="140" t="s">
        <v>3961</v>
      </c>
      <c r="N1022" s="287">
        <v>28891</v>
      </c>
      <c r="O1022" s="287">
        <v>27923</v>
      </c>
      <c r="P1022" s="119">
        <v>40724</v>
      </c>
      <c r="Q1022" s="119">
        <v>41534</v>
      </c>
      <c r="R1022" s="119">
        <v>41340</v>
      </c>
      <c r="S1022" s="119">
        <v>41628</v>
      </c>
      <c r="T1022" s="190">
        <v>79.157330101369212</v>
      </c>
      <c r="U1022" s="287"/>
      <c r="V1022" s="140"/>
      <c r="W1022" s="87"/>
      <c r="X1022" s="96"/>
      <c r="Y1022" s="89"/>
      <c r="Z1022" s="89"/>
      <c r="AA1022" s="89"/>
      <c r="AB1022" s="89"/>
      <c r="AC1022" s="89"/>
      <c r="AD1022" s="89"/>
      <c r="AE1022" s="89"/>
      <c r="AF1022" s="89"/>
      <c r="AG1022" s="89"/>
      <c r="AH1022" s="89"/>
      <c r="AI1022" s="89"/>
      <c r="AJ1022" s="89"/>
      <c r="AK1022" s="89"/>
      <c r="AL1022" s="89"/>
      <c r="AM1022" s="89"/>
      <c r="AN1022" s="89"/>
      <c r="AO1022" s="89"/>
      <c r="AP1022" s="89"/>
      <c r="AQ1022" s="89"/>
      <c r="AR1022" s="89"/>
      <c r="AS1022" s="89"/>
      <c r="AT1022" s="89"/>
      <c r="AU1022" s="89"/>
      <c r="AV1022" s="89"/>
      <c r="AW1022" s="89"/>
      <c r="AX1022" s="89"/>
      <c r="AY1022" s="89"/>
      <c r="AZ1022" s="89"/>
      <c r="BA1022" s="89"/>
      <c r="BB1022" s="89"/>
      <c r="BC1022" s="89"/>
      <c r="BD1022" s="89"/>
      <c r="BE1022" s="89"/>
      <c r="BF1022" s="89"/>
      <c r="BG1022" s="89"/>
      <c r="BH1022" s="89"/>
      <c r="BI1022" s="89"/>
      <c r="BJ1022" s="89"/>
      <c r="BK1022" s="89"/>
      <c r="BL1022" s="89"/>
      <c r="BM1022" s="89"/>
      <c r="BN1022" s="89"/>
      <c r="BO1022" s="89"/>
      <c r="BP1022" s="89"/>
      <c r="BQ1022" s="89"/>
      <c r="BR1022" s="89"/>
      <c r="BS1022" s="89"/>
      <c r="BT1022" s="89"/>
      <c r="BU1022" s="89"/>
      <c r="BV1022" s="89"/>
      <c r="BW1022" s="89"/>
      <c r="BX1022" s="89"/>
      <c r="BY1022" s="89"/>
      <c r="BZ1022" s="89"/>
      <c r="CA1022" s="89"/>
      <c r="CB1022" s="89"/>
      <c r="CC1022" s="89"/>
      <c r="CD1022" s="89"/>
      <c r="CE1022" s="89"/>
      <c r="CF1022" s="89"/>
      <c r="CG1022" s="89"/>
      <c r="CH1022" s="89"/>
      <c r="CI1022" s="89"/>
      <c r="CJ1022" s="89"/>
      <c r="CK1022" s="89"/>
      <c r="CL1022" s="89"/>
      <c r="CM1022" s="89"/>
      <c r="CN1022" s="89"/>
      <c r="CO1022" s="89"/>
      <c r="CP1022" s="89"/>
      <c r="CQ1022" s="89"/>
      <c r="CR1022" s="89"/>
      <c r="CS1022" s="89"/>
      <c r="CT1022" s="89"/>
      <c r="CU1022" s="89"/>
      <c r="CV1022" s="89"/>
      <c r="CW1022" s="89"/>
      <c r="CX1022" s="89"/>
      <c r="CY1022" s="89"/>
      <c r="CZ1022" s="89"/>
      <c r="DA1022" s="89"/>
      <c r="DB1022" s="89"/>
      <c r="DC1022" s="89"/>
      <c r="DD1022" s="89"/>
      <c r="DE1022" s="89"/>
      <c r="DF1022" s="89"/>
      <c r="DG1022" s="89"/>
      <c r="DH1022" s="89"/>
      <c r="DI1022" s="89"/>
      <c r="DJ1022" s="89"/>
      <c r="DK1022" s="89"/>
      <c r="DL1022" s="89"/>
      <c r="DM1022" s="89"/>
      <c r="DN1022" s="89"/>
      <c r="DO1022" s="89"/>
      <c r="DP1022" s="89"/>
      <c r="DQ1022" s="89"/>
      <c r="DR1022" s="89"/>
      <c r="DS1022" s="89"/>
      <c r="DT1022" s="89"/>
      <c r="DU1022" s="89"/>
      <c r="DV1022" s="89"/>
      <c r="DW1022" s="89"/>
      <c r="DX1022" s="89"/>
      <c r="DY1022" s="89"/>
      <c r="DZ1022" s="89"/>
      <c r="EA1022" s="89"/>
      <c r="EB1022" s="89"/>
      <c r="EC1022" s="89"/>
      <c r="ED1022" s="89"/>
      <c r="EE1022" s="89"/>
      <c r="EF1022" s="89"/>
      <c r="EG1022" s="89"/>
      <c r="EH1022" s="89"/>
      <c r="EI1022" s="89"/>
      <c r="EJ1022" s="89"/>
      <c r="EK1022" s="89"/>
      <c r="EL1022" s="89"/>
      <c r="EM1022" s="89"/>
      <c r="EN1022" s="89"/>
      <c r="EO1022" s="89"/>
      <c r="EP1022" s="89"/>
      <c r="EQ1022" s="89"/>
      <c r="ER1022" s="89"/>
      <c r="ES1022" s="89"/>
      <c r="ET1022" s="89"/>
      <c r="EU1022" s="89"/>
      <c r="EV1022" s="89"/>
      <c r="EW1022" s="89"/>
      <c r="EX1022" s="89"/>
      <c r="EY1022" s="89"/>
      <c r="EZ1022" s="89"/>
      <c r="FA1022" s="89"/>
      <c r="FB1022" s="89"/>
      <c r="FC1022" s="89"/>
      <c r="FD1022" s="89"/>
      <c r="FE1022" s="89"/>
      <c r="FF1022" s="89"/>
      <c r="FG1022" s="89"/>
      <c r="FH1022" s="89"/>
      <c r="FI1022" s="89"/>
      <c r="FJ1022" s="89"/>
      <c r="FK1022" s="89"/>
      <c r="FL1022" s="89"/>
      <c r="FM1022" s="89"/>
      <c r="FN1022" s="89"/>
      <c r="FO1022" s="89"/>
      <c r="FP1022" s="89"/>
      <c r="FQ1022" s="89"/>
      <c r="FR1022" s="89"/>
      <c r="FS1022" s="89"/>
      <c r="FT1022" s="89"/>
      <c r="FU1022" s="89"/>
      <c r="FV1022" s="89"/>
      <c r="FW1022" s="89"/>
      <c r="FX1022" s="89"/>
      <c r="FY1022" s="89"/>
      <c r="FZ1022" s="89"/>
      <c r="GA1022" s="89"/>
      <c r="GB1022" s="89"/>
      <c r="GC1022" s="89"/>
      <c r="GD1022" s="89"/>
      <c r="GE1022" s="89"/>
      <c r="GF1022" s="89"/>
      <c r="GG1022" s="89"/>
      <c r="GH1022" s="89"/>
      <c r="GI1022" s="89"/>
      <c r="GJ1022" s="89"/>
      <c r="GK1022" s="89"/>
      <c r="GL1022" s="89"/>
      <c r="GM1022" s="89"/>
      <c r="GN1022" s="89"/>
      <c r="GO1022" s="89"/>
      <c r="GP1022" s="89"/>
      <c r="GQ1022" s="89"/>
      <c r="GR1022" s="89"/>
      <c r="GS1022" s="89"/>
      <c r="GT1022" s="89"/>
      <c r="GU1022" s="89"/>
      <c r="GV1022" s="89"/>
      <c r="GW1022" s="89"/>
      <c r="GX1022" s="89"/>
      <c r="GY1022" s="89"/>
      <c r="GZ1022" s="89"/>
      <c r="HA1022" s="89"/>
      <c r="HB1022" s="89"/>
      <c r="HC1022" s="89"/>
      <c r="HD1022" s="89"/>
      <c r="HE1022" s="89"/>
      <c r="HF1022" s="89"/>
      <c r="HG1022" s="89"/>
      <c r="HH1022" s="89"/>
      <c r="HI1022" s="89"/>
      <c r="HJ1022" s="89"/>
      <c r="HK1022" s="89"/>
      <c r="HL1022" s="89"/>
      <c r="HM1022" s="89"/>
    </row>
    <row r="1023" spans="1:221" s="191" customFormat="1" ht="30" customHeight="1" x14ac:dyDescent="0.25">
      <c r="A1023" s="193">
        <v>41455</v>
      </c>
      <c r="B1023" s="194">
        <v>41457</v>
      </c>
      <c r="C1023" s="189" t="s">
        <v>284</v>
      </c>
      <c r="D1023" s="140" t="s">
        <v>3719</v>
      </c>
      <c r="E1023" s="140" t="s">
        <v>279</v>
      </c>
      <c r="F1023" s="5" t="s">
        <v>157</v>
      </c>
      <c r="G1023" s="5" t="s">
        <v>858</v>
      </c>
      <c r="H1023" s="140" t="s">
        <v>3958</v>
      </c>
      <c r="I1023" s="30" t="s">
        <v>4816</v>
      </c>
      <c r="J1023" s="140" t="s">
        <v>4817</v>
      </c>
      <c r="K1023" s="119">
        <v>40581</v>
      </c>
      <c r="L1023" s="119">
        <v>40724</v>
      </c>
      <c r="M1023" s="140" t="s">
        <v>3755</v>
      </c>
      <c r="N1023" s="287">
        <v>16634</v>
      </c>
      <c r="O1023" s="287">
        <v>14400</v>
      </c>
      <c r="P1023" s="119">
        <v>40738</v>
      </c>
      <c r="Q1023" s="119">
        <v>41594</v>
      </c>
      <c r="R1023" s="119">
        <v>41594</v>
      </c>
      <c r="S1023" s="119">
        <v>41594</v>
      </c>
      <c r="T1023" s="190">
        <v>32.347747125981002</v>
      </c>
      <c r="U1023" s="287"/>
      <c r="V1023" s="140"/>
      <c r="W1023" s="87"/>
      <c r="X1023" s="96"/>
      <c r="Y1023" s="89"/>
      <c r="Z1023" s="89"/>
      <c r="AA1023" s="89"/>
      <c r="AB1023" s="89"/>
      <c r="AC1023" s="89"/>
      <c r="AD1023" s="89"/>
      <c r="AE1023" s="89"/>
      <c r="AF1023" s="89"/>
      <c r="AG1023" s="89"/>
      <c r="AH1023" s="89"/>
      <c r="AI1023" s="89"/>
      <c r="AJ1023" s="89"/>
      <c r="AK1023" s="89"/>
      <c r="AL1023" s="89"/>
      <c r="AM1023" s="89"/>
      <c r="AN1023" s="89"/>
      <c r="AO1023" s="89"/>
      <c r="AP1023" s="89"/>
      <c r="AQ1023" s="89"/>
      <c r="AR1023" s="89"/>
      <c r="AS1023" s="89"/>
      <c r="AT1023" s="89"/>
      <c r="AU1023" s="89"/>
      <c r="AV1023" s="89"/>
      <c r="AW1023" s="89"/>
      <c r="AX1023" s="89"/>
      <c r="AY1023" s="89"/>
      <c r="AZ1023" s="89"/>
      <c r="BA1023" s="89"/>
      <c r="BB1023" s="89"/>
      <c r="BC1023" s="89"/>
      <c r="BD1023" s="89"/>
      <c r="BE1023" s="89"/>
      <c r="BF1023" s="89"/>
      <c r="BG1023" s="89"/>
      <c r="BH1023" s="89"/>
      <c r="BI1023" s="89"/>
      <c r="BJ1023" s="89"/>
      <c r="BK1023" s="89"/>
      <c r="BL1023" s="89"/>
      <c r="BM1023" s="89"/>
      <c r="BN1023" s="89"/>
      <c r="BO1023" s="89"/>
      <c r="BP1023" s="89"/>
      <c r="BQ1023" s="89"/>
      <c r="BR1023" s="89"/>
      <c r="BS1023" s="89"/>
      <c r="BT1023" s="89"/>
      <c r="BU1023" s="89"/>
      <c r="BV1023" s="89"/>
      <c r="BW1023" s="89"/>
      <c r="BX1023" s="89"/>
      <c r="BY1023" s="89"/>
      <c r="BZ1023" s="89"/>
      <c r="CA1023" s="89"/>
      <c r="CB1023" s="89"/>
      <c r="CC1023" s="89"/>
      <c r="CD1023" s="89"/>
      <c r="CE1023" s="89"/>
      <c r="CF1023" s="89"/>
      <c r="CG1023" s="89"/>
      <c r="CH1023" s="89"/>
      <c r="CI1023" s="89"/>
      <c r="CJ1023" s="89"/>
      <c r="CK1023" s="89"/>
      <c r="CL1023" s="89"/>
      <c r="CM1023" s="89"/>
      <c r="CN1023" s="89"/>
      <c r="CO1023" s="89"/>
      <c r="CP1023" s="89"/>
      <c r="CQ1023" s="89"/>
      <c r="CR1023" s="89"/>
      <c r="CS1023" s="89"/>
      <c r="CT1023" s="89"/>
      <c r="CU1023" s="89"/>
      <c r="CV1023" s="89"/>
      <c r="CW1023" s="89"/>
      <c r="CX1023" s="89"/>
      <c r="CY1023" s="89"/>
      <c r="CZ1023" s="89"/>
      <c r="DA1023" s="89"/>
      <c r="DB1023" s="89"/>
      <c r="DC1023" s="89"/>
      <c r="DD1023" s="89"/>
      <c r="DE1023" s="89"/>
      <c r="DF1023" s="89"/>
      <c r="DG1023" s="89"/>
      <c r="DH1023" s="89"/>
      <c r="DI1023" s="89"/>
      <c r="DJ1023" s="89"/>
      <c r="DK1023" s="89"/>
      <c r="DL1023" s="89"/>
      <c r="DM1023" s="89"/>
      <c r="DN1023" s="89"/>
      <c r="DO1023" s="89"/>
      <c r="DP1023" s="89"/>
      <c r="DQ1023" s="89"/>
      <c r="DR1023" s="89"/>
      <c r="DS1023" s="89"/>
      <c r="DT1023" s="89"/>
      <c r="DU1023" s="89"/>
      <c r="DV1023" s="89"/>
      <c r="DW1023" s="89"/>
      <c r="DX1023" s="89"/>
      <c r="DY1023" s="89"/>
      <c r="DZ1023" s="89"/>
      <c r="EA1023" s="89"/>
      <c r="EB1023" s="89"/>
      <c r="EC1023" s="89"/>
      <c r="ED1023" s="89"/>
      <c r="EE1023" s="89"/>
      <c r="EF1023" s="89"/>
      <c r="EG1023" s="89"/>
      <c r="EH1023" s="89"/>
      <c r="EI1023" s="89"/>
      <c r="EJ1023" s="89"/>
      <c r="EK1023" s="89"/>
      <c r="EL1023" s="89"/>
      <c r="EM1023" s="89"/>
      <c r="EN1023" s="89"/>
      <c r="EO1023" s="89"/>
      <c r="EP1023" s="89"/>
      <c r="EQ1023" s="89"/>
      <c r="ER1023" s="89"/>
      <c r="ES1023" s="89"/>
      <c r="ET1023" s="89"/>
      <c r="EU1023" s="89"/>
      <c r="EV1023" s="89"/>
      <c r="EW1023" s="89"/>
      <c r="EX1023" s="89"/>
      <c r="EY1023" s="89"/>
      <c r="EZ1023" s="89"/>
      <c r="FA1023" s="89"/>
      <c r="FB1023" s="89"/>
      <c r="FC1023" s="89"/>
      <c r="FD1023" s="89"/>
      <c r="FE1023" s="89"/>
      <c r="FF1023" s="89"/>
      <c r="FG1023" s="89"/>
      <c r="FH1023" s="89"/>
      <c r="FI1023" s="89"/>
      <c r="FJ1023" s="89"/>
      <c r="FK1023" s="89"/>
      <c r="FL1023" s="89"/>
      <c r="FM1023" s="89"/>
      <c r="FN1023" s="89"/>
      <c r="FO1023" s="89"/>
      <c r="FP1023" s="89"/>
      <c r="FQ1023" s="89"/>
      <c r="FR1023" s="89"/>
      <c r="FS1023" s="89"/>
      <c r="FT1023" s="89"/>
      <c r="FU1023" s="89"/>
      <c r="FV1023" s="89"/>
      <c r="FW1023" s="89"/>
      <c r="FX1023" s="89"/>
      <c r="FY1023" s="89"/>
      <c r="FZ1023" s="89"/>
      <c r="GA1023" s="89"/>
      <c r="GB1023" s="89"/>
      <c r="GC1023" s="89"/>
      <c r="GD1023" s="89"/>
      <c r="GE1023" s="89"/>
      <c r="GF1023" s="89"/>
      <c r="GG1023" s="89"/>
      <c r="GH1023" s="89"/>
      <c r="GI1023" s="89"/>
      <c r="GJ1023" s="89"/>
      <c r="GK1023" s="89"/>
      <c r="GL1023" s="89"/>
      <c r="GM1023" s="89"/>
      <c r="GN1023" s="89"/>
      <c r="GO1023" s="89"/>
      <c r="GP1023" s="89"/>
      <c r="GQ1023" s="89"/>
      <c r="GR1023" s="89"/>
      <c r="GS1023" s="89"/>
      <c r="GT1023" s="89"/>
      <c r="GU1023" s="89"/>
      <c r="GV1023" s="89"/>
      <c r="GW1023" s="89"/>
      <c r="GX1023" s="89"/>
      <c r="GY1023" s="89"/>
      <c r="GZ1023" s="89"/>
      <c r="HA1023" s="89"/>
      <c r="HB1023" s="89"/>
      <c r="HC1023" s="89"/>
      <c r="HD1023" s="89"/>
      <c r="HE1023" s="89"/>
      <c r="HF1023" s="89"/>
      <c r="HG1023" s="89"/>
      <c r="HH1023" s="89"/>
      <c r="HI1023" s="89"/>
      <c r="HJ1023" s="89"/>
      <c r="HK1023" s="89"/>
      <c r="HL1023" s="89"/>
      <c r="HM1023" s="89"/>
    </row>
    <row r="1024" spans="1:221" s="191" customFormat="1" ht="30" customHeight="1" x14ac:dyDescent="0.25">
      <c r="A1024" s="193">
        <v>41455</v>
      </c>
      <c r="B1024" s="194">
        <v>41457</v>
      </c>
      <c r="C1024" s="189" t="s">
        <v>284</v>
      </c>
      <c r="D1024" s="140" t="s">
        <v>3719</v>
      </c>
      <c r="E1024" s="140" t="s">
        <v>279</v>
      </c>
      <c r="F1024" s="5" t="s">
        <v>157</v>
      </c>
      <c r="G1024" s="5" t="s">
        <v>858</v>
      </c>
      <c r="H1024" s="140" t="s">
        <v>3958</v>
      </c>
      <c r="I1024" s="30" t="s">
        <v>4818</v>
      </c>
      <c r="J1024" s="140" t="s">
        <v>3802</v>
      </c>
      <c r="K1024" s="119">
        <v>40592</v>
      </c>
      <c r="L1024" s="119">
        <v>40786</v>
      </c>
      <c r="M1024" s="140" t="s">
        <v>3744</v>
      </c>
      <c r="N1024" s="287">
        <v>62691</v>
      </c>
      <c r="O1024" s="287">
        <v>56542</v>
      </c>
      <c r="P1024" s="119">
        <v>40800</v>
      </c>
      <c r="Q1024" s="119">
        <v>41872</v>
      </c>
      <c r="R1024" s="119">
        <v>41872</v>
      </c>
      <c r="S1024" s="119">
        <v>41984</v>
      </c>
      <c r="T1024" s="190">
        <v>25.734340034800802</v>
      </c>
      <c r="U1024" s="287">
        <v>-15440</v>
      </c>
      <c r="V1024" s="140"/>
      <c r="W1024" s="87"/>
      <c r="X1024" s="96"/>
      <c r="Y1024" s="89"/>
      <c r="Z1024" s="89"/>
      <c r="AA1024" s="89"/>
      <c r="AB1024" s="89"/>
      <c r="AC1024" s="89"/>
      <c r="AD1024" s="89"/>
      <c r="AE1024" s="89"/>
      <c r="AF1024" s="89"/>
      <c r="AG1024" s="89"/>
      <c r="AH1024" s="89"/>
      <c r="AI1024" s="89"/>
      <c r="AJ1024" s="89"/>
      <c r="AK1024" s="89"/>
      <c r="AL1024" s="89"/>
      <c r="AM1024" s="89"/>
      <c r="AN1024" s="89"/>
      <c r="AO1024" s="89"/>
      <c r="AP1024" s="89"/>
      <c r="AQ1024" s="89"/>
      <c r="AR1024" s="89"/>
      <c r="AS1024" s="89"/>
      <c r="AT1024" s="89"/>
      <c r="AU1024" s="89"/>
      <c r="AV1024" s="89"/>
      <c r="AW1024" s="89"/>
      <c r="AX1024" s="89"/>
      <c r="AY1024" s="89"/>
      <c r="AZ1024" s="89"/>
      <c r="BA1024" s="89"/>
      <c r="BB1024" s="89"/>
      <c r="BC1024" s="89"/>
      <c r="BD1024" s="89"/>
      <c r="BE1024" s="89"/>
      <c r="BF1024" s="89"/>
      <c r="BG1024" s="89"/>
      <c r="BH1024" s="89"/>
      <c r="BI1024" s="89"/>
      <c r="BJ1024" s="89"/>
      <c r="BK1024" s="89"/>
      <c r="BL1024" s="89"/>
      <c r="BM1024" s="89"/>
      <c r="BN1024" s="89"/>
      <c r="BO1024" s="89"/>
      <c r="BP1024" s="89"/>
      <c r="BQ1024" s="89"/>
      <c r="BR1024" s="89"/>
      <c r="BS1024" s="89"/>
      <c r="BT1024" s="89"/>
      <c r="BU1024" s="89"/>
      <c r="BV1024" s="89"/>
      <c r="BW1024" s="89"/>
      <c r="BX1024" s="89"/>
      <c r="BY1024" s="89"/>
      <c r="BZ1024" s="89"/>
      <c r="CA1024" s="89"/>
      <c r="CB1024" s="89"/>
      <c r="CC1024" s="89"/>
      <c r="CD1024" s="89"/>
      <c r="CE1024" s="89"/>
      <c r="CF1024" s="89"/>
      <c r="CG1024" s="89"/>
      <c r="CH1024" s="89"/>
      <c r="CI1024" s="89"/>
      <c r="CJ1024" s="89"/>
      <c r="CK1024" s="89"/>
      <c r="CL1024" s="89"/>
      <c r="CM1024" s="89"/>
      <c r="CN1024" s="89"/>
      <c r="CO1024" s="89"/>
      <c r="CP1024" s="89"/>
      <c r="CQ1024" s="89"/>
      <c r="CR1024" s="89"/>
      <c r="CS1024" s="89"/>
      <c r="CT1024" s="89"/>
      <c r="CU1024" s="89"/>
      <c r="CV1024" s="89"/>
      <c r="CW1024" s="89"/>
      <c r="CX1024" s="89"/>
      <c r="CY1024" s="89"/>
      <c r="CZ1024" s="89"/>
      <c r="DA1024" s="89"/>
      <c r="DB1024" s="89"/>
      <c r="DC1024" s="89"/>
      <c r="DD1024" s="89"/>
      <c r="DE1024" s="89"/>
      <c r="DF1024" s="89"/>
      <c r="DG1024" s="89"/>
      <c r="DH1024" s="89"/>
      <c r="DI1024" s="89"/>
      <c r="DJ1024" s="89"/>
      <c r="DK1024" s="89"/>
      <c r="DL1024" s="89"/>
      <c r="DM1024" s="89"/>
      <c r="DN1024" s="89"/>
      <c r="DO1024" s="89"/>
      <c r="DP1024" s="89"/>
      <c r="DQ1024" s="89"/>
      <c r="DR1024" s="89"/>
      <c r="DS1024" s="89"/>
      <c r="DT1024" s="89"/>
      <c r="DU1024" s="89"/>
      <c r="DV1024" s="89"/>
      <c r="DW1024" s="89"/>
      <c r="DX1024" s="89"/>
      <c r="DY1024" s="89"/>
      <c r="DZ1024" s="89"/>
      <c r="EA1024" s="89"/>
      <c r="EB1024" s="89"/>
      <c r="EC1024" s="89"/>
      <c r="ED1024" s="89"/>
      <c r="EE1024" s="89"/>
      <c r="EF1024" s="89"/>
      <c r="EG1024" s="89"/>
      <c r="EH1024" s="89"/>
      <c r="EI1024" s="89"/>
      <c r="EJ1024" s="89"/>
      <c r="EK1024" s="89"/>
      <c r="EL1024" s="89"/>
      <c r="EM1024" s="89"/>
      <c r="EN1024" s="89"/>
      <c r="EO1024" s="89"/>
      <c r="EP1024" s="89"/>
      <c r="EQ1024" s="89"/>
      <c r="ER1024" s="89"/>
      <c r="ES1024" s="89"/>
      <c r="ET1024" s="89"/>
      <c r="EU1024" s="89"/>
      <c r="EV1024" s="89"/>
      <c r="EW1024" s="89"/>
      <c r="EX1024" s="89"/>
      <c r="EY1024" s="89"/>
      <c r="EZ1024" s="89"/>
      <c r="FA1024" s="89"/>
      <c r="FB1024" s="89"/>
      <c r="FC1024" s="89"/>
      <c r="FD1024" s="89"/>
      <c r="FE1024" s="89"/>
      <c r="FF1024" s="89"/>
      <c r="FG1024" s="89"/>
      <c r="FH1024" s="89"/>
      <c r="FI1024" s="89"/>
      <c r="FJ1024" s="89"/>
      <c r="FK1024" s="89"/>
      <c r="FL1024" s="89"/>
      <c r="FM1024" s="89"/>
      <c r="FN1024" s="89"/>
      <c r="FO1024" s="89"/>
      <c r="FP1024" s="89"/>
      <c r="FQ1024" s="89"/>
      <c r="FR1024" s="89"/>
      <c r="FS1024" s="89"/>
      <c r="FT1024" s="89"/>
      <c r="FU1024" s="89"/>
      <c r="FV1024" s="89"/>
      <c r="FW1024" s="89"/>
      <c r="FX1024" s="89"/>
      <c r="FY1024" s="89"/>
      <c r="FZ1024" s="89"/>
      <c r="GA1024" s="89"/>
      <c r="GB1024" s="89"/>
      <c r="GC1024" s="89"/>
      <c r="GD1024" s="89"/>
      <c r="GE1024" s="89"/>
      <c r="GF1024" s="89"/>
      <c r="GG1024" s="89"/>
      <c r="GH1024" s="89"/>
      <c r="GI1024" s="89"/>
      <c r="GJ1024" s="89"/>
      <c r="GK1024" s="89"/>
      <c r="GL1024" s="89"/>
      <c r="GM1024" s="89"/>
      <c r="GN1024" s="89"/>
      <c r="GO1024" s="89"/>
      <c r="GP1024" s="89"/>
      <c r="GQ1024" s="89"/>
      <c r="GR1024" s="89"/>
      <c r="GS1024" s="89"/>
      <c r="GT1024" s="89"/>
      <c r="GU1024" s="89"/>
      <c r="GV1024" s="89"/>
      <c r="GW1024" s="89"/>
      <c r="GX1024" s="89"/>
      <c r="GY1024" s="89"/>
      <c r="GZ1024" s="89"/>
      <c r="HA1024" s="89"/>
      <c r="HB1024" s="89"/>
      <c r="HC1024" s="89"/>
      <c r="HD1024" s="89"/>
      <c r="HE1024" s="89"/>
      <c r="HF1024" s="89"/>
      <c r="HG1024" s="89"/>
      <c r="HH1024" s="89"/>
      <c r="HI1024" s="89"/>
      <c r="HJ1024" s="89"/>
      <c r="HK1024" s="89"/>
      <c r="HL1024" s="89"/>
      <c r="HM1024" s="89"/>
    </row>
    <row r="1025" spans="1:221" s="191" customFormat="1" ht="30" customHeight="1" x14ac:dyDescent="0.25">
      <c r="A1025" s="193">
        <v>41455</v>
      </c>
      <c r="B1025" s="194">
        <v>41457</v>
      </c>
      <c r="C1025" s="189" t="s">
        <v>284</v>
      </c>
      <c r="D1025" s="140" t="s">
        <v>3719</v>
      </c>
      <c r="E1025" s="140" t="s">
        <v>279</v>
      </c>
      <c r="F1025" s="5" t="s">
        <v>50</v>
      </c>
      <c r="G1025" s="5" t="s">
        <v>420</v>
      </c>
      <c r="H1025" s="140" t="s">
        <v>4488</v>
      </c>
      <c r="I1025" s="30" t="s">
        <v>4705</v>
      </c>
      <c r="J1025" s="140" t="s">
        <v>4819</v>
      </c>
      <c r="K1025" s="119">
        <v>40662</v>
      </c>
      <c r="L1025" s="119">
        <v>40802</v>
      </c>
      <c r="M1025" s="140" t="s">
        <v>3774</v>
      </c>
      <c r="N1025" s="287">
        <v>20345</v>
      </c>
      <c r="O1025" s="287">
        <v>19381</v>
      </c>
      <c r="P1025" s="119">
        <v>40816</v>
      </c>
      <c r="Q1025" s="119">
        <v>41410</v>
      </c>
      <c r="R1025" s="119">
        <v>41410</v>
      </c>
      <c r="S1025" s="119">
        <v>41410</v>
      </c>
      <c r="T1025" s="190">
        <v>71.246590904742305</v>
      </c>
      <c r="U1025" s="287"/>
      <c r="V1025" s="140"/>
      <c r="W1025" s="87"/>
      <c r="X1025" s="96"/>
      <c r="Y1025" s="89"/>
      <c r="Z1025" s="89"/>
      <c r="AA1025" s="89"/>
      <c r="AB1025" s="89"/>
      <c r="AC1025" s="89"/>
      <c r="AD1025" s="89"/>
      <c r="AE1025" s="89"/>
      <c r="AF1025" s="89"/>
      <c r="AG1025" s="89"/>
      <c r="AH1025" s="89"/>
      <c r="AI1025" s="89"/>
      <c r="AJ1025" s="89"/>
      <c r="AK1025" s="89"/>
      <c r="AL1025" s="89"/>
      <c r="AM1025" s="89"/>
      <c r="AN1025" s="89"/>
      <c r="AO1025" s="89"/>
      <c r="AP1025" s="89"/>
      <c r="AQ1025" s="89"/>
      <c r="AR1025" s="89"/>
      <c r="AS1025" s="89"/>
      <c r="AT1025" s="89"/>
      <c r="AU1025" s="89"/>
      <c r="AV1025" s="89"/>
      <c r="AW1025" s="89"/>
      <c r="AX1025" s="89"/>
      <c r="AY1025" s="89"/>
      <c r="AZ1025" s="89"/>
      <c r="BA1025" s="89"/>
      <c r="BB1025" s="89"/>
      <c r="BC1025" s="89"/>
      <c r="BD1025" s="89"/>
      <c r="BE1025" s="89"/>
      <c r="BF1025" s="89"/>
      <c r="BG1025" s="89"/>
      <c r="BH1025" s="89"/>
      <c r="BI1025" s="89"/>
      <c r="BJ1025" s="89"/>
      <c r="BK1025" s="89"/>
      <c r="BL1025" s="89"/>
      <c r="BM1025" s="89"/>
      <c r="BN1025" s="89"/>
      <c r="BO1025" s="89"/>
      <c r="BP1025" s="89"/>
      <c r="BQ1025" s="89"/>
      <c r="BR1025" s="89"/>
      <c r="BS1025" s="89"/>
      <c r="BT1025" s="89"/>
      <c r="BU1025" s="89"/>
      <c r="BV1025" s="89"/>
      <c r="BW1025" s="89"/>
      <c r="BX1025" s="89"/>
      <c r="BY1025" s="89"/>
      <c r="BZ1025" s="89"/>
      <c r="CA1025" s="89"/>
      <c r="CB1025" s="89"/>
      <c r="CC1025" s="89"/>
      <c r="CD1025" s="89"/>
      <c r="CE1025" s="89"/>
      <c r="CF1025" s="89"/>
      <c r="CG1025" s="89"/>
      <c r="CH1025" s="89"/>
      <c r="CI1025" s="89"/>
      <c r="CJ1025" s="89"/>
      <c r="CK1025" s="89"/>
      <c r="CL1025" s="89"/>
      <c r="CM1025" s="89"/>
      <c r="CN1025" s="89"/>
      <c r="CO1025" s="89"/>
      <c r="CP1025" s="89"/>
      <c r="CQ1025" s="89"/>
      <c r="CR1025" s="89"/>
      <c r="CS1025" s="89"/>
      <c r="CT1025" s="89"/>
      <c r="CU1025" s="89"/>
      <c r="CV1025" s="89"/>
      <c r="CW1025" s="89"/>
      <c r="CX1025" s="89"/>
      <c r="CY1025" s="89"/>
      <c r="CZ1025" s="89"/>
      <c r="DA1025" s="89"/>
      <c r="DB1025" s="89"/>
      <c r="DC1025" s="89"/>
      <c r="DD1025" s="89"/>
      <c r="DE1025" s="89"/>
      <c r="DF1025" s="89"/>
      <c r="DG1025" s="89"/>
      <c r="DH1025" s="89"/>
      <c r="DI1025" s="89"/>
      <c r="DJ1025" s="89"/>
      <c r="DK1025" s="89"/>
      <c r="DL1025" s="89"/>
      <c r="DM1025" s="89"/>
      <c r="DN1025" s="89"/>
      <c r="DO1025" s="89"/>
      <c r="DP1025" s="89"/>
      <c r="DQ1025" s="89"/>
      <c r="DR1025" s="89"/>
      <c r="DS1025" s="89"/>
      <c r="DT1025" s="89"/>
      <c r="DU1025" s="89"/>
      <c r="DV1025" s="89"/>
      <c r="DW1025" s="89"/>
      <c r="DX1025" s="89"/>
      <c r="DY1025" s="89"/>
      <c r="DZ1025" s="89"/>
      <c r="EA1025" s="89"/>
      <c r="EB1025" s="89"/>
      <c r="EC1025" s="89"/>
      <c r="ED1025" s="89"/>
      <c r="EE1025" s="89"/>
      <c r="EF1025" s="89"/>
      <c r="EG1025" s="89"/>
      <c r="EH1025" s="89"/>
      <c r="EI1025" s="89"/>
      <c r="EJ1025" s="89"/>
      <c r="EK1025" s="89"/>
      <c r="EL1025" s="89"/>
      <c r="EM1025" s="89"/>
      <c r="EN1025" s="89"/>
      <c r="EO1025" s="89"/>
      <c r="EP1025" s="89"/>
      <c r="EQ1025" s="89"/>
      <c r="ER1025" s="89"/>
      <c r="ES1025" s="89"/>
      <c r="ET1025" s="89"/>
      <c r="EU1025" s="89"/>
      <c r="EV1025" s="89"/>
      <c r="EW1025" s="89"/>
      <c r="EX1025" s="89"/>
      <c r="EY1025" s="89"/>
      <c r="EZ1025" s="89"/>
      <c r="FA1025" s="89"/>
      <c r="FB1025" s="89"/>
      <c r="FC1025" s="89"/>
      <c r="FD1025" s="89"/>
      <c r="FE1025" s="89"/>
      <c r="FF1025" s="89"/>
      <c r="FG1025" s="89"/>
      <c r="FH1025" s="89"/>
      <c r="FI1025" s="89"/>
      <c r="FJ1025" s="89"/>
      <c r="FK1025" s="89"/>
      <c r="FL1025" s="89"/>
      <c r="FM1025" s="89"/>
      <c r="FN1025" s="89"/>
      <c r="FO1025" s="89"/>
      <c r="FP1025" s="89"/>
      <c r="FQ1025" s="89"/>
      <c r="FR1025" s="89"/>
      <c r="FS1025" s="89"/>
      <c r="FT1025" s="89"/>
      <c r="FU1025" s="89"/>
      <c r="FV1025" s="89"/>
      <c r="FW1025" s="89"/>
      <c r="FX1025" s="89"/>
      <c r="FY1025" s="89"/>
      <c r="FZ1025" s="89"/>
      <c r="GA1025" s="89"/>
      <c r="GB1025" s="89"/>
      <c r="GC1025" s="89"/>
      <c r="GD1025" s="89"/>
      <c r="GE1025" s="89"/>
      <c r="GF1025" s="89"/>
      <c r="GG1025" s="89"/>
      <c r="GH1025" s="89"/>
      <c r="GI1025" s="89"/>
      <c r="GJ1025" s="89"/>
      <c r="GK1025" s="89"/>
      <c r="GL1025" s="89"/>
      <c r="GM1025" s="89"/>
      <c r="GN1025" s="89"/>
      <c r="GO1025" s="89"/>
      <c r="GP1025" s="89"/>
      <c r="GQ1025" s="89"/>
      <c r="GR1025" s="89"/>
      <c r="GS1025" s="89"/>
      <c r="GT1025" s="89"/>
      <c r="GU1025" s="89"/>
      <c r="GV1025" s="89"/>
      <c r="GW1025" s="89"/>
      <c r="GX1025" s="89"/>
      <c r="GY1025" s="89"/>
      <c r="GZ1025" s="89"/>
      <c r="HA1025" s="89"/>
      <c r="HB1025" s="89"/>
      <c r="HC1025" s="89"/>
      <c r="HD1025" s="89"/>
      <c r="HE1025" s="89"/>
      <c r="HF1025" s="89"/>
      <c r="HG1025" s="89"/>
      <c r="HH1025" s="89"/>
      <c r="HI1025" s="89"/>
      <c r="HJ1025" s="89"/>
      <c r="HK1025" s="89"/>
      <c r="HL1025" s="89"/>
      <c r="HM1025" s="89"/>
    </row>
    <row r="1026" spans="1:221" s="191" customFormat="1" ht="30" customHeight="1" x14ac:dyDescent="0.25">
      <c r="A1026" s="193">
        <v>41455</v>
      </c>
      <c r="B1026" s="194">
        <v>41457</v>
      </c>
      <c r="C1026" s="189" t="s">
        <v>284</v>
      </c>
      <c r="D1026" s="140" t="s">
        <v>3719</v>
      </c>
      <c r="E1026" s="140" t="s">
        <v>279</v>
      </c>
      <c r="F1026" s="5" t="s">
        <v>50</v>
      </c>
      <c r="G1026" s="5" t="s">
        <v>420</v>
      </c>
      <c r="H1026" s="140" t="s">
        <v>4488</v>
      </c>
      <c r="I1026" s="30" t="s">
        <v>4820</v>
      </c>
      <c r="J1026" s="140" t="s">
        <v>4821</v>
      </c>
      <c r="K1026" s="119">
        <v>40508</v>
      </c>
      <c r="L1026" s="119">
        <v>40697</v>
      </c>
      <c r="M1026" s="140" t="s">
        <v>4822</v>
      </c>
      <c r="N1026" s="287">
        <v>3380</v>
      </c>
      <c r="O1026" s="287">
        <v>2164</v>
      </c>
      <c r="P1026" s="119">
        <v>40711</v>
      </c>
      <c r="Q1026" s="119">
        <v>41397</v>
      </c>
      <c r="R1026" s="119">
        <v>41397</v>
      </c>
      <c r="S1026" s="119">
        <v>41397</v>
      </c>
      <c r="T1026" s="190">
        <v>31.210974491349202</v>
      </c>
      <c r="U1026" s="287"/>
      <c r="V1026" s="140"/>
      <c r="W1026" s="87"/>
      <c r="X1026" s="96"/>
      <c r="Y1026" s="89"/>
      <c r="Z1026" s="89"/>
      <c r="AA1026" s="89"/>
      <c r="AB1026" s="89"/>
      <c r="AC1026" s="89"/>
      <c r="AD1026" s="89"/>
      <c r="AE1026" s="89"/>
      <c r="AF1026" s="89"/>
      <c r="AG1026" s="89"/>
      <c r="AH1026" s="89"/>
      <c r="AI1026" s="89"/>
      <c r="AJ1026" s="89"/>
      <c r="AK1026" s="89"/>
      <c r="AL1026" s="89"/>
      <c r="AM1026" s="89"/>
      <c r="AN1026" s="89"/>
      <c r="AO1026" s="89"/>
      <c r="AP1026" s="89"/>
      <c r="AQ1026" s="89"/>
      <c r="AR1026" s="89"/>
      <c r="AS1026" s="89"/>
      <c r="AT1026" s="89"/>
      <c r="AU1026" s="89"/>
      <c r="AV1026" s="89"/>
      <c r="AW1026" s="89"/>
      <c r="AX1026" s="89"/>
      <c r="AY1026" s="89"/>
      <c r="AZ1026" s="89"/>
      <c r="BA1026" s="89"/>
      <c r="BB1026" s="89"/>
      <c r="BC1026" s="89"/>
      <c r="BD1026" s="89"/>
      <c r="BE1026" s="89"/>
      <c r="BF1026" s="89"/>
      <c r="BG1026" s="89"/>
      <c r="BH1026" s="89"/>
      <c r="BI1026" s="89"/>
      <c r="BJ1026" s="89"/>
      <c r="BK1026" s="89"/>
      <c r="BL1026" s="89"/>
      <c r="BM1026" s="89"/>
      <c r="BN1026" s="89"/>
      <c r="BO1026" s="89"/>
      <c r="BP1026" s="89"/>
      <c r="BQ1026" s="89"/>
      <c r="BR1026" s="89"/>
      <c r="BS1026" s="89"/>
      <c r="BT1026" s="89"/>
      <c r="BU1026" s="89"/>
      <c r="BV1026" s="89"/>
      <c r="BW1026" s="89"/>
      <c r="BX1026" s="89"/>
      <c r="BY1026" s="89"/>
      <c r="BZ1026" s="89"/>
      <c r="CA1026" s="89"/>
      <c r="CB1026" s="89"/>
      <c r="CC1026" s="89"/>
      <c r="CD1026" s="89"/>
      <c r="CE1026" s="89"/>
      <c r="CF1026" s="89"/>
      <c r="CG1026" s="89"/>
      <c r="CH1026" s="89"/>
      <c r="CI1026" s="89"/>
      <c r="CJ1026" s="89"/>
      <c r="CK1026" s="89"/>
      <c r="CL1026" s="89"/>
      <c r="CM1026" s="89"/>
      <c r="CN1026" s="89"/>
      <c r="CO1026" s="89"/>
      <c r="CP1026" s="89"/>
      <c r="CQ1026" s="89"/>
      <c r="CR1026" s="89"/>
      <c r="CS1026" s="89"/>
      <c r="CT1026" s="89"/>
      <c r="CU1026" s="89"/>
      <c r="CV1026" s="89"/>
      <c r="CW1026" s="89"/>
      <c r="CX1026" s="89"/>
      <c r="CY1026" s="89"/>
      <c r="CZ1026" s="89"/>
      <c r="DA1026" s="89"/>
      <c r="DB1026" s="89"/>
      <c r="DC1026" s="89"/>
      <c r="DD1026" s="89"/>
      <c r="DE1026" s="89"/>
      <c r="DF1026" s="89"/>
      <c r="DG1026" s="89"/>
      <c r="DH1026" s="89"/>
      <c r="DI1026" s="89"/>
      <c r="DJ1026" s="89"/>
      <c r="DK1026" s="89"/>
      <c r="DL1026" s="89"/>
      <c r="DM1026" s="89"/>
      <c r="DN1026" s="89"/>
      <c r="DO1026" s="89"/>
      <c r="DP1026" s="89"/>
      <c r="DQ1026" s="89"/>
      <c r="DR1026" s="89"/>
      <c r="DS1026" s="89"/>
      <c r="DT1026" s="89"/>
      <c r="DU1026" s="89"/>
      <c r="DV1026" s="89"/>
      <c r="DW1026" s="89"/>
      <c r="DX1026" s="89"/>
      <c r="DY1026" s="89"/>
      <c r="DZ1026" s="89"/>
      <c r="EA1026" s="89"/>
      <c r="EB1026" s="89"/>
      <c r="EC1026" s="89"/>
      <c r="ED1026" s="89"/>
      <c r="EE1026" s="89"/>
      <c r="EF1026" s="89"/>
      <c r="EG1026" s="89"/>
      <c r="EH1026" s="89"/>
      <c r="EI1026" s="89"/>
      <c r="EJ1026" s="89"/>
      <c r="EK1026" s="89"/>
      <c r="EL1026" s="89"/>
      <c r="EM1026" s="89"/>
      <c r="EN1026" s="89"/>
      <c r="EO1026" s="89"/>
      <c r="EP1026" s="89"/>
      <c r="EQ1026" s="89"/>
      <c r="ER1026" s="89"/>
      <c r="ES1026" s="89"/>
      <c r="ET1026" s="89"/>
      <c r="EU1026" s="89"/>
      <c r="EV1026" s="89"/>
      <c r="EW1026" s="89"/>
      <c r="EX1026" s="89"/>
      <c r="EY1026" s="89"/>
      <c r="EZ1026" s="89"/>
      <c r="FA1026" s="89"/>
      <c r="FB1026" s="89"/>
      <c r="FC1026" s="89"/>
      <c r="FD1026" s="89"/>
      <c r="FE1026" s="89"/>
      <c r="FF1026" s="89"/>
      <c r="FG1026" s="89"/>
      <c r="FH1026" s="89"/>
      <c r="FI1026" s="89"/>
      <c r="FJ1026" s="89"/>
      <c r="FK1026" s="89"/>
      <c r="FL1026" s="89"/>
      <c r="FM1026" s="89"/>
      <c r="FN1026" s="89"/>
      <c r="FO1026" s="89"/>
      <c r="FP1026" s="89"/>
      <c r="FQ1026" s="89"/>
      <c r="FR1026" s="89"/>
      <c r="FS1026" s="89"/>
      <c r="FT1026" s="89"/>
      <c r="FU1026" s="89"/>
      <c r="FV1026" s="89"/>
      <c r="FW1026" s="89"/>
      <c r="FX1026" s="89"/>
      <c r="FY1026" s="89"/>
      <c r="FZ1026" s="89"/>
      <c r="GA1026" s="89"/>
      <c r="GB1026" s="89"/>
      <c r="GC1026" s="89"/>
      <c r="GD1026" s="89"/>
      <c r="GE1026" s="89"/>
      <c r="GF1026" s="89"/>
      <c r="GG1026" s="89"/>
      <c r="GH1026" s="89"/>
      <c r="GI1026" s="89"/>
      <c r="GJ1026" s="89"/>
      <c r="GK1026" s="89"/>
      <c r="GL1026" s="89"/>
      <c r="GM1026" s="89"/>
      <c r="GN1026" s="89"/>
      <c r="GO1026" s="89"/>
      <c r="GP1026" s="89"/>
      <c r="GQ1026" s="89"/>
      <c r="GR1026" s="89"/>
      <c r="GS1026" s="89"/>
      <c r="GT1026" s="89"/>
      <c r="GU1026" s="89"/>
      <c r="GV1026" s="89"/>
      <c r="GW1026" s="89"/>
      <c r="GX1026" s="89"/>
      <c r="GY1026" s="89"/>
      <c r="GZ1026" s="89"/>
      <c r="HA1026" s="89"/>
      <c r="HB1026" s="89"/>
      <c r="HC1026" s="89"/>
      <c r="HD1026" s="89"/>
      <c r="HE1026" s="89"/>
      <c r="HF1026" s="89"/>
      <c r="HG1026" s="89"/>
      <c r="HH1026" s="89"/>
      <c r="HI1026" s="89"/>
      <c r="HJ1026" s="89"/>
      <c r="HK1026" s="89"/>
      <c r="HL1026" s="89"/>
      <c r="HM1026" s="89"/>
    </row>
    <row r="1027" spans="1:221" s="191" customFormat="1" ht="30" customHeight="1" x14ac:dyDescent="0.25">
      <c r="A1027" s="193">
        <v>41455</v>
      </c>
      <c r="B1027" s="194">
        <v>41457</v>
      </c>
      <c r="C1027" s="189" t="s">
        <v>284</v>
      </c>
      <c r="D1027" s="140" t="s">
        <v>3719</v>
      </c>
      <c r="E1027" s="140" t="s">
        <v>279</v>
      </c>
      <c r="F1027" s="5" t="s">
        <v>50</v>
      </c>
      <c r="G1027" s="5" t="s">
        <v>420</v>
      </c>
      <c r="H1027" s="140" t="s">
        <v>4488</v>
      </c>
      <c r="I1027" s="30" t="s">
        <v>4823</v>
      </c>
      <c r="J1027" s="140" t="s">
        <v>4824</v>
      </c>
      <c r="K1027" s="119">
        <v>40508</v>
      </c>
      <c r="L1027" s="119">
        <v>40697</v>
      </c>
      <c r="M1027" s="140" t="s">
        <v>4822</v>
      </c>
      <c r="N1027" s="287">
        <v>12623</v>
      </c>
      <c r="O1027" s="287">
        <v>7901</v>
      </c>
      <c r="P1027" s="119">
        <v>40711</v>
      </c>
      <c r="Q1027" s="119">
        <v>41397</v>
      </c>
      <c r="R1027" s="119">
        <v>41397</v>
      </c>
      <c r="S1027" s="119">
        <v>41397</v>
      </c>
      <c r="T1027" s="190">
        <v>93.967307562268601</v>
      </c>
      <c r="U1027" s="287"/>
      <c r="V1027" s="140"/>
      <c r="W1027" s="87"/>
      <c r="X1027" s="96"/>
      <c r="Y1027" s="89"/>
      <c r="Z1027" s="89"/>
      <c r="AA1027" s="89"/>
      <c r="AB1027" s="89"/>
      <c r="AC1027" s="89"/>
      <c r="AD1027" s="89"/>
      <c r="AE1027" s="89"/>
      <c r="AF1027" s="89"/>
      <c r="AG1027" s="89"/>
      <c r="AH1027" s="89"/>
      <c r="AI1027" s="89"/>
      <c r="AJ1027" s="89"/>
      <c r="AK1027" s="89"/>
      <c r="AL1027" s="89"/>
      <c r="AM1027" s="89"/>
      <c r="AN1027" s="89"/>
      <c r="AO1027" s="89"/>
      <c r="AP1027" s="89"/>
      <c r="AQ1027" s="89"/>
      <c r="AR1027" s="89"/>
      <c r="AS1027" s="89"/>
      <c r="AT1027" s="89"/>
      <c r="AU1027" s="89"/>
      <c r="AV1027" s="89"/>
      <c r="AW1027" s="89"/>
      <c r="AX1027" s="89"/>
      <c r="AY1027" s="89"/>
      <c r="AZ1027" s="89"/>
      <c r="BA1027" s="89"/>
      <c r="BB1027" s="89"/>
      <c r="BC1027" s="89"/>
      <c r="BD1027" s="89"/>
      <c r="BE1027" s="89"/>
      <c r="BF1027" s="89"/>
      <c r="BG1027" s="89"/>
      <c r="BH1027" s="89"/>
      <c r="BI1027" s="89"/>
      <c r="BJ1027" s="89"/>
      <c r="BK1027" s="89"/>
      <c r="BL1027" s="89"/>
      <c r="BM1027" s="89"/>
      <c r="BN1027" s="89"/>
      <c r="BO1027" s="89"/>
      <c r="BP1027" s="89"/>
      <c r="BQ1027" s="89"/>
      <c r="BR1027" s="89"/>
      <c r="BS1027" s="89"/>
      <c r="BT1027" s="89"/>
      <c r="BU1027" s="89"/>
      <c r="BV1027" s="89"/>
      <c r="BW1027" s="89"/>
      <c r="BX1027" s="89"/>
      <c r="BY1027" s="89"/>
      <c r="BZ1027" s="89"/>
      <c r="CA1027" s="89"/>
      <c r="CB1027" s="89"/>
      <c r="CC1027" s="89"/>
      <c r="CD1027" s="89"/>
      <c r="CE1027" s="89"/>
      <c r="CF1027" s="89"/>
      <c r="CG1027" s="89"/>
      <c r="CH1027" s="89"/>
      <c r="CI1027" s="89"/>
      <c r="CJ1027" s="89"/>
      <c r="CK1027" s="89"/>
      <c r="CL1027" s="89"/>
      <c r="CM1027" s="89"/>
      <c r="CN1027" s="89"/>
      <c r="CO1027" s="89"/>
      <c r="CP1027" s="89"/>
      <c r="CQ1027" s="89"/>
      <c r="CR1027" s="89"/>
      <c r="CS1027" s="89"/>
      <c r="CT1027" s="89"/>
      <c r="CU1027" s="89"/>
      <c r="CV1027" s="89"/>
      <c r="CW1027" s="89"/>
      <c r="CX1027" s="89"/>
      <c r="CY1027" s="89"/>
      <c r="CZ1027" s="89"/>
      <c r="DA1027" s="89"/>
      <c r="DB1027" s="89"/>
      <c r="DC1027" s="89"/>
      <c r="DD1027" s="89"/>
      <c r="DE1027" s="89"/>
      <c r="DF1027" s="89"/>
      <c r="DG1027" s="89"/>
      <c r="DH1027" s="89"/>
      <c r="DI1027" s="89"/>
      <c r="DJ1027" s="89"/>
      <c r="DK1027" s="89"/>
      <c r="DL1027" s="89"/>
      <c r="DM1027" s="89"/>
      <c r="DN1027" s="89"/>
      <c r="DO1027" s="89"/>
      <c r="DP1027" s="89"/>
      <c r="DQ1027" s="89"/>
      <c r="DR1027" s="89"/>
      <c r="DS1027" s="89"/>
      <c r="DT1027" s="89"/>
      <c r="DU1027" s="89"/>
      <c r="DV1027" s="89"/>
      <c r="DW1027" s="89"/>
      <c r="DX1027" s="89"/>
      <c r="DY1027" s="89"/>
      <c r="DZ1027" s="89"/>
      <c r="EA1027" s="89"/>
      <c r="EB1027" s="89"/>
      <c r="EC1027" s="89"/>
      <c r="ED1027" s="89"/>
      <c r="EE1027" s="89"/>
      <c r="EF1027" s="89"/>
      <c r="EG1027" s="89"/>
      <c r="EH1027" s="89"/>
      <c r="EI1027" s="89"/>
      <c r="EJ1027" s="89"/>
      <c r="EK1027" s="89"/>
      <c r="EL1027" s="89"/>
      <c r="EM1027" s="89"/>
      <c r="EN1027" s="89"/>
      <c r="EO1027" s="89"/>
      <c r="EP1027" s="89"/>
      <c r="EQ1027" s="89"/>
      <c r="ER1027" s="89"/>
      <c r="ES1027" s="89"/>
      <c r="ET1027" s="89"/>
      <c r="EU1027" s="89"/>
      <c r="EV1027" s="89"/>
      <c r="EW1027" s="89"/>
      <c r="EX1027" s="89"/>
      <c r="EY1027" s="89"/>
      <c r="EZ1027" s="89"/>
      <c r="FA1027" s="89"/>
      <c r="FB1027" s="89"/>
      <c r="FC1027" s="89"/>
      <c r="FD1027" s="89"/>
      <c r="FE1027" s="89"/>
      <c r="FF1027" s="89"/>
      <c r="FG1027" s="89"/>
      <c r="FH1027" s="89"/>
      <c r="FI1027" s="89"/>
      <c r="FJ1027" s="89"/>
      <c r="FK1027" s="89"/>
      <c r="FL1027" s="89"/>
      <c r="FM1027" s="89"/>
      <c r="FN1027" s="89"/>
      <c r="FO1027" s="89"/>
      <c r="FP1027" s="89"/>
      <c r="FQ1027" s="89"/>
      <c r="FR1027" s="89"/>
      <c r="FS1027" s="89"/>
      <c r="FT1027" s="89"/>
      <c r="FU1027" s="89"/>
      <c r="FV1027" s="89"/>
      <c r="FW1027" s="89"/>
      <c r="FX1027" s="89"/>
      <c r="FY1027" s="89"/>
      <c r="FZ1027" s="89"/>
      <c r="GA1027" s="89"/>
      <c r="GB1027" s="89"/>
      <c r="GC1027" s="89"/>
      <c r="GD1027" s="89"/>
      <c r="GE1027" s="89"/>
      <c r="GF1027" s="89"/>
      <c r="GG1027" s="89"/>
      <c r="GH1027" s="89"/>
      <c r="GI1027" s="89"/>
      <c r="GJ1027" s="89"/>
      <c r="GK1027" s="89"/>
      <c r="GL1027" s="89"/>
      <c r="GM1027" s="89"/>
      <c r="GN1027" s="89"/>
      <c r="GO1027" s="89"/>
      <c r="GP1027" s="89"/>
      <c r="GQ1027" s="89"/>
      <c r="GR1027" s="89"/>
      <c r="GS1027" s="89"/>
      <c r="GT1027" s="89"/>
      <c r="GU1027" s="89"/>
      <c r="GV1027" s="89"/>
      <c r="GW1027" s="89"/>
      <c r="GX1027" s="89"/>
      <c r="GY1027" s="89"/>
      <c r="GZ1027" s="89"/>
      <c r="HA1027" s="89"/>
      <c r="HB1027" s="89"/>
      <c r="HC1027" s="89"/>
      <c r="HD1027" s="89"/>
      <c r="HE1027" s="89"/>
      <c r="HF1027" s="89"/>
      <c r="HG1027" s="89"/>
      <c r="HH1027" s="89"/>
      <c r="HI1027" s="89"/>
      <c r="HJ1027" s="89"/>
      <c r="HK1027" s="89"/>
      <c r="HL1027" s="89"/>
      <c r="HM1027" s="89"/>
    </row>
    <row r="1028" spans="1:221" s="191" customFormat="1" ht="30" customHeight="1" x14ac:dyDescent="0.25">
      <c r="A1028" s="193">
        <v>41455</v>
      </c>
      <c r="B1028" s="194">
        <v>41457</v>
      </c>
      <c r="C1028" s="189" t="s">
        <v>284</v>
      </c>
      <c r="D1028" s="140" t="s">
        <v>3719</v>
      </c>
      <c r="E1028" s="140" t="s">
        <v>279</v>
      </c>
      <c r="F1028" s="5" t="s">
        <v>50</v>
      </c>
      <c r="G1028" s="5" t="s">
        <v>420</v>
      </c>
      <c r="H1028" s="140" t="s">
        <v>4488</v>
      </c>
      <c r="I1028" s="30" t="s">
        <v>4012</v>
      </c>
      <c r="J1028" s="140" t="s">
        <v>4825</v>
      </c>
      <c r="K1028" s="119">
        <v>40504</v>
      </c>
      <c r="L1028" s="119">
        <v>40697</v>
      </c>
      <c r="M1028" s="140" t="s">
        <v>3774</v>
      </c>
      <c r="N1028" s="287">
        <v>13295</v>
      </c>
      <c r="O1028" s="287">
        <v>10868</v>
      </c>
      <c r="P1028" s="119">
        <v>40711</v>
      </c>
      <c r="Q1028" s="119">
        <v>41455</v>
      </c>
      <c r="R1028" s="119">
        <v>41117</v>
      </c>
      <c r="S1028" s="119">
        <v>41333</v>
      </c>
      <c r="T1028" s="190">
        <v>84.140440468190306</v>
      </c>
      <c r="U1028" s="287"/>
      <c r="V1028" s="140"/>
      <c r="W1028" s="87"/>
      <c r="X1028" s="96"/>
      <c r="Y1028" s="89"/>
      <c r="Z1028" s="89"/>
      <c r="AA1028" s="89"/>
      <c r="AB1028" s="89"/>
      <c r="AC1028" s="89"/>
      <c r="AD1028" s="89"/>
      <c r="AE1028" s="89"/>
      <c r="AF1028" s="89"/>
      <c r="AG1028" s="89"/>
      <c r="AH1028" s="89"/>
      <c r="AI1028" s="89"/>
      <c r="AJ1028" s="89"/>
      <c r="AK1028" s="89"/>
      <c r="AL1028" s="89"/>
      <c r="AM1028" s="89"/>
      <c r="AN1028" s="89"/>
      <c r="AO1028" s="89"/>
      <c r="AP1028" s="89"/>
      <c r="AQ1028" s="89"/>
      <c r="AR1028" s="89"/>
      <c r="AS1028" s="89"/>
      <c r="AT1028" s="89"/>
      <c r="AU1028" s="89"/>
      <c r="AV1028" s="89"/>
      <c r="AW1028" s="89"/>
      <c r="AX1028" s="89"/>
      <c r="AY1028" s="89"/>
      <c r="AZ1028" s="89"/>
      <c r="BA1028" s="89"/>
      <c r="BB1028" s="89"/>
      <c r="BC1028" s="89"/>
      <c r="BD1028" s="89"/>
      <c r="BE1028" s="89"/>
      <c r="BF1028" s="89"/>
      <c r="BG1028" s="89"/>
      <c r="BH1028" s="89"/>
      <c r="BI1028" s="89"/>
      <c r="BJ1028" s="89"/>
      <c r="BK1028" s="89"/>
      <c r="BL1028" s="89"/>
      <c r="BM1028" s="89"/>
      <c r="BN1028" s="89"/>
      <c r="BO1028" s="89"/>
      <c r="BP1028" s="89"/>
      <c r="BQ1028" s="89"/>
      <c r="BR1028" s="89"/>
      <c r="BS1028" s="89"/>
      <c r="BT1028" s="89"/>
      <c r="BU1028" s="89"/>
      <c r="BV1028" s="89"/>
      <c r="BW1028" s="89"/>
      <c r="BX1028" s="89"/>
      <c r="BY1028" s="89"/>
      <c r="BZ1028" s="89"/>
      <c r="CA1028" s="89"/>
      <c r="CB1028" s="89"/>
      <c r="CC1028" s="89"/>
      <c r="CD1028" s="89"/>
      <c r="CE1028" s="89"/>
      <c r="CF1028" s="89"/>
      <c r="CG1028" s="89"/>
      <c r="CH1028" s="89"/>
      <c r="CI1028" s="89"/>
      <c r="CJ1028" s="89"/>
      <c r="CK1028" s="89"/>
      <c r="CL1028" s="89"/>
      <c r="CM1028" s="89"/>
      <c r="CN1028" s="89"/>
      <c r="CO1028" s="89"/>
      <c r="CP1028" s="89"/>
      <c r="CQ1028" s="89"/>
      <c r="CR1028" s="89"/>
      <c r="CS1028" s="89"/>
      <c r="CT1028" s="89"/>
      <c r="CU1028" s="89"/>
      <c r="CV1028" s="89"/>
      <c r="CW1028" s="89"/>
      <c r="CX1028" s="89"/>
      <c r="CY1028" s="89"/>
      <c r="CZ1028" s="89"/>
      <c r="DA1028" s="89"/>
      <c r="DB1028" s="89"/>
      <c r="DC1028" s="89"/>
      <c r="DD1028" s="89"/>
      <c r="DE1028" s="89"/>
      <c r="DF1028" s="89"/>
      <c r="DG1028" s="89"/>
      <c r="DH1028" s="89"/>
      <c r="DI1028" s="89"/>
      <c r="DJ1028" s="89"/>
      <c r="DK1028" s="89"/>
      <c r="DL1028" s="89"/>
      <c r="DM1028" s="89"/>
      <c r="DN1028" s="89"/>
      <c r="DO1028" s="89"/>
      <c r="DP1028" s="89"/>
      <c r="DQ1028" s="89"/>
      <c r="DR1028" s="89"/>
      <c r="DS1028" s="89"/>
      <c r="DT1028" s="89"/>
      <c r="DU1028" s="89"/>
      <c r="DV1028" s="89"/>
      <c r="DW1028" s="89"/>
      <c r="DX1028" s="89"/>
      <c r="DY1028" s="89"/>
      <c r="DZ1028" s="89"/>
      <c r="EA1028" s="89"/>
      <c r="EB1028" s="89"/>
      <c r="EC1028" s="89"/>
      <c r="ED1028" s="89"/>
      <c r="EE1028" s="89"/>
      <c r="EF1028" s="89"/>
      <c r="EG1028" s="89"/>
      <c r="EH1028" s="89"/>
      <c r="EI1028" s="89"/>
      <c r="EJ1028" s="89"/>
      <c r="EK1028" s="89"/>
      <c r="EL1028" s="89"/>
      <c r="EM1028" s="89"/>
      <c r="EN1028" s="89"/>
      <c r="EO1028" s="89"/>
      <c r="EP1028" s="89"/>
      <c r="EQ1028" s="89"/>
      <c r="ER1028" s="89"/>
      <c r="ES1028" s="89"/>
      <c r="ET1028" s="89"/>
      <c r="EU1028" s="89"/>
      <c r="EV1028" s="89"/>
      <c r="EW1028" s="89"/>
      <c r="EX1028" s="89"/>
      <c r="EY1028" s="89"/>
      <c r="EZ1028" s="89"/>
      <c r="FA1028" s="89"/>
      <c r="FB1028" s="89"/>
      <c r="FC1028" s="89"/>
      <c r="FD1028" s="89"/>
      <c r="FE1028" s="89"/>
      <c r="FF1028" s="89"/>
      <c r="FG1028" s="89"/>
      <c r="FH1028" s="89"/>
      <c r="FI1028" s="89"/>
      <c r="FJ1028" s="89"/>
      <c r="FK1028" s="89"/>
      <c r="FL1028" s="89"/>
      <c r="FM1028" s="89"/>
      <c r="FN1028" s="89"/>
      <c r="FO1028" s="89"/>
      <c r="FP1028" s="89"/>
      <c r="FQ1028" s="89"/>
      <c r="FR1028" s="89"/>
      <c r="FS1028" s="89"/>
      <c r="FT1028" s="89"/>
      <c r="FU1028" s="89"/>
      <c r="FV1028" s="89"/>
      <c r="FW1028" s="89"/>
      <c r="FX1028" s="89"/>
      <c r="FY1028" s="89"/>
      <c r="FZ1028" s="89"/>
      <c r="GA1028" s="89"/>
      <c r="GB1028" s="89"/>
      <c r="GC1028" s="89"/>
      <c r="GD1028" s="89"/>
      <c r="GE1028" s="89"/>
      <c r="GF1028" s="89"/>
      <c r="GG1028" s="89"/>
      <c r="GH1028" s="89"/>
      <c r="GI1028" s="89"/>
      <c r="GJ1028" s="89"/>
      <c r="GK1028" s="89"/>
      <c r="GL1028" s="89"/>
      <c r="GM1028" s="89"/>
      <c r="GN1028" s="89"/>
      <c r="GO1028" s="89"/>
      <c r="GP1028" s="89"/>
      <c r="GQ1028" s="89"/>
      <c r="GR1028" s="89"/>
      <c r="GS1028" s="89"/>
      <c r="GT1028" s="89"/>
      <c r="GU1028" s="89"/>
      <c r="GV1028" s="89"/>
      <c r="GW1028" s="89"/>
      <c r="GX1028" s="89"/>
      <c r="GY1028" s="89"/>
      <c r="GZ1028" s="89"/>
      <c r="HA1028" s="89"/>
      <c r="HB1028" s="89"/>
      <c r="HC1028" s="89"/>
      <c r="HD1028" s="89"/>
      <c r="HE1028" s="89"/>
      <c r="HF1028" s="89"/>
      <c r="HG1028" s="89"/>
      <c r="HH1028" s="89"/>
      <c r="HI1028" s="89"/>
      <c r="HJ1028" s="89"/>
      <c r="HK1028" s="89"/>
      <c r="HL1028" s="89"/>
      <c r="HM1028" s="89"/>
    </row>
    <row r="1029" spans="1:221" s="191" customFormat="1" ht="30" customHeight="1" x14ac:dyDescent="0.25">
      <c r="A1029" s="193">
        <v>41455</v>
      </c>
      <c r="B1029" s="194">
        <v>41457</v>
      </c>
      <c r="C1029" s="189" t="s">
        <v>284</v>
      </c>
      <c r="D1029" s="140" t="s">
        <v>3719</v>
      </c>
      <c r="E1029" s="140" t="s">
        <v>279</v>
      </c>
      <c r="F1029" s="5" t="s">
        <v>50</v>
      </c>
      <c r="G1029" s="5" t="s">
        <v>420</v>
      </c>
      <c r="H1029" s="140" t="s">
        <v>4488</v>
      </c>
      <c r="I1029" s="30" t="s">
        <v>3761</v>
      </c>
      <c r="J1029" s="140" t="s">
        <v>4826</v>
      </c>
      <c r="K1029" s="119">
        <v>40605</v>
      </c>
      <c r="L1029" s="119">
        <v>40695</v>
      </c>
      <c r="M1029" s="140" t="s">
        <v>4827</v>
      </c>
      <c r="N1029" s="287">
        <v>8877</v>
      </c>
      <c r="O1029" s="287">
        <v>8449</v>
      </c>
      <c r="P1029" s="119">
        <v>40709</v>
      </c>
      <c r="Q1029" s="119">
        <v>41394</v>
      </c>
      <c r="R1029" s="119">
        <v>41232</v>
      </c>
      <c r="S1029" s="119">
        <v>41455</v>
      </c>
      <c r="T1029" s="190">
        <v>89.532287105133307</v>
      </c>
      <c r="U1029" s="287"/>
      <c r="V1029" s="140"/>
      <c r="W1029" s="87"/>
      <c r="X1029" s="96"/>
      <c r="Y1029" s="89"/>
      <c r="Z1029" s="89"/>
      <c r="AA1029" s="89"/>
      <c r="AB1029" s="89"/>
      <c r="AC1029" s="89"/>
      <c r="AD1029" s="89"/>
      <c r="AE1029" s="89"/>
      <c r="AF1029" s="89"/>
      <c r="AG1029" s="89"/>
      <c r="AH1029" s="89"/>
      <c r="AI1029" s="89"/>
      <c r="AJ1029" s="89"/>
      <c r="AK1029" s="89"/>
      <c r="AL1029" s="89"/>
      <c r="AM1029" s="89"/>
      <c r="AN1029" s="89"/>
      <c r="AO1029" s="89"/>
      <c r="AP1029" s="89"/>
      <c r="AQ1029" s="89"/>
      <c r="AR1029" s="89"/>
      <c r="AS1029" s="89"/>
      <c r="AT1029" s="89"/>
      <c r="AU1029" s="89"/>
      <c r="AV1029" s="89"/>
      <c r="AW1029" s="89"/>
      <c r="AX1029" s="89"/>
      <c r="AY1029" s="89"/>
      <c r="AZ1029" s="89"/>
      <c r="BA1029" s="89"/>
      <c r="BB1029" s="89"/>
      <c r="BC1029" s="89"/>
      <c r="BD1029" s="89"/>
      <c r="BE1029" s="89"/>
      <c r="BF1029" s="89"/>
      <c r="BG1029" s="89"/>
      <c r="BH1029" s="89"/>
      <c r="BI1029" s="89"/>
      <c r="BJ1029" s="89"/>
      <c r="BK1029" s="89"/>
      <c r="BL1029" s="89"/>
      <c r="BM1029" s="89"/>
      <c r="BN1029" s="89"/>
      <c r="BO1029" s="89"/>
      <c r="BP1029" s="89"/>
      <c r="BQ1029" s="89"/>
      <c r="BR1029" s="89"/>
      <c r="BS1029" s="89"/>
      <c r="BT1029" s="89"/>
      <c r="BU1029" s="89"/>
      <c r="BV1029" s="89"/>
      <c r="BW1029" s="89"/>
      <c r="BX1029" s="89"/>
      <c r="BY1029" s="89"/>
      <c r="BZ1029" s="89"/>
      <c r="CA1029" s="89"/>
      <c r="CB1029" s="89"/>
      <c r="CC1029" s="89"/>
      <c r="CD1029" s="89"/>
      <c r="CE1029" s="89"/>
      <c r="CF1029" s="89"/>
      <c r="CG1029" s="89"/>
      <c r="CH1029" s="89"/>
      <c r="CI1029" s="89"/>
      <c r="CJ1029" s="89"/>
      <c r="CK1029" s="89"/>
      <c r="CL1029" s="89"/>
      <c r="CM1029" s="89"/>
      <c r="CN1029" s="89"/>
      <c r="CO1029" s="89"/>
      <c r="CP1029" s="89"/>
      <c r="CQ1029" s="89"/>
      <c r="CR1029" s="89"/>
      <c r="CS1029" s="89"/>
      <c r="CT1029" s="89"/>
      <c r="CU1029" s="89"/>
      <c r="CV1029" s="89"/>
      <c r="CW1029" s="89"/>
      <c r="CX1029" s="89"/>
      <c r="CY1029" s="89"/>
      <c r="CZ1029" s="89"/>
      <c r="DA1029" s="89"/>
      <c r="DB1029" s="89"/>
      <c r="DC1029" s="89"/>
      <c r="DD1029" s="89"/>
      <c r="DE1029" s="89"/>
      <c r="DF1029" s="89"/>
      <c r="DG1029" s="89"/>
      <c r="DH1029" s="89"/>
      <c r="DI1029" s="89"/>
      <c r="DJ1029" s="89"/>
      <c r="DK1029" s="89"/>
      <c r="DL1029" s="89"/>
      <c r="DM1029" s="89"/>
      <c r="DN1029" s="89"/>
      <c r="DO1029" s="89"/>
      <c r="DP1029" s="89"/>
      <c r="DQ1029" s="89"/>
      <c r="DR1029" s="89"/>
      <c r="DS1029" s="89"/>
      <c r="DT1029" s="89"/>
      <c r="DU1029" s="89"/>
      <c r="DV1029" s="89"/>
      <c r="DW1029" s="89"/>
      <c r="DX1029" s="89"/>
      <c r="DY1029" s="89"/>
      <c r="DZ1029" s="89"/>
      <c r="EA1029" s="89"/>
      <c r="EB1029" s="89"/>
      <c r="EC1029" s="89"/>
      <c r="ED1029" s="89"/>
      <c r="EE1029" s="89"/>
      <c r="EF1029" s="89"/>
      <c r="EG1029" s="89"/>
      <c r="EH1029" s="89"/>
      <c r="EI1029" s="89"/>
      <c r="EJ1029" s="89"/>
      <c r="EK1029" s="89"/>
      <c r="EL1029" s="89"/>
      <c r="EM1029" s="89"/>
      <c r="EN1029" s="89"/>
      <c r="EO1029" s="89"/>
      <c r="EP1029" s="89"/>
      <c r="EQ1029" s="89"/>
      <c r="ER1029" s="89"/>
      <c r="ES1029" s="89"/>
      <c r="ET1029" s="89"/>
      <c r="EU1029" s="89"/>
      <c r="EV1029" s="89"/>
      <c r="EW1029" s="89"/>
      <c r="EX1029" s="89"/>
      <c r="EY1029" s="89"/>
      <c r="EZ1029" s="89"/>
      <c r="FA1029" s="89"/>
      <c r="FB1029" s="89"/>
      <c r="FC1029" s="89"/>
      <c r="FD1029" s="89"/>
      <c r="FE1029" s="89"/>
      <c r="FF1029" s="89"/>
      <c r="FG1029" s="89"/>
      <c r="FH1029" s="89"/>
      <c r="FI1029" s="89"/>
      <c r="FJ1029" s="89"/>
      <c r="FK1029" s="89"/>
      <c r="FL1029" s="89"/>
      <c r="FM1029" s="89"/>
      <c r="FN1029" s="89"/>
      <c r="FO1029" s="89"/>
      <c r="FP1029" s="89"/>
      <c r="FQ1029" s="89"/>
      <c r="FR1029" s="89"/>
      <c r="FS1029" s="89"/>
      <c r="FT1029" s="89"/>
      <c r="FU1029" s="89"/>
      <c r="FV1029" s="89"/>
      <c r="FW1029" s="89"/>
      <c r="FX1029" s="89"/>
      <c r="FY1029" s="89"/>
      <c r="FZ1029" s="89"/>
      <c r="GA1029" s="89"/>
      <c r="GB1029" s="89"/>
      <c r="GC1029" s="89"/>
      <c r="GD1029" s="89"/>
      <c r="GE1029" s="89"/>
      <c r="GF1029" s="89"/>
      <c r="GG1029" s="89"/>
      <c r="GH1029" s="89"/>
      <c r="GI1029" s="89"/>
      <c r="GJ1029" s="89"/>
      <c r="GK1029" s="89"/>
      <c r="GL1029" s="89"/>
      <c r="GM1029" s="89"/>
      <c r="GN1029" s="89"/>
      <c r="GO1029" s="89"/>
      <c r="GP1029" s="89"/>
      <c r="GQ1029" s="89"/>
      <c r="GR1029" s="89"/>
      <c r="GS1029" s="89"/>
      <c r="GT1029" s="89"/>
      <c r="GU1029" s="89"/>
      <c r="GV1029" s="89"/>
      <c r="GW1029" s="89"/>
      <c r="GX1029" s="89"/>
      <c r="GY1029" s="89"/>
      <c r="GZ1029" s="89"/>
      <c r="HA1029" s="89"/>
      <c r="HB1029" s="89"/>
      <c r="HC1029" s="89"/>
      <c r="HD1029" s="89"/>
      <c r="HE1029" s="89"/>
      <c r="HF1029" s="89"/>
      <c r="HG1029" s="89"/>
      <c r="HH1029" s="89"/>
      <c r="HI1029" s="89"/>
      <c r="HJ1029" s="89"/>
      <c r="HK1029" s="89"/>
      <c r="HL1029" s="89"/>
      <c r="HM1029" s="89"/>
    </row>
    <row r="1030" spans="1:221" s="191" customFormat="1" ht="30" customHeight="1" x14ac:dyDescent="0.25">
      <c r="A1030" s="193">
        <v>41455</v>
      </c>
      <c r="B1030" s="194">
        <v>41457</v>
      </c>
      <c r="C1030" s="189" t="s">
        <v>284</v>
      </c>
      <c r="D1030" s="140" t="s">
        <v>3719</v>
      </c>
      <c r="E1030" s="140" t="s">
        <v>279</v>
      </c>
      <c r="F1030" s="5" t="s">
        <v>50</v>
      </c>
      <c r="G1030" s="5" t="s">
        <v>420</v>
      </c>
      <c r="H1030" s="140" t="s">
        <v>4488</v>
      </c>
      <c r="I1030" s="30" t="s">
        <v>4003</v>
      </c>
      <c r="J1030" s="140" t="s">
        <v>4828</v>
      </c>
      <c r="K1030" s="119">
        <v>40508</v>
      </c>
      <c r="L1030" s="119">
        <v>40697</v>
      </c>
      <c r="M1030" s="140" t="s">
        <v>4822</v>
      </c>
      <c r="N1030" s="287">
        <v>3702</v>
      </c>
      <c r="O1030" s="287">
        <v>2992</v>
      </c>
      <c r="P1030" s="119">
        <v>40711</v>
      </c>
      <c r="Q1030" s="119">
        <v>41397</v>
      </c>
      <c r="R1030" s="119">
        <v>41397</v>
      </c>
      <c r="S1030" s="119">
        <v>41397</v>
      </c>
      <c r="T1030" s="190">
        <v>89.091513321383104</v>
      </c>
      <c r="U1030" s="287"/>
      <c r="V1030" s="140"/>
      <c r="W1030" s="87"/>
      <c r="X1030" s="96"/>
      <c r="Y1030" s="89"/>
      <c r="Z1030" s="89"/>
      <c r="AA1030" s="89"/>
      <c r="AB1030" s="89"/>
      <c r="AC1030" s="89"/>
      <c r="AD1030" s="89"/>
      <c r="AE1030" s="89"/>
      <c r="AF1030" s="89"/>
      <c r="AG1030" s="89"/>
      <c r="AH1030" s="89"/>
      <c r="AI1030" s="89"/>
      <c r="AJ1030" s="89"/>
      <c r="AK1030" s="89"/>
      <c r="AL1030" s="89"/>
      <c r="AM1030" s="89"/>
      <c r="AN1030" s="89"/>
      <c r="AO1030" s="89"/>
      <c r="AP1030" s="89"/>
      <c r="AQ1030" s="89"/>
      <c r="AR1030" s="89"/>
      <c r="AS1030" s="89"/>
      <c r="AT1030" s="89"/>
      <c r="AU1030" s="89"/>
      <c r="AV1030" s="89"/>
      <c r="AW1030" s="89"/>
      <c r="AX1030" s="89"/>
      <c r="AY1030" s="89"/>
      <c r="AZ1030" s="89"/>
      <c r="BA1030" s="89"/>
      <c r="BB1030" s="89"/>
      <c r="BC1030" s="89"/>
      <c r="BD1030" s="89"/>
      <c r="BE1030" s="89"/>
      <c r="BF1030" s="89"/>
      <c r="BG1030" s="89"/>
      <c r="BH1030" s="89"/>
      <c r="BI1030" s="89"/>
      <c r="BJ1030" s="89"/>
      <c r="BK1030" s="89"/>
      <c r="BL1030" s="89"/>
      <c r="BM1030" s="89"/>
      <c r="BN1030" s="89"/>
      <c r="BO1030" s="89"/>
      <c r="BP1030" s="89"/>
      <c r="BQ1030" s="89"/>
      <c r="BR1030" s="89"/>
      <c r="BS1030" s="89"/>
      <c r="BT1030" s="89"/>
      <c r="BU1030" s="89"/>
      <c r="BV1030" s="89"/>
      <c r="BW1030" s="89"/>
      <c r="BX1030" s="89"/>
      <c r="BY1030" s="89"/>
      <c r="BZ1030" s="89"/>
      <c r="CA1030" s="89"/>
      <c r="CB1030" s="89"/>
      <c r="CC1030" s="89"/>
      <c r="CD1030" s="89"/>
      <c r="CE1030" s="89"/>
      <c r="CF1030" s="89"/>
      <c r="CG1030" s="89"/>
      <c r="CH1030" s="89"/>
      <c r="CI1030" s="89"/>
      <c r="CJ1030" s="89"/>
      <c r="CK1030" s="89"/>
      <c r="CL1030" s="89"/>
      <c r="CM1030" s="89"/>
      <c r="CN1030" s="89"/>
      <c r="CO1030" s="89"/>
      <c r="CP1030" s="89"/>
      <c r="CQ1030" s="89"/>
      <c r="CR1030" s="89"/>
      <c r="CS1030" s="89"/>
      <c r="CT1030" s="89"/>
      <c r="CU1030" s="89"/>
      <c r="CV1030" s="89"/>
      <c r="CW1030" s="89"/>
      <c r="CX1030" s="89"/>
      <c r="CY1030" s="89"/>
      <c r="CZ1030" s="89"/>
      <c r="DA1030" s="89"/>
      <c r="DB1030" s="89"/>
      <c r="DC1030" s="89"/>
      <c r="DD1030" s="89"/>
      <c r="DE1030" s="89"/>
      <c r="DF1030" s="89"/>
      <c r="DG1030" s="89"/>
      <c r="DH1030" s="89"/>
      <c r="DI1030" s="89"/>
      <c r="DJ1030" s="89"/>
      <c r="DK1030" s="89"/>
      <c r="DL1030" s="89"/>
      <c r="DM1030" s="89"/>
      <c r="DN1030" s="89"/>
      <c r="DO1030" s="89"/>
      <c r="DP1030" s="89"/>
      <c r="DQ1030" s="89"/>
      <c r="DR1030" s="89"/>
      <c r="DS1030" s="89"/>
      <c r="DT1030" s="89"/>
      <c r="DU1030" s="89"/>
      <c r="DV1030" s="89"/>
      <c r="DW1030" s="89"/>
      <c r="DX1030" s="89"/>
      <c r="DY1030" s="89"/>
      <c r="DZ1030" s="89"/>
      <c r="EA1030" s="89"/>
      <c r="EB1030" s="89"/>
      <c r="EC1030" s="89"/>
      <c r="ED1030" s="89"/>
      <c r="EE1030" s="89"/>
      <c r="EF1030" s="89"/>
      <c r="EG1030" s="89"/>
      <c r="EH1030" s="89"/>
      <c r="EI1030" s="89"/>
      <c r="EJ1030" s="89"/>
      <c r="EK1030" s="89"/>
      <c r="EL1030" s="89"/>
      <c r="EM1030" s="89"/>
      <c r="EN1030" s="89"/>
      <c r="EO1030" s="89"/>
      <c r="EP1030" s="89"/>
      <c r="EQ1030" s="89"/>
      <c r="ER1030" s="89"/>
      <c r="ES1030" s="89"/>
      <c r="ET1030" s="89"/>
      <c r="EU1030" s="89"/>
      <c r="EV1030" s="89"/>
      <c r="EW1030" s="89"/>
      <c r="EX1030" s="89"/>
      <c r="EY1030" s="89"/>
      <c r="EZ1030" s="89"/>
      <c r="FA1030" s="89"/>
      <c r="FB1030" s="89"/>
      <c r="FC1030" s="89"/>
      <c r="FD1030" s="89"/>
      <c r="FE1030" s="89"/>
      <c r="FF1030" s="89"/>
      <c r="FG1030" s="89"/>
      <c r="FH1030" s="89"/>
      <c r="FI1030" s="89"/>
      <c r="FJ1030" s="89"/>
      <c r="FK1030" s="89"/>
      <c r="FL1030" s="89"/>
      <c r="FM1030" s="89"/>
      <c r="FN1030" s="89"/>
      <c r="FO1030" s="89"/>
      <c r="FP1030" s="89"/>
      <c r="FQ1030" s="89"/>
      <c r="FR1030" s="89"/>
      <c r="FS1030" s="89"/>
      <c r="FT1030" s="89"/>
      <c r="FU1030" s="89"/>
      <c r="FV1030" s="89"/>
      <c r="FW1030" s="89"/>
      <c r="FX1030" s="89"/>
      <c r="FY1030" s="89"/>
      <c r="FZ1030" s="89"/>
      <c r="GA1030" s="89"/>
      <c r="GB1030" s="89"/>
      <c r="GC1030" s="89"/>
      <c r="GD1030" s="89"/>
      <c r="GE1030" s="89"/>
      <c r="GF1030" s="89"/>
      <c r="GG1030" s="89"/>
      <c r="GH1030" s="89"/>
      <c r="GI1030" s="89"/>
      <c r="GJ1030" s="89"/>
      <c r="GK1030" s="89"/>
      <c r="GL1030" s="89"/>
      <c r="GM1030" s="89"/>
      <c r="GN1030" s="89"/>
      <c r="GO1030" s="89"/>
      <c r="GP1030" s="89"/>
      <c r="GQ1030" s="89"/>
      <c r="GR1030" s="89"/>
      <c r="GS1030" s="89"/>
      <c r="GT1030" s="89"/>
      <c r="GU1030" s="89"/>
      <c r="GV1030" s="89"/>
      <c r="GW1030" s="89"/>
      <c r="GX1030" s="89"/>
      <c r="GY1030" s="89"/>
      <c r="GZ1030" s="89"/>
      <c r="HA1030" s="89"/>
      <c r="HB1030" s="89"/>
      <c r="HC1030" s="89"/>
      <c r="HD1030" s="89"/>
      <c r="HE1030" s="89"/>
      <c r="HF1030" s="89"/>
      <c r="HG1030" s="89"/>
      <c r="HH1030" s="89"/>
      <c r="HI1030" s="89"/>
      <c r="HJ1030" s="89"/>
      <c r="HK1030" s="89"/>
      <c r="HL1030" s="89"/>
      <c r="HM1030" s="89"/>
    </row>
    <row r="1031" spans="1:221" s="191" customFormat="1" ht="30" customHeight="1" x14ac:dyDescent="0.25">
      <c r="A1031" s="193">
        <v>41455</v>
      </c>
      <c r="B1031" s="194">
        <v>41457</v>
      </c>
      <c r="C1031" s="189" t="s">
        <v>284</v>
      </c>
      <c r="D1031" s="140" t="s">
        <v>3719</v>
      </c>
      <c r="E1031" s="140" t="s">
        <v>279</v>
      </c>
      <c r="F1031" s="5" t="s">
        <v>398</v>
      </c>
      <c r="G1031" s="5" t="s">
        <v>399</v>
      </c>
      <c r="H1031" s="140" t="s">
        <v>4829</v>
      </c>
      <c r="I1031" s="30" t="s">
        <v>4830</v>
      </c>
      <c r="J1031" s="140" t="s">
        <v>4831</v>
      </c>
      <c r="K1031" s="119">
        <v>40521</v>
      </c>
      <c r="L1031" s="119">
        <v>40752</v>
      </c>
      <c r="M1031" s="140" t="s">
        <v>4063</v>
      </c>
      <c r="N1031" s="287">
        <v>6764</v>
      </c>
      <c r="O1031" s="287">
        <v>6442</v>
      </c>
      <c r="P1031" s="119">
        <v>40766</v>
      </c>
      <c r="Q1031" s="119">
        <v>41515</v>
      </c>
      <c r="R1031" s="119">
        <v>41515</v>
      </c>
      <c r="S1031" s="119">
        <v>41515</v>
      </c>
      <c r="T1031" s="190">
        <v>33.996243402669904</v>
      </c>
      <c r="U1031" s="287"/>
      <c r="V1031" s="140"/>
      <c r="W1031" s="87"/>
      <c r="X1031" s="96"/>
      <c r="Y1031" s="89"/>
      <c r="Z1031" s="89"/>
      <c r="AA1031" s="89"/>
      <c r="AB1031" s="89"/>
      <c r="AC1031" s="89"/>
      <c r="AD1031" s="89"/>
      <c r="AE1031" s="89"/>
      <c r="AF1031" s="89"/>
      <c r="AG1031" s="89"/>
      <c r="AH1031" s="89"/>
      <c r="AI1031" s="89"/>
      <c r="AJ1031" s="89"/>
      <c r="AK1031" s="89"/>
      <c r="AL1031" s="89"/>
      <c r="AM1031" s="89"/>
      <c r="AN1031" s="89"/>
      <c r="AO1031" s="89"/>
      <c r="AP1031" s="89"/>
      <c r="AQ1031" s="89"/>
      <c r="AR1031" s="89"/>
      <c r="AS1031" s="89"/>
      <c r="AT1031" s="89"/>
      <c r="AU1031" s="89"/>
      <c r="AV1031" s="89"/>
      <c r="AW1031" s="89"/>
      <c r="AX1031" s="89"/>
      <c r="AY1031" s="89"/>
      <c r="AZ1031" s="89"/>
      <c r="BA1031" s="89"/>
      <c r="BB1031" s="89"/>
      <c r="BC1031" s="89"/>
      <c r="BD1031" s="89"/>
      <c r="BE1031" s="89"/>
      <c r="BF1031" s="89"/>
      <c r="BG1031" s="89"/>
      <c r="BH1031" s="89"/>
      <c r="BI1031" s="89"/>
      <c r="BJ1031" s="89"/>
      <c r="BK1031" s="89"/>
      <c r="BL1031" s="89"/>
      <c r="BM1031" s="89"/>
      <c r="BN1031" s="89"/>
      <c r="BO1031" s="89"/>
      <c r="BP1031" s="89"/>
      <c r="BQ1031" s="89"/>
      <c r="BR1031" s="89"/>
      <c r="BS1031" s="89"/>
      <c r="BT1031" s="89"/>
      <c r="BU1031" s="89"/>
      <c r="BV1031" s="89"/>
      <c r="BW1031" s="89"/>
      <c r="BX1031" s="89"/>
      <c r="BY1031" s="89"/>
      <c r="BZ1031" s="89"/>
      <c r="CA1031" s="89"/>
      <c r="CB1031" s="89"/>
      <c r="CC1031" s="89"/>
      <c r="CD1031" s="89"/>
      <c r="CE1031" s="89"/>
      <c r="CF1031" s="89"/>
      <c r="CG1031" s="89"/>
      <c r="CH1031" s="89"/>
      <c r="CI1031" s="89"/>
      <c r="CJ1031" s="89"/>
      <c r="CK1031" s="89"/>
      <c r="CL1031" s="89"/>
      <c r="CM1031" s="89"/>
      <c r="CN1031" s="89"/>
      <c r="CO1031" s="89"/>
      <c r="CP1031" s="89"/>
      <c r="CQ1031" s="89"/>
      <c r="CR1031" s="89"/>
      <c r="CS1031" s="89"/>
      <c r="CT1031" s="89"/>
      <c r="CU1031" s="89"/>
      <c r="CV1031" s="89"/>
      <c r="CW1031" s="89"/>
      <c r="CX1031" s="89"/>
      <c r="CY1031" s="89"/>
      <c r="CZ1031" s="89"/>
      <c r="DA1031" s="89"/>
      <c r="DB1031" s="89"/>
      <c r="DC1031" s="89"/>
      <c r="DD1031" s="89"/>
      <c r="DE1031" s="89"/>
      <c r="DF1031" s="89"/>
      <c r="DG1031" s="89"/>
      <c r="DH1031" s="89"/>
      <c r="DI1031" s="89"/>
      <c r="DJ1031" s="89"/>
      <c r="DK1031" s="89"/>
      <c r="DL1031" s="89"/>
      <c r="DM1031" s="89"/>
      <c r="DN1031" s="89"/>
      <c r="DO1031" s="89"/>
      <c r="DP1031" s="89"/>
      <c r="DQ1031" s="89"/>
      <c r="DR1031" s="89"/>
      <c r="DS1031" s="89"/>
      <c r="DT1031" s="89"/>
      <c r="DU1031" s="89"/>
      <c r="DV1031" s="89"/>
      <c r="DW1031" s="89"/>
      <c r="DX1031" s="89"/>
      <c r="DY1031" s="89"/>
      <c r="DZ1031" s="89"/>
      <c r="EA1031" s="89"/>
      <c r="EB1031" s="89"/>
      <c r="EC1031" s="89"/>
      <c r="ED1031" s="89"/>
      <c r="EE1031" s="89"/>
      <c r="EF1031" s="89"/>
      <c r="EG1031" s="89"/>
      <c r="EH1031" s="89"/>
      <c r="EI1031" s="89"/>
      <c r="EJ1031" s="89"/>
      <c r="EK1031" s="89"/>
      <c r="EL1031" s="89"/>
      <c r="EM1031" s="89"/>
      <c r="EN1031" s="89"/>
      <c r="EO1031" s="89"/>
      <c r="EP1031" s="89"/>
      <c r="EQ1031" s="89"/>
      <c r="ER1031" s="89"/>
      <c r="ES1031" s="89"/>
      <c r="ET1031" s="89"/>
      <c r="EU1031" s="89"/>
      <c r="EV1031" s="89"/>
      <c r="EW1031" s="89"/>
      <c r="EX1031" s="89"/>
      <c r="EY1031" s="89"/>
      <c r="EZ1031" s="89"/>
      <c r="FA1031" s="89"/>
      <c r="FB1031" s="89"/>
      <c r="FC1031" s="89"/>
      <c r="FD1031" s="89"/>
      <c r="FE1031" s="89"/>
      <c r="FF1031" s="89"/>
      <c r="FG1031" s="89"/>
      <c r="FH1031" s="89"/>
      <c r="FI1031" s="89"/>
      <c r="FJ1031" s="89"/>
      <c r="FK1031" s="89"/>
      <c r="FL1031" s="89"/>
      <c r="FM1031" s="89"/>
      <c r="FN1031" s="89"/>
      <c r="FO1031" s="89"/>
      <c r="FP1031" s="89"/>
      <c r="FQ1031" s="89"/>
      <c r="FR1031" s="89"/>
      <c r="FS1031" s="89"/>
      <c r="FT1031" s="89"/>
      <c r="FU1031" s="89"/>
      <c r="FV1031" s="89"/>
      <c r="FW1031" s="89"/>
      <c r="FX1031" s="89"/>
      <c r="FY1031" s="89"/>
      <c r="FZ1031" s="89"/>
      <c r="GA1031" s="89"/>
      <c r="GB1031" s="89"/>
      <c r="GC1031" s="89"/>
      <c r="GD1031" s="89"/>
      <c r="GE1031" s="89"/>
      <c r="GF1031" s="89"/>
      <c r="GG1031" s="89"/>
      <c r="GH1031" s="89"/>
      <c r="GI1031" s="89"/>
      <c r="GJ1031" s="89"/>
      <c r="GK1031" s="89"/>
      <c r="GL1031" s="89"/>
      <c r="GM1031" s="89"/>
      <c r="GN1031" s="89"/>
      <c r="GO1031" s="89"/>
      <c r="GP1031" s="89"/>
      <c r="GQ1031" s="89"/>
      <c r="GR1031" s="89"/>
      <c r="GS1031" s="89"/>
      <c r="GT1031" s="89"/>
      <c r="GU1031" s="89"/>
      <c r="GV1031" s="89"/>
      <c r="GW1031" s="89"/>
      <c r="GX1031" s="89"/>
      <c r="GY1031" s="89"/>
      <c r="GZ1031" s="89"/>
      <c r="HA1031" s="89"/>
      <c r="HB1031" s="89"/>
      <c r="HC1031" s="89"/>
      <c r="HD1031" s="89"/>
      <c r="HE1031" s="89"/>
      <c r="HF1031" s="89"/>
      <c r="HG1031" s="89"/>
      <c r="HH1031" s="89"/>
      <c r="HI1031" s="89"/>
      <c r="HJ1031" s="89"/>
      <c r="HK1031" s="89"/>
      <c r="HL1031" s="89"/>
      <c r="HM1031" s="89"/>
    </row>
    <row r="1032" spans="1:221" s="191" customFormat="1" ht="30" customHeight="1" x14ac:dyDescent="0.25">
      <c r="A1032" s="193">
        <v>41455</v>
      </c>
      <c r="B1032" s="194">
        <v>41457</v>
      </c>
      <c r="C1032" s="189" t="s">
        <v>284</v>
      </c>
      <c r="D1032" s="140" t="s">
        <v>3719</v>
      </c>
      <c r="E1032" s="140" t="s">
        <v>279</v>
      </c>
      <c r="F1032" s="5" t="s">
        <v>99</v>
      </c>
      <c r="G1032" s="5" t="s">
        <v>415</v>
      </c>
      <c r="H1032" s="140" t="s">
        <v>3975</v>
      </c>
      <c r="I1032" s="30" t="s">
        <v>4832</v>
      </c>
      <c r="J1032" s="140" t="s">
        <v>4833</v>
      </c>
      <c r="K1032" s="119"/>
      <c r="L1032" s="119">
        <v>40809</v>
      </c>
      <c r="M1032" s="140" t="s">
        <v>4740</v>
      </c>
      <c r="N1032" s="287">
        <v>1421</v>
      </c>
      <c r="O1032" s="287">
        <v>1658</v>
      </c>
      <c r="P1032" s="119">
        <v>40823</v>
      </c>
      <c r="Q1032" s="119"/>
      <c r="R1032" s="119"/>
      <c r="S1032" s="119"/>
      <c r="T1032" s="190">
        <v>100</v>
      </c>
      <c r="U1032" s="287"/>
      <c r="V1032" s="140"/>
      <c r="W1032" s="87"/>
      <c r="X1032" s="96"/>
      <c r="Y1032" s="89"/>
      <c r="Z1032" s="89"/>
      <c r="AA1032" s="89"/>
      <c r="AB1032" s="89"/>
      <c r="AC1032" s="89"/>
      <c r="AD1032" s="89"/>
      <c r="AE1032" s="89"/>
      <c r="AF1032" s="89"/>
      <c r="AG1032" s="89"/>
      <c r="AH1032" s="89"/>
      <c r="AI1032" s="89"/>
      <c r="AJ1032" s="89"/>
      <c r="AK1032" s="89"/>
      <c r="AL1032" s="89"/>
      <c r="AM1032" s="89"/>
      <c r="AN1032" s="89"/>
      <c r="AO1032" s="89"/>
      <c r="AP1032" s="89"/>
      <c r="AQ1032" s="89"/>
      <c r="AR1032" s="89"/>
      <c r="AS1032" s="89"/>
      <c r="AT1032" s="89"/>
      <c r="AU1032" s="89"/>
      <c r="AV1032" s="89"/>
      <c r="AW1032" s="89"/>
      <c r="AX1032" s="89"/>
      <c r="AY1032" s="89"/>
      <c r="AZ1032" s="89"/>
      <c r="BA1032" s="89"/>
      <c r="BB1032" s="89"/>
      <c r="BC1032" s="89"/>
      <c r="BD1032" s="89"/>
      <c r="BE1032" s="89"/>
      <c r="BF1032" s="89"/>
      <c r="BG1032" s="89"/>
      <c r="BH1032" s="89"/>
      <c r="BI1032" s="89"/>
      <c r="BJ1032" s="89"/>
      <c r="BK1032" s="89"/>
      <c r="BL1032" s="89"/>
      <c r="BM1032" s="89"/>
      <c r="BN1032" s="89"/>
      <c r="BO1032" s="89"/>
      <c r="BP1032" s="89"/>
      <c r="BQ1032" s="89"/>
      <c r="BR1032" s="89"/>
      <c r="BS1032" s="89"/>
      <c r="BT1032" s="89"/>
      <c r="BU1032" s="89"/>
      <c r="BV1032" s="89"/>
      <c r="BW1032" s="89"/>
      <c r="BX1032" s="89"/>
      <c r="BY1032" s="89"/>
      <c r="BZ1032" s="89"/>
      <c r="CA1032" s="89"/>
      <c r="CB1032" s="89"/>
      <c r="CC1032" s="89"/>
      <c r="CD1032" s="89"/>
      <c r="CE1032" s="89"/>
      <c r="CF1032" s="89"/>
      <c r="CG1032" s="89"/>
      <c r="CH1032" s="89"/>
      <c r="CI1032" s="89"/>
      <c r="CJ1032" s="89"/>
      <c r="CK1032" s="89"/>
      <c r="CL1032" s="89"/>
      <c r="CM1032" s="89"/>
      <c r="CN1032" s="89"/>
      <c r="CO1032" s="89"/>
      <c r="CP1032" s="89"/>
      <c r="CQ1032" s="89"/>
      <c r="CR1032" s="89"/>
      <c r="CS1032" s="89"/>
      <c r="CT1032" s="89"/>
      <c r="CU1032" s="89"/>
      <c r="CV1032" s="89"/>
      <c r="CW1032" s="89"/>
      <c r="CX1032" s="89"/>
      <c r="CY1032" s="89"/>
      <c r="CZ1032" s="89"/>
      <c r="DA1032" s="89"/>
      <c r="DB1032" s="89"/>
      <c r="DC1032" s="89"/>
      <c r="DD1032" s="89"/>
      <c r="DE1032" s="89"/>
      <c r="DF1032" s="89"/>
      <c r="DG1032" s="89"/>
      <c r="DH1032" s="89"/>
      <c r="DI1032" s="89"/>
      <c r="DJ1032" s="89"/>
      <c r="DK1032" s="89"/>
      <c r="DL1032" s="89"/>
      <c r="DM1032" s="89"/>
      <c r="DN1032" s="89"/>
      <c r="DO1032" s="89"/>
      <c r="DP1032" s="89"/>
      <c r="DQ1032" s="89"/>
      <c r="DR1032" s="89"/>
      <c r="DS1032" s="89"/>
      <c r="DT1032" s="89"/>
      <c r="DU1032" s="89"/>
      <c r="DV1032" s="89"/>
      <c r="DW1032" s="89"/>
      <c r="DX1032" s="89"/>
      <c r="DY1032" s="89"/>
      <c r="DZ1032" s="89"/>
      <c r="EA1032" s="89"/>
      <c r="EB1032" s="89"/>
      <c r="EC1032" s="89"/>
      <c r="ED1032" s="89"/>
      <c r="EE1032" s="89"/>
      <c r="EF1032" s="89"/>
      <c r="EG1032" s="89"/>
      <c r="EH1032" s="89"/>
      <c r="EI1032" s="89"/>
      <c r="EJ1032" s="89"/>
      <c r="EK1032" s="89"/>
      <c r="EL1032" s="89"/>
      <c r="EM1032" s="89"/>
      <c r="EN1032" s="89"/>
      <c r="EO1032" s="89"/>
      <c r="EP1032" s="89"/>
      <c r="EQ1032" s="89"/>
      <c r="ER1032" s="89"/>
      <c r="ES1032" s="89"/>
      <c r="ET1032" s="89"/>
      <c r="EU1032" s="89"/>
      <c r="EV1032" s="89"/>
      <c r="EW1032" s="89"/>
      <c r="EX1032" s="89"/>
      <c r="EY1032" s="89"/>
      <c r="EZ1032" s="89"/>
      <c r="FA1032" s="89"/>
      <c r="FB1032" s="89"/>
      <c r="FC1032" s="89"/>
      <c r="FD1032" s="89"/>
      <c r="FE1032" s="89"/>
      <c r="FF1032" s="89"/>
      <c r="FG1032" s="89"/>
      <c r="FH1032" s="89"/>
      <c r="FI1032" s="89"/>
      <c r="FJ1032" s="89"/>
      <c r="FK1032" s="89"/>
      <c r="FL1032" s="89"/>
      <c r="FM1032" s="89"/>
      <c r="FN1032" s="89"/>
      <c r="FO1032" s="89"/>
      <c r="FP1032" s="89"/>
      <c r="FQ1032" s="89"/>
      <c r="FR1032" s="89"/>
      <c r="FS1032" s="89"/>
      <c r="FT1032" s="89"/>
      <c r="FU1032" s="89"/>
      <c r="FV1032" s="89"/>
      <c r="FW1032" s="89"/>
      <c r="FX1032" s="89"/>
      <c r="FY1032" s="89"/>
      <c r="FZ1032" s="89"/>
      <c r="GA1032" s="89"/>
      <c r="GB1032" s="89"/>
      <c r="GC1032" s="89"/>
      <c r="GD1032" s="89"/>
      <c r="GE1032" s="89"/>
      <c r="GF1032" s="89"/>
      <c r="GG1032" s="89"/>
      <c r="GH1032" s="89"/>
      <c r="GI1032" s="89"/>
      <c r="GJ1032" s="89"/>
      <c r="GK1032" s="89"/>
      <c r="GL1032" s="89"/>
      <c r="GM1032" s="89"/>
      <c r="GN1032" s="89"/>
      <c r="GO1032" s="89"/>
      <c r="GP1032" s="89"/>
      <c r="GQ1032" s="89"/>
      <c r="GR1032" s="89"/>
      <c r="GS1032" s="89"/>
      <c r="GT1032" s="89"/>
      <c r="GU1032" s="89"/>
      <c r="GV1032" s="89"/>
      <c r="GW1032" s="89"/>
      <c r="GX1032" s="89"/>
      <c r="GY1032" s="89"/>
      <c r="GZ1032" s="89"/>
      <c r="HA1032" s="89"/>
      <c r="HB1032" s="89"/>
      <c r="HC1032" s="89"/>
      <c r="HD1032" s="89"/>
      <c r="HE1032" s="89"/>
      <c r="HF1032" s="89"/>
      <c r="HG1032" s="89"/>
      <c r="HH1032" s="89"/>
      <c r="HI1032" s="89"/>
      <c r="HJ1032" s="89"/>
      <c r="HK1032" s="89"/>
      <c r="HL1032" s="89"/>
      <c r="HM1032" s="89"/>
    </row>
    <row r="1033" spans="1:221" s="191" customFormat="1" ht="30" customHeight="1" x14ac:dyDescent="0.25">
      <c r="A1033" s="193">
        <v>41455</v>
      </c>
      <c r="B1033" s="194">
        <v>41457</v>
      </c>
      <c r="C1033" s="189" t="s">
        <v>284</v>
      </c>
      <c r="D1033" s="140" t="s">
        <v>3756</v>
      </c>
      <c r="E1033" s="140" t="s">
        <v>279</v>
      </c>
      <c r="F1033" s="5" t="s">
        <v>1402</v>
      </c>
      <c r="G1033" s="5" t="s">
        <v>1403</v>
      </c>
      <c r="H1033" s="140" t="s">
        <v>4834</v>
      </c>
      <c r="I1033" s="30" t="s">
        <v>4835</v>
      </c>
      <c r="J1033" s="140" t="s">
        <v>4836</v>
      </c>
      <c r="K1033" s="119">
        <v>40588</v>
      </c>
      <c r="L1033" s="119">
        <v>40697</v>
      </c>
      <c r="M1033" s="140" t="s">
        <v>4837</v>
      </c>
      <c r="N1033" s="287">
        <v>13604</v>
      </c>
      <c r="O1033" s="287">
        <v>13910</v>
      </c>
      <c r="P1033" s="119">
        <v>40711</v>
      </c>
      <c r="Q1033" s="119">
        <v>41500</v>
      </c>
      <c r="R1033" s="119">
        <v>41432</v>
      </c>
      <c r="S1033" s="119">
        <v>41633</v>
      </c>
      <c r="T1033" s="190">
        <v>84.195518688333308</v>
      </c>
      <c r="U1033" s="287"/>
      <c r="V1033" s="140"/>
      <c r="W1033" s="87"/>
      <c r="X1033" s="96"/>
      <c r="Y1033" s="89"/>
      <c r="Z1033" s="89"/>
      <c r="AA1033" s="89"/>
      <c r="AB1033" s="89"/>
      <c r="AC1033" s="89"/>
      <c r="AD1033" s="89"/>
      <c r="AE1033" s="89"/>
      <c r="AF1033" s="89"/>
      <c r="AG1033" s="89"/>
      <c r="AH1033" s="89"/>
      <c r="AI1033" s="89"/>
      <c r="AJ1033" s="89"/>
      <c r="AK1033" s="89"/>
      <c r="AL1033" s="89"/>
      <c r="AM1033" s="89"/>
      <c r="AN1033" s="89"/>
      <c r="AO1033" s="89"/>
      <c r="AP1033" s="89"/>
      <c r="AQ1033" s="89"/>
      <c r="AR1033" s="89"/>
      <c r="AS1033" s="89"/>
      <c r="AT1033" s="89"/>
      <c r="AU1033" s="89"/>
      <c r="AV1033" s="89"/>
      <c r="AW1033" s="89"/>
      <c r="AX1033" s="89"/>
      <c r="AY1033" s="89"/>
      <c r="AZ1033" s="89"/>
      <c r="BA1033" s="89"/>
      <c r="BB1033" s="89"/>
      <c r="BC1033" s="89"/>
      <c r="BD1033" s="89"/>
      <c r="BE1033" s="89"/>
      <c r="BF1033" s="89"/>
      <c r="BG1033" s="89"/>
      <c r="BH1033" s="89"/>
      <c r="BI1033" s="89"/>
      <c r="BJ1033" s="89"/>
      <c r="BK1033" s="89"/>
      <c r="BL1033" s="89"/>
      <c r="BM1033" s="89"/>
      <c r="BN1033" s="89"/>
      <c r="BO1033" s="89"/>
      <c r="BP1033" s="89"/>
      <c r="BQ1033" s="89"/>
      <c r="BR1033" s="89"/>
      <c r="BS1033" s="89"/>
      <c r="BT1033" s="89"/>
      <c r="BU1033" s="89"/>
      <c r="BV1033" s="89"/>
      <c r="BW1033" s="89"/>
      <c r="BX1033" s="89"/>
      <c r="BY1033" s="89"/>
      <c r="BZ1033" s="89"/>
      <c r="CA1033" s="89"/>
      <c r="CB1033" s="89"/>
      <c r="CC1033" s="89"/>
      <c r="CD1033" s="89"/>
      <c r="CE1033" s="89"/>
      <c r="CF1033" s="89"/>
      <c r="CG1033" s="89"/>
      <c r="CH1033" s="89"/>
      <c r="CI1033" s="89"/>
      <c r="CJ1033" s="89"/>
      <c r="CK1033" s="89"/>
      <c r="CL1033" s="89"/>
      <c r="CM1033" s="89"/>
      <c r="CN1033" s="89"/>
      <c r="CO1033" s="89"/>
      <c r="CP1033" s="89"/>
      <c r="CQ1033" s="89"/>
      <c r="CR1033" s="89"/>
      <c r="CS1033" s="89"/>
      <c r="CT1033" s="89"/>
      <c r="CU1033" s="89"/>
      <c r="CV1033" s="89"/>
      <c r="CW1033" s="89"/>
      <c r="CX1033" s="89"/>
      <c r="CY1033" s="89"/>
      <c r="CZ1033" s="89"/>
      <c r="DA1033" s="89"/>
      <c r="DB1033" s="89"/>
      <c r="DC1033" s="89"/>
      <c r="DD1033" s="89"/>
      <c r="DE1033" s="89"/>
      <c r="DF1033" s="89"/>
      <c r="DG1033" s="89"/>
      <c r="DH1033" s="89"/>
      <c r="DI1033" s="89"/>
      <c r="DJ1033" s="89"/>
      <c r="DK1033" s="89"/>
      <c r="DL1033" s="89"/>
      <c r="DM1033" s="89"/>
      <c r="DN1033" s="89"/>
      <c r="DO1033" s="89"/>
      <c r="DP1033" s="89"/>
      <c r="DQ1033" s="89"/>
      <c r="DR1033" s="89"/>
      <c r="DS1033" s="89"/>
      <c r="DT1033" s="89"/>
      <c r="DU1033" s="89"/>
      <c r="DV1033" s="89"/>
      <c r="DW1033" s="89"/>
      <c r="DX1033" s="89"/>
      <c r="DY1033" s="89"/>
      <c r="DZ1033" s="89"/>
      <c r="EA1033" s="89"/>
      <c r="EB1033" s="89"/>
      <c r="EC1033" s="89"/>
      <c r="ED1033" s="89"/>
      <c r="EE1033" s="89"/>
      <c r="EF1033" s="89"/>
      <c r="EG1033" s="89"/>
      <c r="EH1033" s="89"/>
      <c r="EI1033" s="89"/>
      <c r="EJ1033" s="89"/>
      <c r="EK1033" s="89"/>
      <c r="EL1033" s="89"/>
      <c r="EM1033" s="89"/>
      <c r="EN1033" s="89"/>
      <c r="EO1033" s="89"/>
      <c r="EP1033" s="89"/>
      <c r="EQ1033" s="89"/>
      <c r="ER1033" s="89"/>
      <c r="ES1033" s="89"/>
      <c r="ET1033" s="89"/>
      <c r="EU1033" s="89"/>
      <c r="EV1033" s="89"/>
      <c r="EW1033" s="89"/>
      <c r="EX1033" s="89"/>
      <c r="EY1033" s="89"/>
      <c r="EZ1033" s="89"/>
      <c r="FA1033" s="89"/>
      <c r="FB1033" s="89"/>
      <c r="FC1033" s="89"/>
      <c r="FD1033" s="89"/>
      <c r="FE1033" s="89"/>
      <c r="FF1033" s="89"/>
      <c r="FG1033" s="89"/>
      <c r="FH1033" s="89"/>
      <c r="FI1033" s="89"/>
      <c r="FJ1033" s="89"/>
      <c r="FK1033" s="89"/>
      <c r="FL1033" s="89"/>
      <c r="FM1033" s="89"/>
      <c r="FN1033" s="89"/>
      <c r="FO1033" s="89"/>
      <c r="FP1033" s="89"/>
      <c r="FQ1033" s="89"/>
      <c r="FR1033" s="89"/>
      <c r="FS1033" s="89"/>
      <c r="FT1033" s="89"/>
      <c r="FU1033" s="89"/>
      <c r="FV1033" s="89"/>
      <c r="FW1033" s="89"/>
      <c r="FX1033" s="89"/>
      <c r="FY1033" s="89"/>
      <c r="FZ1033" s="89"/>
      <c r="GA1033" s="89"/>
      <c r="GB1033" s="89"/>
      <c r="GC1033" s="89"/>
      <c r="GD1033" s="89"/>
      <c r="GE1033" s="89"/>
      <c r="GF1033" s="89"/>
      <c r="GG1033" s="89"/>
      <c r="GH1033" s="89"/>
      <c r="GI1033" s="89"/>
      <c r="GJ1033" s="89"/>
      <c r="GK1033" s="89"/>
      <c r="GL1033" s="89"/>
      <c r="GM1033" s="89"/>
      <c r="GN1033" s="89"/>
      <c r="GO1033" s="89"/>
      <c r="GP1033" s="89"/>
      <c r="GQ1033" s="89"/>
      <c r="GR1033" s="89"/>
      <c r="GS1033" s="89"/>
      <c r="GT1033" s="89"/>
      <c r="GU1033" s="89"/>
      <c r="GV1033" s="89"/>
      <c r="GW1033" s="89"/>
      <c r="GX1033" s="89"/>
      <c r="GY1033" s="89"/>
      <c r="GZ1033" s="89"/>
      <c r="HA1033" s="89"/>
      <c r="HB1033" s="89"/>
      <c r="HC1033" s="89"/>
      <c r="HD1033" s="89"/>
      <c r="HE1033" s="89"/>
      <c r="HF1033" s="89"/>
      <c r="HG1033" s="89"/>
      <c r="HH1033" s="89"/>
      <c r="HI1033" s="89"/>
      <c r="HJ1033" s="89"/>
      <c r="HK1033" s="89"/>
      <c r="HL1033" s="89"/>
      <c r="HM1033" s="89"/>
    </row>
    <row r="1034" spans="1:221" s="191" customFormat="1" ht="30" customHeight="1" x14ac:dyDescent="0.25">
      <c r="A1034" s="193">
        <v>41455</v>
      </c>
      <c r="B1034" s="194">
        <v>41457</v>
      </c>
      <c r="C1034" s="189" t="s">
        <v>284</v>
      </c>
      <c r="D1034" s="140" t="s">
        <v>3719</v>
      </c>
      <c r="E1034" s="140" t="s">
        <v>279</v>
      </c>
      <c r="F1034" s="5" t="s">
        <v>50</v>
      </c>
      <c r="G1034" s="5" t="s">
        <v>420</v>
      </c>
      <c r="H1034" s="140" t="s">
        <v>4527</v>
      </c>
      <c r="I1034" s="30" t="s">
        <v>4838</v>
      </c>
      <c r="J1034" s="140" t="s">
        <v>4839</v>
      </c>
      <c r="K1034" s="119">
        <v>41095</v>
      </c>
      <c r="L1034" s="119">
        <v>41180</v>
      </c>
      <c r="M1034" s="140" t="s">
        <v>4840</v>
      </c>
      <c r="N1034" s="287">
        <v>29901</v>
      </c>
      <c r="O1034" s="287">
        <v>21610</v>
      </c>
      <c r="P1034" s="119">
        <v>41194</v>
      </c>
      <c r="Q1034" s="119">
        <v>41910</v>
      </c>
      <c r="R1034" s="119">
        <v>41910</v>
      </c>
      <c r="S1034" s="119">
        <v>41924</v>
      </c>
      <c r="T1034" s="190">
        <v>19.837062756070299</v>
      </c>
      <c r="U1034" s="287"/>
      <c r="V1034" s="140"/>
      <c r="W1034" s="87"/>
      <c r="X1034" s="96"/>
      <c r="Y1034" s="89"/>
      <c r="Z1034" s="89"/>
      <c r="AA1034" s="89"/>
      <c r="AB1034" s="89"/>
      <c r="AC1034" s="89"/>
      <c r="AD1034" s="89"/>
      <c r="AE1034" s="89"/>
      <c r="AF1034" s="89"/>
      <c r="AG1034" s="89"/>
      <c r="AH1034" s="89"/>
      <c r="AI1034" s="89"/>
      <c r="AJ1034" s="89"/>
      <c r="AK1034" s="89"/>
      <c r="AL1034" s="89"/>
      <c r="AM1034" s="89"/>
      <c r="AN1034" s="89"/>
      <c r="AO1034" s="89"/>
      <c r="AP1034" s="89"/>
      <c r="AQ1034" s="89"/>
      <c r="AR1034" s="89"/>
      <c r="AS1034" s="89"/>
      <c r="AT1034" s="89"/>
      <c r="AU1034" s="89"/>
      <c r="AV1034" s="89"/>
      <c r="AW1034" s="89"/>
      <c r="AX1034" s="89"/>
      <c r="AY1034" s="89"/>
      <c r="AZ1034" s="89"/>
      <c r="BA1034" s="89"/>
      <c r="BB1034" s="89"/>
      <c r="BC1034" s="89"/>
      <c r="BD1034" s="89"/>
      <c r="BE1034" s="89"/>
      <c r="BF1034" s="89"/>
      <c r="BG1034" s="89"/>
      <c r="BH1034" s="89"/>
      <c r="BI1034" s="89"/>
      <c r="BJ1034" s="89"/>
      <c r="BK1034" s="89"/>
      <c r="BL1034" s="89"/>
      <c r="BM1034" s="89"/>
      <c r="BN1034" s="89"/>
      <c r="BO1034" s="89"/>
      <c r="BP1034" s="89"/>
      <c r="BQ1034" s="89"/>
      <c r="BR1034" s="89"/>
      <c r="BS1034" s="89"/>
      <c r="BT1034" s="89"/>
      <c r="BU1034" s="89"/>
      <c r="BV1034" s="89"/>
      <c r="BW1034" s="89"/>
      <c r="BX1034" s="89"/>
      <c r="BY1034" s="89"/>
      <c r="BZ1034" s="89"/>
      <c r="CA1034" s="89"/>
      <c r="CB1034" s="89"/>
      <c r="CC1034" s="89"/>
      <c r="CD1034" s="89"/>
      <c r="CE1034" s="89"/>
      <c r="CF1034" s="89"/>
      <c r="CG1034" s="89"/>
      <c r="CH1034" s="89"/>
      <c r="CI1034" s="89"/>
      <c r="CJ1034" s="89"/>
      <c r="CK1034" s="89"/>
      <c r="CL1034" s="89"/>
      <c r="CM1034" s="89"/>
      <c r="CN1034" s="89"/>
      <c r="CO1034" s="89"/>
      <c r="CP1034" s="89"/>
      <c r="CQ1034" s="89"/>
      <c r="CR1034" s="89"/>
      <c r="CS1034" s="89"/>
      <c r="CT1034" s="89"/>
      <c r="CU1034" s="89"/>
      <c r="CV1034" s="89"/>
      <c r="CW1034" s="89"/>
      <c r="CX1034" s="89"/>
      <c r="CY1034" s="89"/>
      <c r="CZ1034" s="89"/>
      <c r="DA1034" s="89"/>
      <c r="DB1034" s="89"/>
      <c r="DC1034" s="89"/>
      <c r="DD1034" s="89"/>
      <c r="DE1034" s="89"/>
      <c r="DF1034" s="89"/>
      <c r="DG1034" s="89"/>
      <c r="DH1034" s="89"/>
      <c r="DI1034" s="89"/>
      <c r="DJ1034" s="89"/>
      <c r="DK1034" s="89"/>
      <c r="DL1034" s="89"/>
      <c r="DM1034" s="89"/>
      <c r="DN1034" s="89"/>
      <c r="DO1034" s="89"/>
      <c r="DP1034" s="89"/>
      <c r="DQ1034" s="89"/>
      <c r="DR1034" s="89"/>
      <c r="DS1034" s="89"/>
      <c r="DT1034" s="89"/>
      <c r="DU1034" s="89"/>
      <c r="DV1034" s="89"/>
      <c r="DW1034" s="89"/>
      <c r="DX1034" s="89"/>
      <c r="DY1034" s="89"/>
      <c r="DZ1034" s="89"/>
      <c r="EA1034" s="89"/>
      <c r="EB1034" s="89"/>
      <c r="EC1034" s="89"/>
      <c r="ED1034" s="89"/>
      <c r="EE1034" s="89"/>
      <c r="EF1034" s="89"/>
      <c r="EG1034" s="89"/>
      <c r="EH1034" s="89"/>
      <c r="EI1034" s="89"/>
      <c r="EJ1034" s="89"/>
      <c r="EK1034" s="89"/>
      <c r="EL1034" s="89"/>
      <c r="EM1034" s="89"/>
      <c r="EN1034" s="89"/>
      <c r="EO1034" s="89"/>
      <c r="EP1034" s="89"/>
      <c r="EQ1034" s="89"/>
      <c r="ER1034" s="89"/>
      <c r="ES1034" s="89"/>
      <c r="ET1034" s="89"/>
      <c r="EU1034" s="89"/>
      <c r="EV1034" s="89"/>
      <c r="EW1034" s="89"/>
      <c r="EX1034" s="89"/>
      <c r="EY1034" s="89"/>
      <c r="EZ1034" s="89"/>
      <c r="FA1034" s="89"/>
      <c r="FB1034" s="89"/>
      <c r="FC1034" s="89"/>
      <c r="FD1034" s="89"/>
      <c r="FE1034" s="89"/>
      <c r="FF1034" s="89"/>
      <c r="FG1034" s="89"/>
      <c r="FH1034" s="89"/>
      <c r="FI1034" s="89"/>
      <c r="FJ1034" s="89"/>
      <c r="FK1034" s="89"/>
      <c r="FL1034" s="89"/>
      <c r="FM1034" s="89"/>
      <c r="FN1034" s="89"/>
      <c r="FO1034" s="89"/>
      <c r="FP1034" s="89"/>
      <c r="FQ1034" s="89"/>
      <c r="FR1034" s="89"/>
      <c r="FS1034" s="89"/>
      <c r="FT1034" s="89"/>
      <c r="FU1034" s="89"/>
      <c r="FV1034" s="89"/>
      <c r="FW1034" s="89"/>
      <c r="FX1034" s="89"/>
      <c r="FY1034" s="89"/>
      <c r="FZ1034" s="89"/>
      <c r="GA1034" s="89"/>
      <c r="GB1034" s="89"/>
      <c r="GC1034" s="89"/>
      <c r="GD1034" s="89"/>
      <c r="GE1034" s="89"/>
      <c r="GF1034" s="89"/>
      <c r="GG1034" s="89"/>
      <c r="GH1034" s="89"/>
      <c r="GI1034" s="89"/>
      <c r="GJ1034" s="89"/>
      <c r="GK1034" s="89"/>
      <c r="GL1034" s="89"/>
      <c r="GM1034" s="89"/>
      <c r="GN1034" s="89"/>
      <c r="GO1034" s="89"/>
      <c r="GP1034" s="89"/>
      <c r="GQ1034" s="89"/>
      <c r="GR1034" s="89"/>
      <c r="GS1034" s="89"/>
      <c r="GT1034" s="89"/>
      <c r="GU1034" s="89"/>
      <c r="GV1034" s="89"/>
      <c r="GW1034" s="89"/>
      <c r="GX1034" s="89"/>
      <c r="GY1034" s="89"/>
      <c r="GZ1034" s="89"/>
      <c r="HA1034" s="89"/>
      <c r="HB1034" s="89"/>
      <c r="HC1034" s="89"/>
      <c r="HD1034" s="89"/>
      <c r="HE1034" s="89"/>
      <c r="HF1034" s="89"/>
      <c r="HG1034" s="89"/>
      <c r="HH1034" s="89"/>
      <c r="HI1034" s="89"/>
      <c r="HJ1034" s="89"/>
      <c r="HK1034" s="89"/>
      <c r="HL1034" s="89"/>
      <c r="HM1034" s="89"/>
    </row>
    <row r="1035" spans="1:221" s="191" customFormat="1" ht="30" customHeight="1" x14ac:dyDescent="0.25">
      <c r="A1035" s="193">
        <v>41455</v>
      </c>
      <c r="B1035" s="194">
        <v>41457</v>
      </c>
      <c r="C1035" s="189" t="s">
        <v>284</v>
      </c>
      <c r="D1035" s="140" t="s">
        <v>3719</v>
      </c>
      <c r="E1035" s="140" t="s">
        <v>279</v>
      </c>
      <c r="F1035" s="5" t="s">
        <v>288</v>
      </c>
      <c r="G1035" s="5" t="s">
        <v>641</v>
      </c>
      <c r="H1035" s="140" t="s">
        <v>4533</v>
      </c>
      <c r="I1035" s="30" t="s">
        <v>4841</v>
      </c>
      <c r="J1035" s="140" t="s">
        <v>4842</v>
      </c>
      <c r="K1035" s="119">
        <v>40459</v>
      </c>
      <c r="L1035" s="119">
        <v>40696</v>
      </c>
      <c r="M1035" s="140" t="s">
        <v>3794</v>
      </c>
      <c r="N1035" s="287">
        <v>33033</v>
      </c>
      <c r="O1035" s="287">
        <v>34394</v>
      </c>
      <c r="P1035" s="119">
        <v>40710</v>
      </c>
      <c r="Q1035" s="119">
        <v>41487</v>
      </c>
      <c r="R1035" s="119">
        <v>41120</v>
      </c>
      <c r="S1035" s="119">
        <v>41487</v>
      </c>
      <c r="T1035" s="190">
        <v>98.129103561921099</v>
      </c>
      <c r="U1035" s="287"/>
      <c r="V1035" s="140"/>
      <c r="W1035" s="87"/>
      <c r="X1035" s="96"/>
      <c r="Y1035" s="89"/>
      <c r="Z1035" s="89"/>
      <c r="AA1035" s="89"/>
      <c r="AB1035" s="89"/>
      <c r="AC1035" s="89"/>
      <c r="AD1035" s="89"/>
      <c r="AE1035" s="89"/>
      <c r="AF1035" s="89"/>
      <c r="AG1035" s="89"/>
      <c r="AH1035" s="89"/>
      <c r="AI1035" s="89"/>
      <c r="AJ1035" s="89"/>
      <c r="AK1035" s="89"/>
      <c r="AL1035" s="89"/>
      <c r="AM1035" s="89"/>
      <c r="AN1035" s="89"/>
      <c r="AO1035" s="89"/>
      <c r="AP1035" s="89"/>
      <c r="AQ1035" s="89"/>
      <c r="AR1035" s="89"/>
      <c r="AS1035" s="89"/>
      <c r="AT1035" s="89"/>
      <c r="AU1035" s="89"/>
      <c r="AV1035" s="89"/>
      <c r="AW1035" s="89"/>
      <c r="AX1035" s="89"/>
      <c r="AY1035" s="89"/>
      <c r="AZ1035" s="89"/>
      <c r="BA1035" s="89"/>
      <c r="BB1035" s="89"/>
      <c r="BC1035" s="89"/>
      <c r="BD1035" s="89"/>
      <c r="BE1035" s="89"/>
      <c r="BF1035" s="89"/>
      <c r="BG1035" s="89"/>
      <c r="BH1035" s="89"/>
      <c r="BI1035" s="89"/>
      <c r="BJ1035" s="89"/>
      <c r="BK1035" s="89"/>
      <c r="BL1035" s="89"/>
      <c r="BM1035" s="89"/>
      <c r="BN1035" s="89"/>
      <c r="BO1035" s="89"/>
      <c r="BP1035" s="89"/>
      <c r="BQ1035" s="89"/>
      <c r="BR1035" s="89"/>
      <c r="BS1035" s="89"/>
      <c r="BT1035" s="89"/>
      <c r="BU1035" s="89"/>
      <c r="BV1035" s="89"/>
      <c r="BW1035" s="89"/>
      <c r="BX1035" s="89"/>
      <c r="BY1035" s="89"/>
      <c r="BZ1035" s="89"/>
      <c r="CA1035" s="89"/>
      <c r="CB1035" s="89"/>
      <c r="CC1035" s="89"/>
      <c r="CD1035" s="89"/>
      <c r="CE1035" s="89"/>
      <c r="CF1035" s="89"/>
      <c r="CG1035" s="89"/>
      <c r="CH1035" s="89"/>
      <c r="CI1035" s="89"/>
      <c r="CJ1035" s="89"/>
      <c r="CK1035" s="89"/>
      <c r="CL1035" s="89"/>
      <c r="CM1035" s="89"/>
      <c r="CN1035" s="89"/>
      <c r="CO1035" s="89"/>
      <c r="CP1035" s="89"/>
      <c r="CQ1035" s="89"/>
      <c r="CR1035" s="89"/>
      <c r="CS1035" s="89"/>
      <c r="CT1035" s="89"/>
      <c r="CU1035" s="89"/>
      <c r="CV1035" s="89"/>
      <c r="CW1035" s="89"/>
      <c r="CX1035" s="89"/>
      <c r="CY1035" s="89"/>
      <c r="CZ1035" s="89"/>
      <c r="DA1035" s="89"/>
      <c r="DB1035" s="89"/>
      <c r="DC1035" s="89"/>
      <c r="DD1035" s="89"/>
      <c r="DE1035" s="89"/>
      <c r="DF1035" s="89"/>
      <c r="DG1035" s="89"/>
      <c r="DH1035" s="89"/>
      <c r="DI1035" s="89"/>
      <c r="DJ1035" s="89"/>
      <c r="DK1035" s="89"/>
      <c r="DL1035" s="89"/>
      <c r="DM1035" s="89"/>
      <c r="DN1035" s="89"/>
      <c r="DO1035" s="89"/>
      <c r="DP1035" s="89"/>
      <c r="DQ1035" s="89"/>
      <c r="DR1035" s="89"/>
      <c r="DS1035" s="89"/>
      <c r="DT1035" s="89"/>
      <c r="DU1035" s="89"/>
      <c r="DV1035" s="89"/>
      <c r="DW1035" s="89"/>
      <c r="DX1035" s="89"/>
      <c r="DY1035" s="89"/>
      <c r="DZ1035" s="89"/>
      <c r="EA1035" s="89"/>
      <c r="EB1035" s="89"/>
      <c r="EC1035" s="89"/>
      <c r="ED1035" s="89"/>
      <c r="EE1035" s="89"/>
      <c r="EF1035" s="89"/>
      <c r="EG1035" s="89"/>
      <c r="EH1035" s="89"/>
      <c r="EI1035" s="89"/>
      <c r="EJ1035" s="89"/>
      <c r="EK1035" s="89"/>
      <c r="EL1035" s="89"/>
      <c r="EM1035" s="89"/>
      <c r="EN1035" s="89"/>
      <c r="EO1035" s="89"/>
      <c r="EP1035" s="89"/>
      <c r="EQ1035" s="89"/>
      <c r="ER1035" s="89"/>
      <c r="ES1035" s="89"/>
      <c r="ET1035" s="89"/>
      <c r="EU1035" s="89"/>
      <c r="EV1035" s="89"/>
      <c r="EW1035" s="89"/>
      <c r="EX1035" s="89"/>
      <c r="EY1035" s="89"/>
      <c r="EZ1035" s="89"/>
      <c r="FA1035" s="89"/>
      <c r="FB1035" s="89"/>
      <c r="FC1035" s="89"/>
      <c r="FD1035" s="89"/>
      <c r="FE1035" s="89"/>
      <c r="FF1035" s="89"/>
      <c r="FG1035" s="89"/>
      <c r="FH1035" s="89"/>
      <c r="FI1035" s="89"/>
      <c r="FJ1035" s="89"/>
      <c r="FK1035" s="89"/>
      <c r="FL1035" s="89"/>
      <c r="FM1035" s="89"/>
      <c r="FN1035" s="89"/>
      <c r="FO1035" s="89"/>
      <c r="FP1035" s="89"/>
      <c r="FQ1035" s="89"/>
      <c r="FR1035" s="89"/>
      <c r="FS1035" s="89"/>
      <c r="FT1035" s="89"/>
      <c r="FU1035" s="89"/>
      <c r="FV1035" s="89"/>
      <c r="FW1035" s="89"/>
      <c r="FX1035" s="89"/>
      <c r="FY1035" s="89"/>
      <c r="FZ1035" s="89"/>
      <c r="GA1035" s="89"/>
      <c r="GB1035" s="89"/>
      <c r="GC1035" s="89"/>
      <c r="GD1035" s="89"/>
      <c r="GE1035" s="89"/>
      <c r="GF1035" s="89"/>
      <c r="GG1035" s="89"/>
      <c r="GH1035" s="89"/>
      <c r="GI1035" s="89"/>
      <c r="GJ1035" s="89"/>
      <c r="GK1035" s="89"/>
      <c r="GL1035" s="89"/>
      <c r="GM1035" s="89"/>
      <c r="GN1035" s="89"/>
      <c r="GO1035" s="89"/>
      <c r="GP1035" s="89"/>
      <c r="GQ1035" s="89"/>
      <c r="GR1035" s="89"/>
      <c r="GS1035" s="89"/>
      <c r="GT1035" s="89"/>
      <c r="GU1035" s="89"/>
      <c r="GV1035" s="89"/>
      <c r="GW1035" s="89"/>
      <c r="GX1035" s="89"/>
      <c r="GY1035" s="89"/>
      <c r="GZ1035" s="89"/>
      <c r="HA1035" s="89"/>
      <c r="HB1035" s="89"/>
      <c r="HC1035" s="89"/>
      <c r="HD1035" s="89"/>
      <c r="HE1035" s="89"/>
      <c r="HF1035" s="89"/>
      <c r="HG1035" s="89"/>
      <c r="HH1035" s="89"/>
      <c r="HI1035" s="89"/>
      <c r="HJ1035" s="89"/>
      <c r="HK1035" s="89"/>
      <c r="HL1035" s="89"/>
      <c r="HM1035" s="89"/>
    </row>
    <row r="1036" spans="1:221" s="191" customFormat="1" ht="30" customHeight="1" x14ac:dyDescent="0.25">
      <c r="A1036" s="193">
        <v>41455</v>
      </c>
      <c r="B1036" s="194">
        <v>41457</v>
      </c>
      <c r="C1036" s="189" t="s">
        <v>284</v>
      </c>
      <c r="D1036" s="140" t="s">
        <v>3719</v>
      </c>
      <c r="E1036" s="140" t="s">
        <v>279</v>
      </c>
      <c r="F1036" s="5" t="s">
        <v>60</v>
      </c>
      <c r="G1036" s="5" t="s">
        <v>704</v>
      </c>
      <c r="H1036" s="140" t="s">
        <v>4043</v>
      </c>
      <c r="I1036" s="30" t="s">
        <v>4843</v>
      </c>
      <c r="J1036" s="140" t="s">
        <v>4844</v>
      </c>
      <c r="K1036" s="119">
        <v>40574</v>
      </c>
      <c r="L1036" s="119">
        <v>40697</v>
      </c>
      <c r="M1036" s="140" t="s">
        <v>4845</v>
      </c>
      <c r="N1036" s="287">
        <v>16042</v>
      </c>
      <c r="O1036" s="287">
        <v>15776</v>
      </c>
      <c r="P1036" s="119">
        <v>40711</v>
      </c>
      <c r="Q1036" s="119">
        <v>41445</v>
      </c>
      <c r="R1036" s="119">
        <v>41197</v>
      </c>
      <c r="S1036" s="119">
        <v>41323</v>
      </c>
      <c r="T1036" s="190">
        <v>77.716287653074502</v>
      </c>
      <c r="U1036" s="287"/>
      <c r="V1036" s="140"/>
      <c r="W1036" s="87"/>
      <c r="X1036" s="96"/>
      <c r="Y1036" s="89"/>
      <c r="Z1036" s="89"/>
      <c r="AA1036" s="89"/>
      <c r="AB1036" s="89"/>
      <c r="AC1036" s="89"/>
      <c r="AD1036" s="89"/>
      <c r="AE1036" s="89"/>
      <c r="AF1036" s="89"/>
      <c r="AG1036" s="89"/>
      <c r="AH1036" s="89"/>
      <c r="AI1036" s="89"/>
      <c r="AJ1036" s="89"/>
      <c r="AK1036" s="89"/>
      <c r="AL1036" s="89"/>
      <c r="AM1036" s="89"/>
      <c r="AN1036" s="89"/>
      <c r="AO1036" s="89"/>
      <c r="AP1036" s="89"/>
      <c r="AQ1036" s="89"/>
      <c r="AR1036" s="89"/>
      <c r="AS1036" s="89"/>
      <c r="AT1036" s="89"/>
      <c r="AU1036" s="89"/>
      <c r="AV1036" s="89"/>
      <c r="AW1036" s="89"/>
      <c r="AX1036" s="89"/>
      <c r="AY1036" s="89"/>
      <c r="AZ1036" s="89"/>
      <c r="BA1036" s="89"/>
      <c r="BB1036" s="89"/>
      <c r="BC1036" s="89"/>
      <c r="BD1036" s="89"/>
      <c r="BE1036" s="89"/>
      <c r="BF1036" s="89"/>
      <c r="BG1036" s="89"/>
      <c r="BH1036" s="89"/>
      <c r="BI1036" s="89"/>
      <c r="BJ1036" s="89"/>
      <c r="BK1036" s="89"/>
      <c r="BL1036" s="89"/>
      <c r="BM1036" s="89"/>
      <c r="BN1036" s="89"/>
      <c r="BO1036" s="89"/>
      <c r="BP1036" s="89"/>
      <c r="BQ1036" s="89"/>
      <c r="BR1036" s="89"/>
      <c r="BS1036" s="89"/>
      <c r="BT1036" s="89"/>
      <c r="BU1036" s="89"/>
      <c r="BV1036" s="89"/>
      <c r="BW1036" s="89"/>
      <c r="BX1036" s="89"/>
      <c r="BY1036" s="89"/>
      <c r="BZ1036" s="89"/>
      <c r="CA1036" s="89"/>
      <c r="CB1036" s="89"/>
      <c r="CC1036" s="89"/>
      <c r="CD1036" s="89"/>
      <c r="CE1036" s="89"/>
      <c r="CF1036" s="89"/>
      <c r="CG1036" s="89"/>
      <c r="CH1036" s="89"/>
      <c r="CI1036" s="89"/>
      <c r="CJ1036" s="89"/>
      <c r="CK1036" s="89"/>
      <c r="CL1036" s="89"/>
      <c r="CM1036" s="89"/>
      <c r="CN1036" s="89"/>
      <c r="CO1036" s="89"/>
      <c r="CP1036" s="89"/>
      <c r="CQ1036" s="89"/>
      <c r="CR1036" s="89"/>
      <c r="CS1036" s="89"/>
      <c r="CT1036" s="89"/>
      <c r="CU1036" s="89"/>
      <c r="CV1036" s="89"/>
      <c r="CW1036" s="89"/>
      <c r="CX1036" s="89"/>
      <c r="CY1036" s="89"/>
      <c r="CZ1036" s="89"/>
      <c r="DA1036" s="89"/>
      <c r="DB1036" s="89"/>
      <c r="DC1036" s="89"/>
      <c r="DD1036" s="89"/>
      <c r="DE1036" s="89"/>
      <c r="DF1036" s="89"/>
      <c r="DG1036" s="89"/>
      <c r="DH1036" s="89"/>
      <c r="DI1036" s="89"/>
      <c r="DJ1036" s="89"/>
      <c r="DK1036" s="89"/>
      <c r="DL1036" s="89"/>
      <c r="DM1036" s="89"/>
      <c r="DN1036" s="89"/>
      <c r="DO1036" s="89"/>
      <c r="DP1036" s="89"/>
      <c r="DQ1036" s="89"/>
      <c r="DR1036" s="89"/>
      <c r="DS1036" s="89"/>
      <c r="DT1036" s="89"/>
      <c r="DU1036" s="89"/>
      <c r="DV1036" s="89"/>
      <c r="DW1036" s="89"/>
      <c r="DX1036" s="89"/>
      <c r="DY1036" s="89"/>
      <c r="DZ1036" s="89"/>
      <c r="EA1036" s="89"/>
      <c r="EB1036" s="89"/>
      <c r="EC1036" s="89"/>
      <c r="ED1036" s="89"/>
      <c r="EE1036" s="89"/>
      <c r="EF1036" s="89"/>
      <c r="EG1036" s="89"/>
      <c r="EH1036" s="89"/>
      <c r="EI1036" s="89"/>
      <c r="EJ1036" s="89"/>
      <c r="EK1036" s="89"/>
      <c r="EL1036" s="89"/>
      <c r="EM1036" s="89"/>
      <c r="EN1036" s="89"/>
      <c r="EO1036" s="89"/>
      <c r="EP1036" s="89"/>
      <c r="EQ1036" s="89"/>
      <c r="ER1036" s="89"/>
      <c r="ES1036" s="89"/>
      <c r="ET1036" s="89"/>
      <c r="EU1036" s="89"/>
      <c r="EV1036" s="89"/>
      <c r="EW1036" s="89"/>
      <c r="EX1036" s="89"/>
      <c r="EY1036" s="89"/>
      <c r="EZ1036" s="89"/>
      <c r="FA1036" s="89"/>
      <c r="FB1036" s="89"/>
      <c r="FC1036" s="89"/>
      <c r="FD1036" s="89"/>
      <c r="FE1036" s="89"/>
      <c r="FF1036" s="89"/>
      <c r="FG1036" s="89"/>
      <c r="FH1036" s="89"/>
      <c r="FI1036" s="89"/>
      <c r="FJ1036" s="89"/>
      <c r="FK1036" s="89"/>
      <c r="FL1036" s="89"/>
      <c r="FM1036" s="89"/>
      <c r="FN1036" s="89"/>
      <c r="FO1036" s="89"/>
      <c r="FP1036" s="89"/>
      <c r="FQ1036" s="89"/>
      <c r="FR1036" s="89"/>
      <c r="FS1036" s="89"/>
      <c r="FT1036" s="89"/>
      <c r="FU1036" s="89"/>
      <c r="FV1036" s="89"/>
      <c r="FW1036" s="89"/>
      <c r="FX1036" s="89"/>
      <c r="FY1036" s="89"/>
      <c r="FZ1036" s="89"/>
      <c r="GA1036" s="89"/>
      <c r="GB1036" s="89"/>
      <c r="GC1036" s="89"/>
      <c r="GD1036" s="89"/>
      <c r="GE1036" s="89"/>
      <c r="GF1036" s="89"/>
      <c r="GG1036" s="89"/>
      <c r="GH1036" s="89"/>
      <c r="GI1036" s="89"/>
      <c r="GJ1036" s="89"/>
      <c r="GK1036" s="89"/>
      <c r="GL1036" s="89"/>
      <c r="GM1036" s="89"/>
      <c r="GN1036" s="89"/>
      <c r="GO1036" s="89"/>
      <c r="GP1036" s="89"/>
      <c r="GQ1036" s="89"/>
      <c r="GR1036" s="89"/>
      <c r="GS1036" s="89"/>
      <c r="GT1036" s="89"/>
      <c r="GU1036" s="89"/>
      <c r="GV1036" s="89"/>
      <c r="GW1036" s="89"/>
      <c r="GX1036" s="89"/>
      <c r="GY1036" s="89"/>
      <c r="GZ1036" s="89"/>
      <c r="HA1036" s="89"/>
      <c r="HB1036" s="89"/>
      <c r="HC1036" s="89"/>
      <c r="HD1036" s="89"/>
      <c r="HE1036" s="89"/>
      <c r="HF1036" s="89"/>
      <c r="HG1036" s="89"/>
      <c r="HH1036" s="89"/>
      <c r="HI1036" s="89"/>
      <c r="HJ1036" s="89"/>
      <c r="HK1036" s="89"/>
      <c r="HL1036" s="89"/>
      <c r="HM1036" s="89"/>
    </row>
    <row r="1037" spans="1:221" s="191" customFormat="1" ht="30" customHeight="1" x14ac:dyDescent="0.25">
      <c r="A1037" s="193">
        <v>41455</v>
      </c>
      <c r="B1037" s="194">
        <v>41457</v>
      </c>
      <c r="C1037" s="189" t="s">
        <v>284</v>
      </c>
      <c r="D1037" s="140" t="s">
        <v>3719</v>
      </c>
      <c r="E1037" s="140" t="s">
        <v>279</v>
      </c>
      <c r="F1037" s="5" t="s">
        <v>60</v>
      </c>
      <c r="G1037" s="5" t="s">
        <v>704</v>
      </c>
      <c r="H1037" s="140" t="s">
        <v>4043</v>
      </c>
      <c r="I1037" s="30" t="s">
        <v>3728</v>
      </c>
      <c r="J1037" s="140" t="s">
        <v>4846</v>
      </c>
      <c r="K1037" s="119">
        <v>40500</v>
      </c>
      <c r="L1037" s="119">
        <v>40697</v>
      </c>
      <c r="M1037" s="140" t="s">
        <v>4847</v>
      </c>
      <c r="N1037" s="287">
        <v>14315</v>
      </c>
      <c r="O1037" s="287">
        <v>13094</v>
      </c>
      <c r="P1037" s="119">
        <v>40711</v>
      </c>
      <c r="Q1037" s="119">
        <v>41464</v>
      </c>
      <c r="R1037" s="119">
        <v>41451</v>
      </c>
      <c r="S1037" s="119">
        <v>41464</v>
      </c>
      <c r="T1037" s="190">
        <v>96.180843706906501</v>
      </c>
      <c r="U1037" s="287"/>
      <c r="V1037" s="140"/>
      <c r="W1037" s="87"/>
      <c r="X1037" s="96"/>
      <c r="Y1037" s="89"/>
      <c r="Z1037" s="89"/>
      <c r="AA1037" s="89"/>
      <c r="AB1037" s="89"/>
      <c r="AC1037" s="89"/>
      <c r="AD1037" s="89"/>
      <c r="AE1037" s="89"/>
      <c r="AF1037" s="89"/>
      <c r="AG1037" s="89"/>
      <c r="AH1037" s="89"/>
      <c r="AI1037" s="89"/>
      <c r="AJ1037" s="89"/>
      <c r="AK1037" s="89"/>
      <c r="AL1037" s="89"/>
      <c r="AM1037" s="89"/>
      <c r="AN1037" s="89"/>
      <c r="AO1037" s="89"/>
      <c r="AP1037" s="89"/>
      <c r="AQ1037" s="89"/>
      <c r="AR1037" s="89"/>
      <c r="AS1037" s="89"/>
      <c r="AT1037" s="89"/>
      <c r="AU1037" s="89"/>
      <c r="AV1037" s="89"/>
      <c r="AW1037" s="89"/>
      <c r="AX1037" s="89"/>
      <c r="AY1037" s="89"/>
      <c r="AZ1037" s="89"/>
      <c r="BA1037" s="89"/>
      <c r="BB1037" s="89"/>
      <c r="BC1037" s="89"/>
      <c r="BD1037" s="89"/>
      <c r="BE1037" s="89"/>
      <c r="BF1037" s="89"/>
      <c r="BG1037" s="89"/>
      <c r="BH1037" s="89"/>
      <c r="BI1037" s="89"/>
      <c r="BJ1037" s="89"/>
      <c r="BK1037" s="89"/>
      <c r="BL1037" s="89"/>
      <c r="BM1037" s="89"/>
      <c r="BN1037" s="89"/>
      <c r="BO1037" s="89"/>
      <c r="BP1037" s="89"/>
      <c r="BQ1037" s="89"/>
      <c r="BR1037" s="89"/>
      <c r="BS1037" s="89"/>
      <c r="BT1037" s="89"/>
      <c r="BU1037" s="89"/>
      <c r="BV1037" s="89"/>
      <c r="BW1037" s="89"/>
      <c r="BX1037" s="89"/>
      <c r="BY1037" s="89"/>
      <c r="BZ1037" s="89"/>
      <c r="CA1037" s="89"/>
      <c r="CB1037" s="89"/>
      <c r="CC1037" s="89"/>
      <c r="CD1037" s="89"/>
      <c r="CE1037" s="89"/>
      <c r="CF1037" s="89"/>
      <c r="CG1037" s="89"/>
      <c r="CH1037" s="89"/>
      <c r="CI1037" s="89"/>
      <c r="CJ1037" s="89"/>
      <c r="CK1037" s="89"/>
      <c r="CL1037" s="89"/>
      <c r="CM1037" s="89"/>
      <c r="CN1037" s="89"/>
      <c r="CO1037" s="89"/>
      <c r="CP1037" s="89"/>
      <c r="CQ1037" s="89"/>
      <c r="CR1037" s="89"/>
      <c r="CS1037" s="89"/>
      <c r="CT1037" s="89"/>
      <c r="CU1037" s="89"/>
      <c r="CV1037" s="89"/>
      <c r="CW1037" s="89"/>
      <c r="CX1037" s="89"/>
      <c r="CY1037" s="89"/>
      <c r="CZ1037" s="89"/>
      <c r="DA1037" s="89"/>
      <c r="DB1037" s="89"/>
      <c r="DC1037" s="89"/>
      <c r="DD1037" s="89"/>
      <c r="DE1037" s="89"/>
      <c r="DF1037" s="89"/>
      <c r="DG1037" s="89"/>
      <c r="DH1037" s="89"/>
      <c r="DI1037" s="89"/>
      <c r="DJ1037" s="89"/>
      <c r="DK1037" s="89"/>
      <c r="DL1037" s="89"/>
      <c r="DM1037" s="89"/>
      <c r="DN1037" s="89"/>
      <c r="DO1037" s="89"/>
      <c r="DP1037" s="89"/>
      <c r="DQ1037" s="89"/>
      <c r="DR1037" s="89"/>
      <c r="DS1037" s="89"/>
      <c r="DT1037" s="89"/>
      <c r="DU1037" s="89"/>
      <c r="DV1037" s="89"/>
      <c r="DW1037" s="89"/>
      <c r="DX1037" s="89"/>
      <c r="DY1037" s="89"/>
      <c r="DZ1037" s="89"/>
      <c r="EA1037" s="89"/>
      <c r="EB1037" s="89"/>
      <c r="EC1037" s="89"/>
      <c r="ED1037" s="89"/>
      <c r="EE1037" s="89"/>
      <c r="EF1037" s="89"/>
      <c r="EG1037" s="89"/>
      <c r="EH1037" s="89"/>
      <c r="EI1037" s="89"/>
      <c r="EJ1037" s="89"/>
      <c r="EK1037" s="89"/>
      <c r="EL1037" s="89"/>
      <c r="EM1037" s="89"/>
      <c r="EN1037" s="89"/>
      <c r="EO1037" s="89"/>
      <c r="EP1037" s="89"/>
      <c r="EQ1037" s="89"/>
      <c r="ER1037" s="89"/>
      <c r="ES1037" s="89"/>
      <c r="ET1037" s="89"/>
      <c r="EU1037" s="89"/>
      <c r="EV1037" s="89"/>
      <c r="EW1037" s="89"/>
      <c r="EX1037" s="89"/>
      <c r="EY1037" s="89"/>
      <c r="EZ1037" s="89"/>
      <c r="FA1037" s="89"/>
      <c r="FB1037" s="89"/>
      <c r="FC1037" s="89"/>
      <c r="FD1037" s="89"/>
      <c r="FE1037" s="89"/>
      <c r="FF1037" s="89"/>
      <c r="FG1037" s="89"/>
      <c r="FH1037" s="89"/>
      <c r="FI1037" s="89"/>
      <c r="FJ1037" s="89"/>
      <c r="FK1037" s="89"/>
      <c r="FL1037" s="89"/>
      <c r="FM1037" s="89"/>
      <c r="FN1037" s="89"/>
      <c r="FO1037" s="89"/>
      <c r="FP1037" s="89"/>
      <c r="FQ1037" s="89"/>
      <c r="FR1037" s="89"/>
      <c r="FS1037" s="89"/>
      <c r="FT1037" s="89"/>
      <c r="FU1037" s="89"/>
      <c r="FV1037" s="89"/>
      <c r="FW1037" s="89"/>
      <c r="FX1037" s="89"/>
      <c r="FY1037" s="89"/>
      <c r="FZ1037" s="89"/>
      <c r="GA1037" s="89"/>
      <c r="GB1037" s="89"/>
      <c r="GC1037" s="89"/>
      <c r="GD1037" s="89"/>
      <c r="GE1037" s="89"/>
      <c r="GF1037" s="89"/>
      <c r="GG1037" s="89"/>
      <c r="GH1037" s="89"/>
      <c r="GI1037" s="89"/>
      <c r="GJ1037" s="89"/>
      <c r="GK1037" s="89"/>
      <c r="GL1037" s="89"/>
      <c r="GM1037" s="89"/>
      <c r="GN1037" s="89"/>
      <c r="GO1037" s="89"/>
      <c r="GP1037" s="89"/>
      <c r="GQ1037" s="89"/>
      <c r="GR1037" s="89"/>
      <c r="GS1037" s="89"/>
      <c r="GT1037" s="89"/>
      <c r="GU1037" s="89"/>
      <c r="GV1037" s="89"/>
      <c r="GW1037" s="89"/>
      <c r="GX1037" s="89"/>
      <c r="GY1037" s="89"/>
      <c r="GZ1037" s="89"/>
      <c r="HA1037" s="89"/>
      <c r="HB1037" s="89"/>
      <c r="HC1037" s="89"/>
      <c r="HD1037" s="89"/>
      <c r="HE1037" s="89"/>
      <c r="HF1037" s="89"/>
      <c r="HG1037" s="89"/>
      <c r="HH1037" s="89"/>
      <c r="HI1037" s="89"/>
      <c r="HJ1037" s="89"/>
      <c r="HK1037" s="89"/>
      <c r="HL1037" s="89"/>
      <c r="HM1037" s="89"/>
    </row>
    <row r="1038" spans="1:221" s="191" customFormat="1" ht="30" customHeight="1" x14ac:dyDescent="0.25">
      <c r="A1038" s="193">
        <v>41455</v>
      </c>
      <c r="B1038" s="194">
        <v>41457</v>
      </c>
      <c r="C1038" s="189" t="s">
        <v>284</v>
      </c>
      <c r="D1038" s="140" t="s">
        <v>3719</v>
      </c>
      <c r="E1038" s="140" t="s">
        <v>279</v>
      </c>
      <c r="F1038" s="5" t="s">
        <v>60</v>
      </c>
      <c r="G1038" s="5" t="s">
        <v>704</v>
      </c>
      <c r="H1038" s="140" t="s">
        <v>4043</v>
      </c>
      <c r="I1038" s="30" t="s">
        <v>4848</v>
      </c>
      <c r="J1038" s="140" t="s">
        <v>4849</v>
      </c>
      <c r="K1038" s="119">
        <v>40500</v>
      </c>
      <c r="L1038" s="119">
        <v>40697</v>
      </c>
      <c r="M1038" s="140" t="s">
        <v>4847</v>
      </c>
      <c r="N1038" s="287">
        <v>11275</v>
      </c>
      <c r="O1038" s="287">
        <v>10279</v>
      </c>
      <c r="P1038" s="119">
        <v>40711</v>
      </c>
      <c r="Q1038" s="119">
        <v>41464</v>
      </c>
      <c r="R1038" s="119">
        <v>41451</v>
      </c>
      <c r="S1038" s="119">
        <v>41464</v>
      </c>
      <c r="T1038" s="190">
        <v>91.903410120527496</v>
      </c>
      <c r="U1038" s="287"/>
      <c r="V1038" s="140"/>
      <c r="W1038" s="87"/>
      <c r="X1038" s="96"/>
      <c r="Y1038" s="89"/>
      <c r="Z1038" s="89"/>
      <c r="AA1038" s="89"/>
      <c r="AB1038" s="89"/>
      <c r="AC1038" s="89"/>
      <c r="AD1038" s="89"/>
      <c r="AE1038" s="89"/>
      <c r="AF1038" s="89"/>
      <c r="AG1038" s="89"/>
      <c r="AH1038" s="89"/>
      <c r="AI1038" s="89"/>
      <c r="AJ1038" s="89"/>
      <c r="AK1038" s="89"/>
      <c r="AL1038" s="89"/>
      <c r="AM1038" s="89"/>
      <c r="AN1038" s="89"/>
      <c r="AO1038" s="89"/>
      <c r="AP1038" s="89"/>
      <c r="AQ1038" s="89"/>
      <c r="AR1038" s="89"/>
      <c r="AS1038" s="89"/>
      <c r="AT1038" s="89"/>
      <c r="AU1038" s="89"/>
      <c r="AV1038" s="89"/>
      <c r="AW1038" s="89"/>
      <c r="AX1038" s="89"/>
      <c r="AY1038" s="89"/>
      <c r="AZ1038" s="89"/>
      <c r="BA1038" s="89"/>
      <c r="BB1038" s="89"/>
      <c r="BC1038" s="89"/>
      <c r="BD1038" s="89"/>
      <c r="BE1038" s="89"/>
      <c r="BF1038" s="89"/>
      <c r="BG1038" s="89"/>
      <c r="BH1038" s="89"/>
      <c r="BI1038" s="89"/>
      <c r="BJ1038" s="89"/>
      <c r="BK1038" s="89"/>
      <c r="BL1038" s="89"/>
      <c r="BM1038" s="89"/>
      <c r="BN1038" s="89"/>
      <c r="BO1038" s="89"/>
      <c r="BP1038" s="89"/>
      <c r="BQ1038" s="89"/>
      <c r="BR1038" s="89"/>
      <c r="BS1038" s="89"/>
      <c r="BT1038" s="89"/>
      <c r="BU1038" s="89"/>
      <c r="BV1038" s="89"/>
      <c r="BW1038" s="89"/>
      <c r="BX1038" s="89"/>
      <c r="BY1038" s="89"/>
      <c r="BZ1038" s="89"/>
      <c r="CA1038" s="89"/>
      <c r="CB1038" s="89"/>
      <c r="CC1038" s="89"/>
      <c r="CD1038" s="89"/>
      <c r="CE1038" s="89"/>
      <c r="CF1038" s="89"/>
      <c r="CG1038" s="89"/>
      <c r="CH1038" s="89"/>
      <c r="CI1038" s="89"/>
      <c r="CJ1038" s="89"/>
      <c r="CK1038" s="89"/>
      <c r="CL1038" s="89"/>
      <c r="CM1038" s="89"/>
      <c r="CN1038" s="89"/>
      <c r="CO1038" s="89"/>
      <c r="CP1038" s="89"/>
      <c r="CQ1038" s="89"/>
      <c r="CR1038" s="89"/>
      <c r="CS1038" s="89"/>
      <c r="CT1038" s="89"/>
      <c r="CU1038" s="89"/>
      <c r="CV1038" s="89"/>
      <c r="CW1038" s="89"/>
      <c r="CX1038" s="89"/>
      <c r="CY1038" s="89"/>
      <c r="CZ1038" s="89"/>
      <c r="DA1038" s="89"/>
      <c r="DB1038" s="89"/>
      <c r="DC1038" s="89"/>
      <c r="DD1038" s="89"/>
      <c r="DE1038" s="89"/>
      <c r="DF1038" s="89"/>
      <c r="DG1038" s="89"/>
      <c r="DH1038" s="89"/>
      <c r="DI1038" s="89"/>
      <c r="DJ1038" s="89"/>
      <c r="DK1038" s="89"/>
      <c r="DL1038" s="89"/>
      <c r="DM1038" s="89"/>
      <c r="DN1038" s="89"/>
      <c r="DO1038" s="89"/>
      <c r="DP1038" s="89"/>
      <c r="DQ1038" s="89"/>
      <c r="DR1038" s="89"/>
      <c r="DS1038" s="89"/>
      <c r="DT1038" s="89"/>
      <c r="DU1038" s="89"/>
      <c r="DV1038" s="89"/>
      <c r="DW1038" s="89"/>
      <c r="DX1038" s="89"/>
      <c r="DY1038" s="89"/>
      <c r="DZ1038" s="89"/>
      <c r="EA1038" s="89"/>
      <c r="EB1038" s="89"/>
      <c r="EC1038" s="89"/>
      <c r="ED1038" s="89"/>
      <c r="EE1038" s="89"/>
      <c r="EF1038" s="89"/>
      <c r="EG1038" s="89"/>
      <c r="EH1038" s="89"/>
      <c r="EI1038" s="89"/>
      <c r="EJ1038" s="89"/>
      <c r="EK1038" s="89"/>
      <c r="EL1038" s="89"/>
      <c r="EM1038" s="89"/>
      <c r="EN1038" s="89"/>
      <c r="EO1038" s="89"/>
      <c r="EP1038" s="89"/>
      <c r="EQ1038" s="89"/>
      <c r="ER1038" s="89"/>
      <c r="ES1038" s="89"/>
      <c r="ET1038" s="89"/>
      <c r="EU1038" s="89"/>
      <c r="EV1038" s="89"/>
      <c r="EW1038" s="89"/>
      <c r="EX1038" s="89"/>
      <c r="EY1038" s="89"/>
      <c r="EZ1038" s="89"/>
      <c r="FA1038" s="89"/>
      <c r="FB1038" s="89"/>
      <c r="FC1038" s="89"/>
      <c r="FD1038" s="89"/>
      <c r="FE1038" s="89"/>
      <c r="FF1038" s="89"/>
      <c r="FG1038" s="89"/>
      <c r="FH1038" s="89"/>
      <c r="FI1038" s="89"/>
      <c r="FJ1038" s="89"/>
      <c r="FK1038" s="89"/>
      <c r="FL1038" s="89"/>
      <c r="FM1038" s="89"/>
      <c r="FN1038" s="89"/>
      <c r="FO1038" s="89"/>
      <c r="FP1038" s="89"/>
      <c r="FQ1038" s="89"/>
      <c r="FR1038" s="89"/>
      <c r="FS1038" s="89"/>
      <c r="FT1038" s="89"/>
      <c r="FU1038" s="89"/>
      <c r="FV1038" s="89"/>
      <c r="FW1038" s="89"/>
      <c r="FX1038" s="89"/>
      <c r="FY1038" s="89"/>
      <c r="FZ1038" s="89"/>
      <c r="GA1038" s="89"/>
      <c r="GB1038" s="89"/>
      <c r="GC1038" s="89"/>
      <c r="GD1038" s="89"/>
      <c r="GE1038" s="89"/>
      <c r="GF1038" s="89"/>
      <c r="GG1038" s="89"/>
      <c r="GH1038" s="89"/>
      <c r="GI1038" s="89"/>
      <c r="GJ1038" s="89"/>
      <c r="GK1038" s="89"/>
      <c r="GL1038" s="89"/>
      <c r="GM1038" s="89"/>
      <c r="GN1038" s="89"/>
      <c r="GO1038" s="89"/>
      <c r="GP1038" s="89"/>
      <c r="GQ1038" s="89"/>
      <c r="GR1038" s="89"/>
      <c r="GS1038" s="89"/>
      <c r="GT1038" s="89"/>
      <c r="GU1038" s="89"/>
      <c r="GV1038" s="89"/>
      <c r="GW1038" s="89"/>
      <c r="GX1038" s="89"/>
      <c r="GY1038" s="89"/>
      <c r="GZ1038" s="89"/>
      <c r="HA1038" s="89"/>
      <c r="HB1038" s="89"/>
      <c r="HC1038" s="89"/>
      <c r="HD1038" s="89"/>
      <c r="HE1038" s="89"/>
      <c r="HF1038" s="89"/>
      <c r="HG1038" s="89"/>
      <c r="HH1038" s="89"/>
      <c r="HI1038" s="89"/>
      <c r="HJ1038" s="89"/>
      <c r="HK1038" s="89"/>
      <c r="HL1038" s="89"/>
      <c r="HM1038" s="89"/>
    </row>
    <row r="1039" spans="1:221" s="191" customFormat="1" ht="30" customHeight="1" x14ac:dyDescent="0.25">
      <c r="A1039" s="193">
        <v>41455</v>
      </c>
      <c r="B1039" s="194">
        <v>41457</v>
      </c>
      <c r="C1039" s="189" t="s">
        <v>284</v>
      </c>
      <c r="D1039" s="140" t="s">
        <v>3719</v>
      </c>
      <c r="E1039" s="140" t="s">
        <v>279</v>
      </c>
      <c r="F1039" s="5" t="s">
        <v>60</v>
      </c>
      <c r="G1039" s="5" t="s">
        <v>704</v>
      </c>
      <c r="H1039" s="140" t="s">
        <v>4043</v>
      </c>
      <c r="I1039" s="30" t="s">
        <v>4850</v>
      </c>
      <c r="J1039" s="140" t="s">
        <v>4851</v>
      </c>
      <c r="K1039" s="119">
        <v>39041</v>
      </c>
      <c r="L1039" s="119">
        <v>40492</v>
      </c>
      <c r="M1039" s="140" t="s">
        <v>4049</v>
      </c>
      <c r="N1039" s="287">
        <v>20026</v>
      </c>
      <c r="O1039" s="287">
        <v>13858</v>
      </c>
      <c r="P1039" s="119">
        <v>40506</v>
      </c>
      <c r="Q1039" s="119">
        <v>41061</v>
      </c>
      <c r="R1039" s="119">
        <v>40855</v>
      </c>
      <c r="S1039" s="119">
        <v>40866</v>
      </c>
      <c r="T1039" s="190">
        <v>18.126102636187401</v>
      </c>
      <c r="U1039" s="287"/>
      <c r="V1039" s="140"/>
      <c r="W1039" s="87"/>
      <c r="X1039" s="96"/>
      <c r="Y1039" s="89"/>
      <c r="Z1039" s="89"/>
      <c r="AA1039" s="89"/>
      <c r="AB1039" s="89"/>
      <c r="AC1039" s="89"/>
      <c r="AD1039" s="89"/>
      <c r="AE1039" s="89"/>
      <c r="AF1039" s="89"/>
      <c r="AG1039" s="89"/>
      <c r="AH1039" s="89"/>
      <c r="AI1039" s="89"/>
      <c r="AJ1039" s="89"/>
      <c r="AK1039" s="89"/>
      <c r="AL1039" s="89"/>
      <c r="AM1039" s="89"/>
      <c r="AN1039" s="89"/>
      <c r="AO1039" s="89"/>
      <c r="AP1039" s="89"/>
      <c r="AQ1039" s="89"/>
      <c r="AR1039" s="89"/>
      <c r="AS1039" s="89"/>
      <c r="AT1039" s="89"/>
      <c r="AU1039" s="89"/>
      <c r="AV1039" s="89"/>
      <c r="AW1039" s="89"/>
      <c r="AX1039" s="89"/>
      <c r="AY1039" s="89"/>
      <c r="AZ1039" s="89"/>
      <c r="BA1039" s="89"/>
      <c r="BB1039" s="89"/>
      <c r="BC1039" s="89"/>
      <c r="BD1039" s="89"/>
      <c r="BE1039" s="89"/>
      <c r="BF1039" s="89"/>
      <c r="BG1039" s="89"/>
      <c r="BH1039" s="89"/>
      <c r="BI1039" s="89"/>
      <c r="BJ1039" s="89"/>
      <c r="BK1039" s="89"/>
      <c r="BL1039" s="89"/>
      <c r="BM1039" s="89"/>
      <c r="BN1039" s="89"/>
      <c r="BO1039" s="89"/>
      <c r="BP1039" s="89"/>
      <c r="BQ1039" s="89"/>
      <c r="BR1039" s="89"/>
      <c r="BS1039" s="89"/>
      <c r="BT1039" s="89"/>
      <c r="BU1039" s="89"/>
      <c r="BV1039" s="89"/>
      <c r="BW1039" s="89"/>
      <c r="BX1039" s="89"/>
      <c r="BY1039" s="89"/>
      <c r="BZ1039" s="89"/>
      <c r="CA1039" s="89"/>
      <c r="CB1039" s="89"/>
      <c r="CC1039" s="89"/>
      <c r="CD1039" s="89"/>
      <c r="CE1039" s="89"/>
      <c r="CF1039" s="89"/>
      <c r="CG1039" s="89"/>
      <c r="CH1039" s="89"/>
      <c r="CI1039" s="89"/>
      <c r="CJ1039" s="89"/>
      <c r="CK1039" s="89"/>
      <c r="CL1039" s="89"/>
      <c r="CM1039" s="89"/>
      <c r="CN1039" s="89"/>
      <c r="CO1039" s="89"/>
      <c r="CP1039" s="89"/>
      <c r="CQ1039" s="89"/>
      <c r="CR1039" s="89"/>
      <c r="CS1039" s="89"/>
      <c r="CT1039" s="89"/>
      <c r="CU1039" s="89"/>
      <c r="CV1039" s="89"/>
      <c r="CW1039" s="89"/>
      <c r="CX1039" s="89"/>
      <c r="CY1039" s="89"/>
      <c r="CZ1039" s="89"/>
      <c r="DA1039" s="89"/>
      <c r="DB1039" s="89"/>
      <c r="DC1039" s="89"/>
      <c r="DD1039" s="89"/>
      <c r="DE1039" s="89"/>
      <c r="DF1039" s="89"/>
      <c r="DG1039" s="89"/>
      <c r="DH1039" s="89"/>
      <c r="DI1039" s="89"/>
      <c r="DJ1039" s="89"/>
      <c r="DK1039" s="89"/>
      <c r="DL1039" s="89"/>
      <c r="DM1039" s="89"/>
      <c r="DN1039" s="89"/>
      <c r="DO1039" s="89"/>
      <c r="DP1039" s="89"/>
      <c r="DQ1039" s="89"/>
      <c r="DR1039" s="89"/>
      <c r="DS1039" s="89"/>
      <c r="DT1039" s="89"/>
      <c r="DU1039" s="89"/>
      <c r="DV1039" s="89"/>
      <c r="DW1039" s="89"/>
      <c r="DX1039" s="89"/>
      <c r="DY1039" s="89"/>
      <c r="DZ1039" s="89"/>
      <c r="EA1039" s="89"/>
      <c r="EB1039" s="89"/>
      <c r="EC1039" s="89"/>
      <c r="ED1039" s="89"/>
      <c r="EE1039" s="89"/>
      <c r="EF1039" s="89"/>
      <c r="EG1039" s="89"/>
      <c r="EH1039" s="89"/>
      <c r="EI1039" s="89"/>
      <c r="EJ1039" s="89"/>
      <c r="EK1039" s="89"/>
      <c r="EL1039" s="89"/>
      <c r="EM1039" s="89"/>
      <c r="EN1039" s="89"/>
      <c r="EO1039" s="89"/>
      <c r="EP1039" s="89"/>
      <c r="EQ1039" s="89"/>
      <c r="ER1039" s="89"/>
      <c r="ES1039" s="89"/>
      <c r="ET1039" s="89"/>
      <c r="EU1039" s="89"/>
      <c r="EV1039" s="89"/>
      <c r="EW1039" s="89"/>
      <c r="EX1039" s="89"/>
      <c r="EY1039" s="89"/>
      <c r="EZ1039" s="89"/>
      <c r="FA1039" s="89"/>
      <c r="FB1039" s="89"/>
      <c r="FC1039" s="89"/>
      <c r="FD1039" s="89"/>
      <c r="FE1039" s="89"/>
      <c r="FF1039" s="89"/>
      <c r="FG1039" s="89"/>
      <c r="FH1039" s="89"/>
      <c r="FI1039" s="89"/>
      <c r="FJ1039" s="89"/>
      <c r="FK1039" s="89"/>
      <c r="FL1039" s="89"/>
      <c r="FM1039" s="89"/>
      <c r="FN1039" s="89"/>
      <c r="FO1039" s="89"/>
      <c r="FP1039" s="89"/>
      <c r="FQ1039" s="89"/>
      <c r="FR1039" s="89"/>
      <c r="FS1039" s="89"/>
      <c r="FT1039" s="89"/>
      <c r="FU1039" s="89"/>
      <c r="FV1039" s="89"/>
      <c r="FW1039" s="89"/>
      <c r="FX1039" s="89"/>
      <c r="FY1039" s="89"/>
      <c r="FZ1039" s="89"/>
      <c r="GA1039" s="89"/>
      <c r="GB1039" s="89"/>
      <c r="GC1039" s="89"/>
      <c r="GD1039" s="89"/>
      <c r="GE1039" s="89"/>
      <c r="GF1039" s="89"/>
      <c r="GG1039" s="89"/>
      <c r="GH1039" s="89"/>
      <c r="GI1039" s="89"/>
      <c r="GJ1039" s="89"/>
      <c r="GK1039" s="89"/>
      <c r="GL1039" s="89"/>
      <c r="GM1039" s="89"/>
      <c r="GN1039" s="89"/>
      <c r="GO1039" s="89"/>
      <c r="GP1039" s="89"/>
      <c r="GQ1039" s="89"/>
      <c r="GR1039" s="89"/>
      <c r="GS1039" s="89"/>
      <c r="GT1039" s="89"/>
      <c r="GU1039" s="89"/>
      <c r="GV1039" s="89"/>
      <c r="GW1039" s="89"/>
      <c r="GX1039" s="89"/>
      <c r="GY1039" s="89"/>
      <c r="GZ1039" s="89"/>
      <c r="HA1039" s="89"/>
      <c r="HB1039" s="89"/>
      <c r="HC1039" s="89"/>
      <c r="HD1039" s="89"/>
      <c r="HE1039" s="89"/>
      <c r="HF1039" s="89"/>
      <c r="HG1039" s="89"/>
      <c r="HH1039" s="89"/>
      <c r="HI1039" s="89"/>
      <c r="HJ1039" s="89"/>
      <c r="HK1039" s="89"/>
      <c r="HL1039" s="89"/>
      <c r="HM1039" s="89"/>
    </row>
    <row r="1040" spans="1:221" s="191" customFormat="1" ht="30" customHeight="1" x14ac:dyDescent="0.25">
      <c r="A1040" s="193">
        <v>41455</v>
      </c>
      <c r="B1040" s="194">
        <v>41457</v>
      </c>
      <c r="C1040" s="189" t="s">
        <v>284</v>
      </c>
      <c r="D1040" s="140" t="s">
        <v>3719</v>
      </c>
      <c r="E1040" s="140" t="s">
        <v>279</v>
      </c>
      <c r="F1040" s="5" t="s">
        <v>681</v>
      </c>
      <c r="G1040" s="5" t="s">
        <v>682</v>
      </c>
      <c r="H1040" s="140" t="s">
        <v>4050</v>
      </c>
      <c r="I1040" s="30" t="s">
        <v>4852</v>
      </c>
      <c r="J1040" s="140" t="s">
        <v>4853</v>
      </c>
      <c r="K1040" s="119">
        <v>40618</v>
      </c>
      <c r="L1040" s="119">
        <v>40764</v>
      </c>
      <c r="M1040" s="140" t="s">
        <v>3964</v>
      </c>
      <c r="N1040" s="287">
        <v>24394</v>
      </c>
      <c r="O1040" s="287">
        <v>23905</v>
      </c>
      <c r="P1040" s="119">
        <v>40778</v>
      </c>
      <c r="Q1040" s="119">
        <v>41527</v>
      </c>
      <c r="R1040" s="119">
        <v>41508</v>
      </c>
      <c r="S1040" s="119">
        <v>41621</v>
      </c>
      <c r="T1040" s="190">
        <v>79.745170594116999</v>
      </c>
      <c r="U1040" s="287"/>
      <c r="V1040" s="140"/>
      <c r="W1040" s="87"/>
      <c r="X1040" s="96"/>
      <c r="Y1040" s="89"/>
      <c r="Z1040" s="89"/>
      <c r="AA1040" s="89"/>
      <c r="AB1040" s="89"/>
      <c r="AC1040" s="89"/>
      <c r="AD1040" s="89"/>
      <c r="AE1040" s="89"/>
      <c r="AF1040" s="89"/>
      <c r="AG1040" s="89"/>
      <c r="AH1040" s="89"/>
      <c r="AI1040" s="89"/>
      <c r="AJ1040" s="89"/>
      <c r="AK1040" s="89"/>
      <c r="AL1040" s="89"/>
      <c r="AM1040" s="89"/>
      <c r="AN1040" s="89"/>
      <c r="AO1040" s="89"/>
      <c r="AP1040" s="89"/>
      <c r="AQ1040" s="89"/>
      <c r="AR1040" s="89"/>
      <c r="AS1040" s="89"/>
      <c r="AT1040" s="89"/>
      <c r="AU1040" s="89"/>
      <c r="AV1040" s="89"/>
      <c r="AW1040" s="89"/>
      <c r="AX1040" s="89"/>
      <c r="AY1040" s="89"/>
      <c r="AZ1040" s="89"/>
      <c r="BA1040" s="89"/>
      <c r="BB1040" s="89"/>
      <c r="BC1040" s="89"/>
      <c r="BD1040" s="89"/>
      <c r="BE1040" s="89"/>
      <c r="BF1040" s="89"/>
      <c r="BG1040" s="89"/>
      <c r="BH1040" s="89"/>
      <c r="BI1040" s="89"/>
      <c r="BJ1040" s="89"/>
      <c r="BK1040" s="89"/>
      <c r="BL1040" s="89"/>
      <c r="BM1040" s="89"/>
      <c r="BN1040" s="89"/>
      <c r="BO1040" s="89"/>
      <c r="BP1040" s="89"/>
      <c r="BQ1040" s="89"/>
      <c r="BR1040" s="89"/>
      <c r="BS1040" s="89"/>
      <c r="BT1040" s="89"/>
      <c r="BU1040" s="89"/>
      <c r="BV1040" s="89"/>
      <c r="BW1040" s="89"/>
      <c r="BX1040" s="89"/>
      <c r="BY1040" s="89"/>
      <c r="BZ1040" s="89"/>
      <c r="CA1040" s="89"/>
      <c r="CB1040" s="89"/>
      <c r="CC1040" s="89"/>
      <c r="CD1040" s="89"/>
      <c r="CE1040" s="89"/>
      <c r="CF1040" s="89"/>
      <c r="CG1040" s="89"/>
      <c r="CH1040" s="89"/>
      <c r="CI1040" s="89"/>
      <c r="CJ1040" s="89"/>
      <c r="CK1040" s="89"/>
      <c r="CL1040" s="89"/>
      <c r="CM1040" s="89"/>
      <c r="CN1040" s="89"/>
      <c r="CO1040" s="89"/>
      <c r="CP1040" s="89"/>
      <c r="CQ1040" s="89"/>
      <c r="CR1040" s="89"/>
      <c r="CS1040" s="89"/>
      <c r="CT1040" s="89"/>
      <c r="CU1040" s="89"/>
      <c r="CV1040" s="89"/>
      <c r="CW1040" s="89"/>
      <c r="CX1040" s="89"/>
      <c r="CY1040" s="89"/>
      <c r="CZ1040" s="89"/>
      <c r="DA1040" s="89"/>
      <c r="DB1040" s="89"/>
      <c r="DC1040" s="89"/>
      <c r="DD1040" s="89"/>
      <c r="DE1040" s="89"/>
      <c r="DF1040" s="89"/>
      <c r="DG1040" s="89"/>
      <c r="DH1040" s="89"/>
      <c r="DI1040" s="89"/>
      <c r="DJ1040" s="89"/>
      <c r="DK1040" s="89"/>
      <c r="DL1040" s="89"/>
      <c r="DM1040" s="89"/>
      <c r="DN1040" s="89"/>
      <c r="DO1040" s="89"/>
      <c r="DP1040" s="89"/>
      <c r="DQ1040" s="89"/>
      <c r="DR1040" s="89"/>
      <c r="DS1040" s="89"/>
      <c r="DT1040" s="89"/>
      <c r="DU1040" s="89"/>
      <c r="DV1040" s="89"/>
      <c r="DW1040" s="89"/>
      <c r="DX1040" s="89"/>
      <c r="DY1040" s="89"/>
      <c r="DZ1040" s="89"/>
      <c r="EA1040" s="89"/>
      <c r="EB1040" s="89"/>
      <c r="EC1040" s="89"/>
      <c r="ED1040" s="89"/>
      <c r="EE1040" s="89"/>
      <c r="EF1040" s="89"/>
      <c r="EG1040" s="89"/>
      <c r="EH1040" s="89"/>
      <c r="EI1040" s="89"/>
      <c r="EJ1040" s="89"/>
      <c r="EK1040" s="89"/>
      <c r="EL1040" s="89"/>
      <c r="EM1040" s="89"/>
      <c r="EN1040" s="89"/>
      <c r="EO1040" s="89"/>
      <c r="EP1040" s="89"/>
      <c r="EQ1040" s="89"/>
      <c r="ER1040" s="89"/>
      <c r="ES1040" s="89"/>
      <c r="ET1040" s="89"/>
      <c r="EU1040" s="89"/>
      <c r="EV1040" s="89"/>
      <c r="EW1040" s="89"/>
      <c r="EX1040" s="89"/>
      <c r="EY1040" s="89"/>
      <c r="EZ1040" s="89"/>
      <c r="FA1040" s="89"/>
      <c r="FB1040" s="89"/>
      <c r="FC1040" s="89"/>
      <c r="FD1040" s="89"/>
      <c r="FE1040" s="89"/>
      <c r="FF1040" s="89"/>
      <c r="FG1040" s="89"/>
      <c r="FH1040" s="89"/>
      <c r="FI1040" s="89"/>
      <c r="FJ1040" s="89"/>
      <c r="FK1040" s="89"/>
      <c r="FL1040" s="89"/>
      <c r="FM1040" s="89"/>
      <c r="FN1040" s="89"/>
      <c r="FO1040" s="89"/>
      <c r="FP1040" s="89"/>
      <c r="FQ1040" s="89"/>
      <c r="FR1040" s="89"/>
      <c r="FS1040" s="89"/>
      <c r="FT1040" s="89"/>
      <c r="FU1040" s="89"/>
      <c r="FV1040" s="89"/>
      <c r="FW1040" s="89"/>
      <c r="FX1040" s="89"/>
      <c r="FY1040" s="89"/>
      <c r="FZ1040" s="89"/>
      <c r="GA1040" s="89"/>
      <c r="GB1040" s="89"/>
      <c r="GC1040" s="89"/>
      <c r="GD1040" s="89"/>
      <c r="GE1040" s="89"/>
      <c r="GF1040" s="89"/>
      <c r="GG1040" s="89"/>
      <c r="GH1040" s="89"/>
      <c r="GI1040" s="89"/>
      <c r="GJ1040" s="89"/>
      <c r="GK1040" s="89"/>
      <c r="GL1040" s="89"/>
      <c r="GM1040" s="89"/>
      <c r="GN1040" s="89"/>
      <c r="GO1040" s="89"/>
      <c r="GP1040" s="89"/>
      <c r="GQ1040" s="89"/>
      <c r="GR1040" s="89"/>
      <c r="GS1040" s="89"/>
      <c r="GT1040" s="89"/>
      <c r="GU1040" s="89"/>
      <c r="GV1040" s="89"/>
      <c r="GW1040" s="89"/>
      <c r="GX1040" s="89"/>
      <c r="GY1040" s="89"/>
      <c r="GZ1040" s="89"/>
      <c r="HA1040" s="89"/>
      <c r="HB1040" s="89"/>
      <c r="HC1040" s="89"/>
      <c r="HD1040" s="89"/>
      <c r="HE1040" s="89"/>
      <c r="HF1040" s="89"/>
      <c r="HG1040" s="89"/>
      <c r="HH1040" s="89"/>
      <c r="HI1040" s="89"/>
      <c r="HJ1040" s="89"/>
      <c r="HK1040" s="89"/>
      <c r="HL1040" s="89"/>
      <c r="HM1040" s="89"/>
    </row>
    <row r="1041" spans="1:221" s="191" customFormat="1" ht="30" customHeight="1" x14ac:dyDescent="0.25">
      <c r="A1041" s="193">
        <v>41455</v>
      </c>
      <c r="B1041" s="194">
        <v>41457</v>
      </c>
      <c r="C1041" s="189" t="s">
        <v>284</v>
      </c>
      <c r="D1041" s="140" t="s">
        <v>3719</v>
      </c>
      <c r="E1041" s="140" t="s">
        <v>279</v>
      </c>
      <c r="F1041" s="5" t="s">
        <v>50</v>
      </c>
      <c r="G1041" s="5" t="s">
        <v>420</v>
      </c>
      <c r="H1041" s="140" t="s">
        <v>4060</v>
      </c>
      <c r="I1041" s="30" t="s">
        <v>4854</v>
      </c>
      <c r="J1041" s="140" t="s">
        <v>4855</v>
      </c>
      <c r="K1041" s="119"/>
      <c r="L1041" s="119">
        <v>40900</v>
      </c>
      <c r="M1041" s="140" t="s">
        <v>4740</v>
      </c>
      <c r="N1041" s="287">
        <v>3149</v>
      </c>
      <c r="O1041" s="287">
        <v>2920</v>
      </c>
      <c r="P1041" s="119">
        <v>40914</v>
      </c>
      <c r="Q1041" s="119"/>
      <c r="R1041" s="119"/>
      <c r="S1041" s="119"/>
      <c r="T1041" s="190">
        <v>100</v>
      </c>
      <c r="U1041" s="287"/>
      <c r="V1041" s="140"/>
      <c r="W1041" s="87"/>
      <c r="X1041" s="96"/>
      <c r="Y1041" s="89"/>
      <c r="Z1041" s="89"/>
      <c r="AA1041" s="89"/>
      <c r="AB1041" s="89"/>
      <c r="AC1041" s="89"/>
      <c r="AD1041" s="89"/>
      <c r="AE1041" s="89"/>
      <c r="AF1041" s="89"/>
      <c r="AG1041" s="89"/>
      <c r="AH1041" s="89"/>
      <c r="AI1041" s="89"/>
      <c r="AJ1041" s="89"/>
      <c r="AK1041" s="89"/>
      <c r="AL1041" s="89"/>
      <c r="AM1041" s="89"/>
      <c r="AN1041" s="89"/>
      <c r="AO1041" s="89"/>
      <c r="AP1041" s="89"/>
      <c r="AQ1041" s="89"/>
      <c r="AR1041" s="89"/>
      <c r="AS1041" s="89"/>
      <c r="AT1041" s="89"/>
      <c r="AU1041" s="89"/>
      <c r="AV1041" s="89"/>
      <c r="AW1041" s="89"/>
      <c r="AX1041" s="89"/>
      <c r="AY1041" s="89"/>
      <c r="AZ1041" s="89"/>
      <c r="BA1041" s="89"/>
      <c r="BB1041" s="89"/>
      <c r="BC1041" s="89"/>
      <c r="BD1041" s="89"/>
      <c r="BE1041" s="89"/>
      <c r="BF1041" s="89"/>
      <c r="BG1041" s="89"/>
      <c r="BH1041" s="89"/>
      <c r="BI1041" s="89"/>
      <c r="BJ1041" s="89"/>
      <c r="BK1041" s="89"/>
      <c r="BL1041" s="89"/>
      <c r="BM1041" s="89"/>
      <c r="BN1041" s="89"/>
      <c r="BO1041" s="89"/>
      <c r="BP1041" s="89"/>
      <c r="BQ1041" s="89"/>
      <c r="BR1041" s="89"/>
      <c r="BS1041" s="89"/>
      <c r="BT1041" s="89"/>
      <c r="BU1041" s="89"/>
      <c r="BV1041" s="89"/>
      <c r="BW1041" s="89"/>
      <c r="BX1041" s="89"/>
      <c r="BY1041" s="89"/>
      <c r="BZ1041" s="89"/>
      <c r="CA1041" s="89"/>
      <c r="CB1041" s="89"/>
      <c r="CC1041" s="89"/>
      <c r="CD1041" s="89"/>
      <c r="CE1041" s="89"/>
      <c r="CF1041" s="89"/>
      <c r="CG1041" s="89"/>
      <c r="CH1041" s="89"/>
      <c r="CI1041" s="89"/>
      <c r="CJ1041" s="89"/>
      <c r="CK1041" s="89"/>
      <c r="CL1041" s="89"/>
      <c r="CM1041" s="89"/>
      <c r="CN1041" s="89"/>
      <c r="CO1041" s="89"/>
      <c r="CP1041" s="89"/>
      <c r="CQ1041" s="89"/>
      <c r="CR1041" s="89"/>
      <c r="CS1041" s="89"/>
      <c r="CT1041" s="89"/>
      <c r="CU1041" s="89"/>
      <c r="CV1041" s="89"/>
      <c r="CW1041" s="89"/>
      <c r="CX1041" s="89"/>
      <c r="CY1041" s="89"/>
      <c r="CZ1041" s="89"/>
      <c r="DA1041" s="89"/>
      <c r="DB1041" s="89"/>
      <c r="DC1041" s="89"/>
      <c r="DD1041" s="89"/>
      <c r="DE1041" s="89"/>
      <c r="DF1041" s="89"/>
      <c r="DG1041" s="89"/>
      <c r="DH1041" s="89"/>
      <c r="DI1041" s="89"/>
      <c r="DJ1041" s="89"/>
      <c r="DK1041" s="89"/>
      <c r="DL1041" s="89"/>
      <c r="DM1041" s="89"/>
      <c r="DN1041" s="89"/>
      <c r="DO1041" s="89"/>
      <c r="DP1041" s="89"/>
      <c r="DQ1041" s="89"/>
      <c r="DR1041" s="89"/>
      <c r="DS1041" s="89"/>
      <c r="DT1041" s="89"/>
      <c r="DU1041" s="89"/>
      <c r="DV1041" s="89"/>
      <c r="DW1041" s="89"/>
      <c r="DX1041" s="89"/>
      <c r="DY1041" s="89"/>
      <c r="DZ1041" s="89"/>
      <c r="EA1041" s="89"/>
      <c r="EB1041" s="89"/>
      <c r="EC1041" s="89"/>
      <c r="ED1041" s="89"/>
      <c r="EE1041" s="89"/>
      <c r="EF1041" s="89"/>
      <c r="EG1041" s="89"/>
      <c r="EH1041" s="89"/>
      <c r="EI1041" s="89"/>
      <c r="EJ1041" s="89"/>
      <c r="EK1041" s="89"/>
      <c r="EL1041" s="89"/>
      <c r="EM1041" s="89"/>
      <c r="EN1041" s="89"/>
      <c r="EO1041" s="89"/>
      <c r="EP1041" s="89"/>
      <c r="EQ1041" s="89"/>
      <c r="ER1041" s="89"/>
      <c r="ES1041" s="89"/>
      <c r="ET1041" s="89"/>
      <c r="EU1041" s="89"/>
      <c r="EV1041" s="89"/>
      <c r="EW1041" s="89"/>
      <c r="EX1041" s="89"/>
      <c r="EY1041" s="89"/>
      <c r="EZ1041" s="89"/>
      <c r="FA1041" s="89"/>
      <c r="FB1041" s="89"/>
      <c r="FC1041" s="89"/>
      <c r="FD1041" s="89"/>
      <c r="FE1041" s="89"/>
      <c r="FF1041" s="89"/>
      <c r="FG1041" s="89"/>
      <c r="FH1041" s="89"/>
      <c r="FI1041" s="89"/>
      <c r="FJ1041" s="89"/>
      <c r="FK1041" s="89"/>
      <c r="FL1041" s="89"/>
      <c r="FM1041" s="89"/>
      <c r="FN1041" s="89"/>
      <c r="FO1041" s="89"/>
      <c r="FP1041" s="89"/>
      <c r="FQ1041" s="89"/>
      <c r="FR1041" s="89"/>
      <c r="FS1041" s="89"/>
      <c r="FT1041" s="89"/>
      <c r="FU1041" s="89"/>
      <c r="FV1041" s="89"/>
      <c r="FW1041" s="89"/>
      <c r="FX1041" s="89"/>
      <c r="FY1041" s="89"/>
      <c r="FZ1041" s="89"/>
      <c r="GA1041" s="89"/>
      <c r="GB1041" s="89"/>
      <c r="GC1041" s="89"/>
      <c r="GD1041" s="89"/>
      <c r="GE1041" s="89"/>
      <c r="GF1041" s="89"/>
      <c r="GG1041" s="89"/>
      <c r="GH1041" s="89"/>
      <c r="GI1041" s="89"/>
      <c r="GJ1041" s="89"/>
      <c r="GK1041" s="89"/>
      <c r="GL1041" s="89"/>
      <c r="GM1041" s="89"/>
      <c r="GN1041" s="89"/>
      <c r="GO1041" s="89"/>
      <c r="GP1041" s="89"/>
      <c r="GQ1041" s="89"/>
      <c r="GR1041" s="89"/>
      <c r="GS1041" s="89"/>
      <c r="GT1041" s="89"/>
      <c r="GU1041" s="89"/>
      <c r="GV1041" s="89"/>
      <c r="GW1041" s="89"/>
      <c r="GX1041" s="89"/>
      <c r="GY1041" s="89"/>
      <c r="GZ1041" s="89"/>
      <c r="HA1041" s="89"/>
      <c r="HB1041" s="89"/>
      <c r="HC1041" s="89"/>
      <c r="HD1041" s="89"/>
      <c r="HE1041" s="89"/>
      <c r="HF1041" s="89"/>
      <c r="HG1041" s="89"/>
      <c r="HH1041" s="89"/>
      <c r="HI1041" s="89"/>
      <c r="HJ1041" s="89"/>
      <c r="HK1041" s="89"/>
      <c r="HL1041" s="89"/>
      <c r="HM1041" s="89"/>
    </row>
    <row r="1042" spans="1:221" s="191" customFormat="1" ht="30" customHeight="1" x14ac:dyDescent="0.25">
      <c r="A1042" s="193">
        <v>41455</v>
      </c>
      <c r="B1042" s="194">
        <v>41457</v>
      </c>
      <c r="C1042" s="189" t="s">
        <v>284</v>
      </c>
      <c r="D1042" s="140" t="s">
        <v>3756</v>
      </c>
      <c r="E1042" s="140" t="s">
        <v>279</v>
      </c>
      <c r="F1042" s="5" t="s">
        <v>36</v>
      </c>
      <c r="G1042" s="5" t="s">
        <v>1000</v>
      </c>
      <c r="H1042" s="140" t="s">
        <v>4078</v>
      </c>
      <c r="I1042" s="30" t="s">
        <v>4856</v>
      </c>
      <c r="J1042" s="140" t="s">
        <v>4857</v>
      </c>
      <c r="K1042" s="119">
        <v>40443</v>
      </c>
      <c r="L1042" s="119">
        <v>40697</v>
      </c>
      <c r="M1042" s="140" t="s">
        <v>4858</v>
      </c>
      <c r="N1042" s="287">
        <v>15431</v>
      </c>
      <c r="O1042" s="287">
        <v>16963</v>
      </c>
      <c r="P1042" s="119">
        <v>40711</v>
      </c>
      <c r="Q1042" s="119">
        <v>41514</v>
      </c>
      <c r="R1042" s="119">
        <v>41322</v>
      </c>
      <c r="S1042" s="119">
        <v>41397</v>
      </c>
      <c r="T1042" s="190">
        <v>95.475728289823309</v>
      </c>
      <c r="U1042" s="287"/>
      <c r="V1042" s="140"/>
      <c r="W1042" s="87"/>
      <c r="X1042" s="96"/>
      <c r="Y1042" s="89"/>
      <c r="Z1042" s="89"/>
      <c r="AA1042" s="89"/>
      <c r="AB1042" s="89"/>
      <c r="AC1042" s="89"/>
      <c r="AD1042" s="89"/>
      <c r="AE1042" s="89"/>
      <c r="AF1042" s="89"/>
      <c r="AG1042" s="89"/>
      <c r="AH1042" s="89"/>
      <c r="AI1042" s="89"/>
      <c r="AJ1042" s="89"/>
      <c r="AK1042" s="89"/>
      <c r="AL1042" s="89"/>
      <c r="AM1042" s="89"/>
      <c r="AN1042" s="89"/>
      <c r="AO1042" s="89"/>
      <c r="AP1042" s="89"/>
      <c r="AQ1042" s="89"/>
      <c r="AR1042" s="89"/>
      <c r="AS1042" s="89"/>
      <c r="AT1042" s="89"/>
      <c r="AU1042" s="89"/>
      <c r="AV1042" s="89"/>
      <c r="AW1042" s="89"/>
      <c r="AX1042" s="89"/>
      <c r="AY1042" s="89"/>
      <c r="AZ1042" s="89"/>
      <c r="BA1042" s="89"/>
      <c r="BB1042" s="89"/>
      <c r="BC1042" s="89"/>
      <c r="BD1042" s="89"/>
      <c r="BE1042" s="89"/>
      <c r="BF1042" s="89"/>
      <c r="BG1042" s="89"/>
      <c r="BH1042" s="89"/>
      <c r="BI1042" s="89"/>
      <c r="BJ1042" s="89"/>
      <c r="BK1042" s="89"/>
      <c r="BL1042" s="89"/>
      <c r="BM1042" s="89"/>
      <c r="BN1042" s="89"/>
      <c r="BO1042" s="89"/>
      <c r="BP1042" s="89"/>
      <c r="BQ1042" s="89"/>
      <c r="BR1042" s="89"/>
      <c r="BS1042" s="89"/>
      <c r="BT1042" s="89"/>
      <c r="BU1042" s="89"/>
      <c r="BV1042" s="89"/>
      <c r="BW1042" s="89"/>
      <c r="BX1042" s="89"/>
      <c r="BY1042" s="89"/>
      <c r="BZ1042" s="89"/>
      <c r="CA1042" s="89"/>
      <c r="CB1042" s="89"/>
      <c r="CC1042" s="89"/>
      <c r="CD1042" s="89"/>
      <c r="CE1042" s="89"/>
      <c r="CF1042" s="89"/>
      <c r="CG1042" s="89"/>
      <c r="CH1042" s="89"/>
      <c r="CI1042" s="89"/>
      <c r="CJ1042" s="89"/>
      <c r="CK1042" s="89"/>
      <c r="CL1042" s="89"/>
      <c r="CM1042" s="89"/>
      <c r="CN1042" s="89"/>
      <c r="CO1042" s="89"/>
      <c r="CP1042" s="89"/>
      <c r="CQ1042" s="89"/>
      <c r="CR1042" s="89"/>
      <c r="CS1042" s="89"/>
      <c r="CT1042" s="89"/>
      <c r="CU1042" s="89"/>
      <c r="CV1042" s="89"/>
      <c r="CW1042" s="89"/>
      <c r="CX1042" s="89"/>
      <c r="CY1042" s="89"/>
      <c r="CZ1042" s="89"/>
      <c r="DA1042" s="89"/>
      <c r="DB1042" s="89"/>
      <c r="DC1042" s="89"/>
      <c r="DD1042" s="89"/>
      <c r="DE1042" s="89"/>
      <c r="DF1042" s="89"/>
      <c r="DG1042" s="89"/>
      <c r="DH1042" s="89"/>
      <c r="DI1042" s="89"/>
      <c r="DJ1042" s="89"/>
      <c r="DK1042" s="89"/>
      <c r="DL1042" s="89"/>
      <c r="DM1042" s="89"/>
      <c r="DN1042" s="89"/>
      <c r="DO1042" s="89"/>
      <c r="DP1042" s="89"/>
      <c r="DQ1042" s="89"/>
      <c r="DR1042" s="89"/>
      <c r="DS1042" s="89"/>
      <c r="DT1042" s="89"/>
      <c r="DU1042" s="89"/>
      <c r="DV1042" s="89"/>
      <c r="DW1042" s="89"/>
      <c r="DX1042" s="89"/>
      <c r="DY1042" s="89"/>
      <c r="DZ1042" s="89"/>
      <c r="EA1042" s="89"/>
      <c r="EB1042" s="89"/>
      <c r="EC1042" s="89"/>
      <c r="ED1042" s="89"/>
      <c r="EE1042" s="89"/>
      <c r="EF1042" s="89"/>
      <c r="EG1042" s="89"/>
      <c r="EH1042" s="89"/>
      <c r="EI1042" s="89"/>
      <c r="EJ1042" s="89"/>
      <c r="EK1042" s="89"/>
      <c r="EL1042" s="89"/>
      <c r="EM1042" s="89"/>
      <c r="EN1042" s="89"/>
      <c r="EO1042" s="89"/>
      <c r="EP1042" s="89"/>
      <c r="EQ1042" s="89"/>
      <c r="ER1042" s="89"/>
      <c r="ES1042" s="89"/>
      <c r="ET1042" s="89"/>
      <c r="EU1042" s="89"/>
      <c r="EV1042" s="89"/>
      <c r="EW1042" s="89"/>
      <c r="EX1042" s="89"/>
      <c r="EY1042" s="89"/>
      <c r="EZ1042" s="89"/>
      <c r="FA1042" s="89"/>
      <c r="FB1042" s="89"/>
      <c r="FC1042" s="89"/>
      <c r="FD1042" s="89"/>
      <c r="FE1042" s="89"/>
      <c r="FF1042" s="89"/>
      <c r="FG1042" s="89"/>
      <c r="FH1042" s="89"/>
      <c r="FI1042" s="89"/>
      <c r="FJ1042" s="89"/>
      <c r="FK1042" s="89"/>
      <c r="FL1042" s="89"/>
      <c r="FM1042" s="89"/>
      <c r="FN1042" s="89"/>
      <c r="FO1042" s="89"/>
      <c r="FP1042" s="89"/>
      <c r="FQ1042" s="89"/>
      <c r="FR1042" s="89"/>
      <c r="FS1042" s="89"/>
      <c r="FT1042" s="89"/>
      <c r="FU1042" s="89"/>
      <c r="FV1042" s="89"/>
      <c r="FW1042" s="89"/>
      <c r="FX1042" s="89"/>
      <c r="FY1042" s="89"/>
      <c r="FZ1042" s="89"/>
      <c r="GA1042" s="89"/>
      <c r="GB1042" s="89"/>
      <c r="GC1042" s="89"/>
      <c r="GD1042" s="89"/>
      <c r="GE1042" s="89"/>
      <c r="GF1042" s="89"/>
      <c r="GG1042" s="89"/>
      <c r="GH1042" s="89"/>
      <c r="GI1042" s="89"/>
      <c r="GJ1042" s="89"/>
      <c r="GK1042" s="89"/>
      <c r="GL1042" s="89"/>
      <c r="GM1042" s="89"/>
      <c r="GN1042" s="89"/>
      <c r="GO1042" s="89"/>
      <c r="GP1042" s="89"/>
      <c r="GQ1042" s="89"/>
      <c r="GR1042" s="89"/>
      <c r="GS1042" s="89"/>
      <c r="GT1042" s="89"/>
      <c r="GU1042" s="89"/>
      <c r="GV1042" s="89"/>
      <c r="GW1042" s="89"/>
      <c r="GX1042" s="89"/>
      <c r="GY1042" s="89"/>
      <c r="GZ1042" s="89"/>
      <c r="HA1042" s="89"/>
      <c r="HB1042" s="89"/>
      <c r="HC1042" s="89"/>
      <c r="HD1042" s="89"/>
      <c r="HE1042" s="89"/>
      <c r="HF1042" s="89"/>
      <c r="HG1042" s="89"/>
      <c r="HH1042" s="89"/>
      <c r="HI1042" s="89"/>
      <c r="HJ1042" s="89"/>
      <c r="HK1042" s="89"/>
      <c r="HL1042" s="89"/>
      <c r="HM1042" s="89"/>
    </row>
    <row r="1043" spans="1:221" s="191" customFormat="1" ht="30" customHeight="1" x14ac:dyDescent="0.25">
      <c r="A1043" s="193">
        <v>41455</v>
      </c>
      <c r="B1043" s="194">
        <v>41457</v>
      </c>
      <c r="C1043" s="189" t="s">
        <v>284</v>
      </c>
      <c r="D1043" s="140" t="s">
        <v>3719</v>
      </c>
      <c r="E1043" s="140" t="s">
        <v>279</v>
      </c>
      <c r="F1043" s="5" t="s">
        <v>99</v>
      </c>
      <c r="G1043" s="5" t="s">
        <v>415</v>
      </c>
      <c r="H1043" s="140" t="s">
        <v>4080</v>
      </c>
      <c r="I1043" s="30" t="s">
        <v>3959</v>
      </c>
      <c r="J1043" s="140" t="s">
        <v>4859</v>
      </c>
      <c r="K1043" s="119">
        <v>40679</v>
      </c>
      <c r="L1043" s="119">
        <v>40939</v>
      </c>
      <c r="M1043" s="140" t="s">
        <v>4094</v>
      </c>
      <c r="N1043" s="287">
        <v>64063</v>
      </c>
      <c r="O1043" s="287">
        <v>62363</v>
      </c>
      <c r="P1043" s="119">
        <v>40953</v>
      </c>
      <c r="Q1043" s="119">
        <v>41584</v>
      </c>
      <c r="R1043" s="119">
        <v>41015</v>
      </c>
      <c r="S1043" s="119">
        <v>41618</v>
      </c>
      <c r="T1043" s="190">
        <v>74.822180736656691</v>
      </c>
      <c r="U1043" s="287"/>
      <c r="V1043" s="140"/>
      <c r="W1043" s="87"/>
      <c r="X1043" s="96"/>
      <c r="Y1043" s="89"/>
      <c r="Z1043" s="89"/>
      <c r="AA1043" s="89"/>
      <c r="AB1043" s="89"/>
      <c r="AC1043" s="89"/>
      <c r="AD1043" s="89"/>
      <c r="AE1043" s="89"/>
      <c r="AF1043" s="89"/>
      <c r="AG1043" s="89"/>
      <c r="AH1043" s="89"/>
      <c r="AI1043" s="89"/>
      <c r="AJ1043" s="89"/>
      <c r="AK1043" s="89"/>
      <c r="AL1043" s="89"/>
      <c r="AM1043" s="89"/>
      <c r="AN1043" s="89"/>
      <c r="AO1043" s="89"/>
      <c r="AP1043" s="89"/>
      <c r="AQ1043" s="89"/>
      <c r="AR1043" s="89"/>
      <c r="AS1043" s="89"/>
      <c r="AT1043" s="89"/>
      <c r="AU1043" s="89"/>
      <c r="AV1043" s="89"/>
      <c r="AW1043" s="89"/>
      <c r="AX1043" s="89"/>
      <c r="AY1043" s="89"/>
      <c r="AZ1043" s="89"/>
      <c r="BA1043" s="89"/>
      <c r="BB1043" s="89"/>
      <c r="BC1043" s="89"/>
      <c r="BD1043" s="89"/>
      <c r="BE1043" s="89"/>
      <c r="BF1043" s="89"/>
      <c r="BG1043" s="89"/>
      <c r="BH1043" s="89"/>
      <c r="BI1043" s="89"/>
      <c r="BJ1043" s="89"/>
      <c r="BK1043" s="89"/>
      <c r="BL1043" s="89"/>
      <c r="BM1043" s="89"/>
      <c r="BN1043" s="89"/>
      <c r="BO1043" s="89"/>
      <c r="BP1043" s="89"/>
      <c r="BQ1043" s="89"/>
      <c r="BR1043" s="89"/>
      <c r="BS1043" s="89"/>
      <c r="BT1043" s="89"/>
      <c r="BU1043" s="89"/>
      <c r="BV1043" s="89"/>
      <c r="BW1043" s="89"/>
      <c r="BX1043" s="89"/>
      <c r="BY1043" s="89"/>
      <c r="BZ1043" s="89"/>
      <c r="CA1043" s="89"/>
      <c r="CB1043" s="89"/>
      <c r="CC1043" s="89"/>
      <c r="CD1043" s="89"/>
      <c r="CE1043" s="89"/>
      <c r="CF1043" s="89"/>
      <c r="CG1043" s="89"/>
      <c r="CH1043" s="89"/>
      <c r="CI1043" s="89"/>
      <c r="CJ1043" s="89"/>
      <c r="CK1043" s="89"/>
      <c r="CL1043" s="89"/>
      <c r="CM1043" s="89"/>
      <c r="CN1043" s="89"/>
      <c r="CO1043" s="89"/>
      <c r="CP1043" s="89"/>
      <c r="CQ1043" s="89"/>
      <c r="CR1043" s="89"/>
      <c r="CS1043" s="89"/>
      <c r="CT1043" s="89"/>
      <c r="CU1043" s="89"/>
      <c r="CV1043" s="89"/>
      <c r="CW1043" s="89"/>
      <c r="CX1043" s="89"/>
      <c r="CY1043" s="89"/>
      <c r="CZ1043" s="89"/>
      <c r="DA1043" s="89"/>
      <c r="DB1043" s="89"/>
      <c r="DC1043" s="89"/>
      <c r="DD1043" s="89"/>
      <c r="DE1043" s="89"/>
      <c r="DF1043" s="89"/>
      <c r="DG1043" s="89"/>
      <c r="DH1043" s="89"/>
      <c r="DI1043" s="89"/>
      <c r="DJ1043" s="89"/>
      <c r="DK1043" s="89"/>
      <c r="DL1043" s="89"/>
      <c r="DM1043" s="89"/>
      <c r="DN1043" s="89"/>
      <c r="DO1043" s="89"/>
      <c r="DP1043" s="89"/>
      <c r="DQ1043" s="89"/>
      <c r="DR1043" s="89"/>
      <c r="DS1043" s="89"/>
      <c r="DT1043" s="89"/>
      <c r="DU1043" s="89"/>
      <c r="DV1043" s="89"/>
      <c r="DW1043" s="89"/>
      <c r="DX1043" s="89"/>
      <c r="DY1043" s="89"/>
      <c r="DZ1043" s="89"/>
      <c r="EA1043" s="89"/>
      <c r="EB1043" s="89"/>
      <c r="EC1043" s="89"/>
      <c r="ED1043" s="89"/>
      <c r="EE1043" s="89"/>
      <c r="EF1043" s="89"/>
      <c r="EG1043" s="89"/>
      <c r="EH1043" s="89"/>
      <c r="EI1043" s="89"/>
      <c r="EJ1043" s="89"/>
      <c r="EK1043" s="89"/>
      <c r="EL1043" s="89"/>
      <c r="EM1043" s="89"/>
      <c r="EN1043" s="89"/>
      <c r="EO1043" s="89"/>
      <c r="EP1043" s="89"/>
      <c r="EQ1043" s="89"/>
      <c r="ER1043" s="89"/>
      <c r="ES1043" s="89"/>
      <c r="ET1043" s="89"/>
      <c r="EU1043" s="89"/>
      <c r="EV1043" s="89"/>
      <c r="EW1043" s="89"/>
      <c r="EX1043" s="89"/>
      <c r="EY1043" s="89"/>
      <c r="EZ1043" s="89"/>
      <c r="FA1043" s="89"/>
      <c r="FB1043" s="89"/>
      <c r="FC1043" s="89"/>
      <c r="FD1043" s="89"/>
      <c r="FE1043" s="89"/>
      <c r="FF1043" s="89"/>
      <c r="FG1043" s="89"/>
      <c r="FH1043" s="89"/>
      <c r="FI1043" s="89"/>
      <c r="FJ1043" s="89"/>
      <c r="FK1043" s="89"/>
      <c r="FL1043" s="89"/>
      <c r="FM1043" s="89"/>
      <c r="FN1043" s="89"/>
      <c r="FO1043" s="89"/>
      <c r="FP1043" s="89"/>
      <c r="FQ1043" s="89"/>
      <c r="FR1043" s="89"/>
      <c r="FS1043" s="89"/>
      <c r="FT1043" s="89"/>
      <c r="FU1043" s="89"/>
      <c r="FV1043" s="89"/>
      <c r="FW1043" s="89"/>
      <c r="FX1043" s="89"/>
      <c r="FY1043" s="89"/>
      <c r="FZ1043" s="89"/>
      <c r="GA1043" s="89"/>
      <c r="GB1043" s="89"/>
      <c r="GC1043" s="89"/>
      <c r="GD1043" s="89"/>
      <c r="GE1043" s="89"/>
      <c r="GF1043" s="89"/>
      <c r="GG1043" s="89"/>
      <c r="GH1043" s="89"/>
      <c r="GI1043" s="89"/>
      <c r="GJ1043" s="89"/>
      <c r="GK1043" s="89"/>
      <c r="GL1043" s="89"/>
      <c r="GM1043" s="89"/>
      <c r="GN1043" s="89"/>
      <c r="GO1043" s="89"/>
      <c r="GP1043" s="89"/>
      <c r="GQ1043" s="89"/>
      <c r="GR1043" s="89"/>
      <c r="GS1043" s="89"/>
      <c r="GT1043" s="89"/>
      <c r="GU1043" s="89"/>
      <c r="GV1043" s="89"/>
      <c r="GW1043" s="89"/>
      <c r="GX1043" s="89"/>
      <c r="GY1043" s="89"/>
      <c r="GZ1043" s="89"/>
      <c r="HA1043" s="89"/>
      <c r="HB1043" s="89"/>
      <c r="HC1043" s="89"/>
      <c r="HD1043" s="89"/>
      <c r="HE1043" s="89"/>
      <c r="HF1043" s="89"/>
      <c r="HG1043" s="89"/>
      <c r="HH1043" s="89"/>
      <c r="HI1043" s="89"/>
      <c r="HJ1043" s="89"/>
      <c r="HK1043" s="89"/>
      <c r="HL1043" s="89"/>
      <c r="HM1043" s="89"/>
    </row>
    <row r="1044" spans="1:221" s="191" customFormat="1" ht="30" customHeight="1" x14ac:dyDescent="0.25">
      <c r="A1044" s="193">
        <v>41455</v>
      </c>
      <c r="B1044" s="194">
        <v>41457</v>
      </c>
      <c r="C1044" s="189" t="s">
        <v>284</v>
      </c>
      <c r="D1044" s="140" t="s">
        <v>3719</v>
      </c>
      <c r="E1044" s="140" t="s">
        <v>279</v>
      </c>
      <c r="F1044" s="5" t="s">
        <v>588</v>
      </c>
      <c r="G1044" s="5" t="s">
        <v>589</v>
      </c>
      <c r="H1044" s="140" t="s">
        <v>4098</v>
      </c>
      <c r="I1044" s="30" t="s">
        <v>4860</v>
      </c>
      <c r="J1044" s="140" t="s">
        <v>4861</v>
      </c>
      <c r="K1044" s="119">
        <v>41180</v>
      </c>
      <c r="L1044" s="119">
        <v>41241</v>
      </c>
      <c r="M1044" s="140" t="s">
        <v>4862</v>
      </c>
      <c r="N1044" s="287">
        <v>21579</v>
      </c>
      <c r="O1044" s="287">
        <v>15535</v>
      </c>
      <c r="P1044" s="119">
        <v>41255</v>
      </c>
      <c r="Q1044" s="119">
        <v>41809</v>
      </c>
      <c r="R1044" s="119">
        <v>41809</v>
      </c>
      <c r="S1044" s="119">
        <v>41809</v>
      </c>
      <c r="T1044" s="190">
        <v>6.9798090707288098</v>
      </c>
      <c r="U1044" s="287"/>
      <c r="V1044" s="140"/>
      <c r="W1044" s="87"/>
      <c r="X1044" s="96"/>
      <c r="Y1044" s="89"/>
      <c r="Z1044" s="89"/>
      <c r="AA1044" s="89"/>
      <c r="AB1044" s="89"/>
      <c r="AC1044" s="89"/>
      <c r="AD1044" s="89"/>
      <c r="AE1044" s="89"/>
      <c r="AF1044" s="89"/>
      <c r="AG1044" s="89"/>
      <c r="AH1044" s="89"/>
      <c r="AI1044" s="89"/>
      <c r="AJ1044" s="89"/>
      <c r="AK1044" s="89"/>
      <c r="AL1044" s="89"/>
      <c r="AM1044" s="89"/>
      <c r="AN1044" s="89"/>
      <c r="AO1044" s="89"/>
      <c r="AP1044" s="89"/>
      <c r="AQ1044" s="89"/>
      <c r="AR1044" s="89"/>
      <c r="AS1044" s="89"/>
      <c r="AT1044" s="89"/>
      <c r="AU1044" s="89"/>
      <c r="AV1044" s="89"/>
      <c r="AW1044" s="89"/>
      <c r="AX1044" s="89"/>
      <c r="AY1044" s="89"/>
      <c r="AZ1044" s="89"/>
      <c r="BA1044" s="89"/>
      <c r="BB1044" s="89"/>
      <c r="BC1044" s="89"/>
      <c r="BD1044" s="89"/>
      <c r="BE1044" s="89"/>
      <c r="BF1044" s="89"/>
      <c r="BG1044" s="89"/>
      <c r="BH1044" s="89"/>
      <c r="BI1044" s="89"/>
      <c r="BJ1044" s="89"/>
      <c r="BK1044" s="89"/>
      <c r="BL1044" s="89"/>
      <c r="BM1044" s="89"/>
      <c r="BN1044" s="89"/>
      <c r="BO1044" s="89"/>
      <c r="BP1044" s="89"/>
      <c r="BQ1044" s="89"/>
      <c r="BR1044" s="89"/>
      <c r="BS1044" s="89"/>
      <c r="BT1044" s="89"/>
      <c r="BU1044" s="89"/>
      <c r="BV1044" s="89"/>
      <c r="BW1044" s="89"/>
      <c r="BX1044" s="89"/>
      <c r="BY1044" s="89"/>
      <c r="BZ1044" s="89"/>
      <c r="CA1044" s="89"/>
      <c r="CB1044" s="89"/>
      <c r="CC1044" s="89"/>
      <c r="CD1044" s="89"/>
      <c r="CE1044" s="89"/>
      <c r="CF1044" s="89"/>
      <c r="CG1044" s="89"/>
      <c r="CH1044" s="89"/>
      <c r="CI1044" s="89"/>
      <c r="CJ1044" s="89"/>
      <c r="CK1044" s="89"/>
      <c r="CL1044" s="89"/>
      <c r="CM1044" s="89"/>
      <c r="CN1044" s="89"/>
      <c r="CO1044" s="89"/>
      <c r="CP1044" s="89"/>
      <c r="CQ1044" s="89"/>
      <c r="CR1044" s="89"/>
      <c r="CS1044" s="89"/>
      <c r="CT1044" s="89"/>
      <c r="CU1044" s="89"/>
      <c r="CV1044" s="89"/>
      <c r="CW1044" s="89"/>
      <c r="CX1044" s="89"/>
      <c r="CY1044" s="89"/>
      <c r="CZ1044" s="89"/>
      <c r="DA1044" s="89"/>
      <c r="DB1044" s="89"/>
      <c r="DC1044" s="89"/>
      <c r="DD1044" s="89"/>
      <c r="DE1044" s="89"/>
      <c r="DF1044" s="89"/>
      <c r="DG1044" s="89"/>
      <c r="DH1044" s="89"/>
      <c r="DI1044" s="89"/>
      <c r="DJ1044" s="89"/>
      <c r="DK1044" s="89"/>
      <c r="DL1044" s="89"/>
      <c r="DM1044" s="89"/>
      <c r="DN1044" s="89"/>
      <c r="DO1044" s="89"/>
      <c r="DP1044" s="89"/>
      <c r="DQ1044" s="89"/>
      <c r="DR1044" s="89"/>
      <c r="DS1044" s="89"/>
      <c r="DT1044" s="89"/>
      <c r="DU1044" s="89"/>
      <c r="DV1044" s="89"/>
      <c r="DW1044" s="89"/>
      <c r="DX1044" s="89"/>
      <c r="DY1044" s="89"/>
      <c r="DZ1044" s="89"/>
      <c r="EA1044" s="89"/>
      <c r="EB1044" s="89"/>
      <c r="EC1044" s="89"/>
      <c r="ED1044" s="89"/>
      <c r="EE1044" s="89"/>
      <c r="EF1044" s="89"/>
      <c r="EG1044" s="89"/>
      <c r="EH1044" s="89"/>
      <c r="EI1044" s="89"/>
      <c r="EJ1044" s="89"/>
      <c r="EK1044" s="89"/>
      <c r="EL1044" s="89"/>
      <c r="EM1044" s="89"/>
      <c r="EN1044" s="89"/>
      <c r="EO1044" s="89"/>
      <c r="EP1044" s="89"/>
      <c r="EQ1044" s="89"/>
      <c r="ER1044" s="89"/>
      <c r="ES1044" s="89"/>
      <c r="ET1044" s="89"/>
      <c r="EU1044" s="89"/>
      <c r="EV1044" s="89"/>
      <c r="EW1044" s="89"/>
      <c r="EX1044" s="89"/>
      <c r="EY1044" s="89"/>
      <c r="EZ1044" s="89"/>
      <c r="FA1044" s="89"/>
      <c r="FB1044" s="89"/>
      <c r="FC1044" s="89"/>
      <c r="FD1044" s="89"/>
      <c r="FE1044" s="89"/>
      <c r="FF1044" s="89"/>
      <c r="FG1044" s="89"/>
      <c r="FH1044" s="89"/>
      <c r="FI1044" s="89"/>
      <c r="FJ1044" s="89"/>
      <c r="FK1044" s="89"/>
      <c r="FL1044" s="89"/>
      <c r="FM1044" s="89"/>
      <c r="FN1044" s="89"/>
      <c r="FO1044" s="89"/>
      <c r="FP1044" s="89"/>
      <c r="FQ1044" s="89"/>
      <c r="FR1044" s="89"/>
      <c r="FS1044" s="89"/>
      <c r="FT1044" s="89"/>
      <c r="FU1044" s="89"/>
      <c r="FV1044" s="89"/>
      <c r="FW1044" s="89"/>
      <c r="FX1044" s="89"/>
      <c r="FY1044" s="89"/>
      <c r="FZ1044" s="89"/>
      <c r="GA1044" s="89"/>
      <c r="GB1044" s="89"/>
      <c r="GC1044" s="89"/>
      <c r="GD1044" s="89"/>
      <c r="GE1044" s="89"/>
      <c r="GF1044" s="89"/>
      <c r="GG1044" s="89"/>
      <c r="GH1044" s="89"/>
      <c r="GI1044" s="89"/>
      <c r="GJ1044" s="89"/>
      <c r="GK1044" s="89"/>
      <c r="GL1044" s="89"/>
      <c r="GM1044" s="89"/>
      <c r="GN1044" s="89"/>
      <c r="GO1044" s="89"/>
      <c r="GP1044" s="89"/>
      <c r="GQ1044" s="89"/>
      <c r="GR1044" s="89"/>
      <c r="GS1044" s="89"/>
      <c r="GT1044" s="89"/>
      <c r="GU1044" s="89"/>
      <c r="GV1044" s="89"/>
      <c r="GW1044" s="89"/>
      <c r="GX1044" s="89"/>
      <c r="GY1044" s="89"/>
      <c r="GZ1044" s="89"/>
      <c r="HA1044" s="89"/>
      <c r="HB1044" s="89"/>
      <c r="HC1044" s="89"/>
      <c r="HD1044" s="89"/>
      <c r="HE1044" s="89"/>
      <c r="HF1044" s="89"/>
      <c r="HG1044" s="89"/>
      <c r="HH1044" s="89"/>
      <c r="HI1044" s="89"/>
      <c r="HJ1044" s="89"/>
      <c r="HK1044" s="89"/>
      <c r="HL1044" s="89"/>
      <c r="HM1044" s="89"/>
    </row>
    <row r="1045" spans="1:221" s="191" customFormat="1" ht="30" customHeight="1" x14ac:dyDescent="0.25">
      <c r="A1045" s="193">
        <v>41455</v>
      </c>
      <c r="B1045" s="194">
        <v>41457</v>
      </c>
      <c r="C1045" s="189" t="s">
        <v>284</v>
      </c>
      <c r="D1045" s="140" t="s">
        <v>3719</v>
      </c>
      <c r="E1045" s="140" t="s">
        <v>279</v>
      </c>
      <c r="F1045" s="5" t="s">
        <v>99</v>
      </c>
      <c r="G1045" s="5" t="s">
        <v>415</v>
      </c>
      <c r="H1045" s="140" t="s">
        <v>4863</v>
      </c>
      <c r="I1045" s="30" t="s">
        <v>4155</v>
      </c>
      <c r="J1045" s="140" t="s">
        <v>4864</v>
      </c>
      <c r="K1045" s="119">
        <v>40760</v>
      </c>
      <c r="L1045" s="119">
        <v>40815</v>
      </c>
      <c r="M1045" s="140" t="s">
        <v>4597</v>
      </c>
      <c r="N1045" s="287">
        <v>99132</v>
      </c>
      <c r="O1045" s="287">
        <v>88456</v>
      </c>
      <c r="P1045" s="119">
        <v>40829</v>
      </c>
      <c r="Q1045" s="119">
        <v>41569</v>
      </c>
      <c r="R1045" s="119">
        <v>41569</v>
      </c>
      <c r="S1045" s="119">
        <v>41569</v>
      </c>
      <c r="T1045" s="190">
        <v>67.49904562942281</v>
      </c>
      <c r="U1045" s="287">
        <v>-1813</v>
      </c>
      <c r="V1045" s="140"/>
      <c r="W1045" s="87"/>
      <c r="X1045" s="96"/>
      <c r="Y1045" s="89"/>
      <c r="Z1045" s="89"/>
      <c r="AA1045" s="89"/>
      <c r="AB1045" s="89"/>
      <c r="AC1045" s="89"/>
      <c r="AD1045" s="89"/>
      <c r="AE1045" s="89"/>
      <c r="AF1045" s="89"/>
      <c r="AG1045" s="89"/>
      <c r="AH1045" s="89"/>
      <c r="AI1045" s="89"/>
      <c r="AJ1045" s="89"/>
      <c r="AK1045" s="89"/>
      <c r="AL1045" s="89"/>
      <c r="AM1045" s="89"/>
      <c r="AN1045" s="89"/>
      <c r="AO1045" s="89"/>
      <c r="AP1045" s="89"/>
      <c r="AQ1045" s="89"/>
      <c r="AR1045" s="89"/>
      <c r="AS1045" s="89"/>
      <c r="AT1045" s="89"/>
      <c r="AU1045" s="89"/>
      <c r="AV1045" s="89"/>
      <c r="AW1045" s="89"/>
      <c r="AX1045" s="89"/>
      <c r="AY1045" s="89"/>
      <c r="AZ1045" s="89"/>
      <c r="BA1045" s="89"/>
      <c r="BB1045" s="89"/>
      <c r="BC1045" s="89"/>
      <c r="BD1045" s="89"/>
      <c r="BE1045" s="89"/>
      <c r="BF1045" s="89"/>
      <c r="BG1045" s="89"/>
      <c r="BH1045" s="89"/>
      <c r="BI1045" s="89"/>
      <c r="BJ1045" s="89"/>
      <c r="BK1045" s="89"/>
      <c r="BL1045" s="89"/>
      <c r="BM1045" s="89"/>
      <c r="BN1045" s="89"/>
      <c r="BO1045" s="89"/>
      <c r="BP1045" s="89"/>
      <c r="BQ1045" s="89"/>
      <c r="BR1045" s="89"/>
      <c r="BS1045" s="89"/>
      <c r="BT1045" s="89"/>
      <c r="BU1045" s="89"/>
      <c r="BV1045" s="89"/>
      <c r="BW1045" s="89"/>
      <c r="BX1045" s="89"/>
      <c r="BY1045" s="89"/>
      <c r="BZ1045" s="89"/>
      <c r="CA1045" s="89"/>
      <c r="CB1045" s="89"/>
      <c r="CC1045" s="89"/>
      <c r="CD1045" s="89"/>
      <c r="CE1045" s="89"/>
      <c r="CF1045" s="89"/>
      <c r="CG1045" s="89"/>
      <c r="CH1045" s="89"/>
      <c r="CI1045" s="89"/>
      <c r="CJ1045" s="89"/>
      <c r="CK1045" s="89"/>
      <c r="CL1045" s="89"/>
      <c r="CM1045" s="89"/>
      <c r="CN1045" s="89"/>
      <c r="CO1045" s="89"/>
      <c r="CP1045" s="89"/>
      <c r="CQ1045" s="89"/>
      <c r="CR1045" s="89"/>
      <c r="CS1045" s="89"/>
      <c r="CT1045" s="89"/>
      <c r="CU1045" s="89"/>
      <c r="CV1045" s="89"/>
      <c r="CW1045" s="89"/>
      <c r="CX1045" s="89"/>
      <c r="CY1045" s="89"/>
      <c r="CZ1045" s="89"/>
      <c r="DA1045" s="89"/>
      <c r="DB1045" s="89"/>
      <c r="DC1045" s="89"/>
      <c r="DD1045" s="89"/>
      <c r="DE1045" s="89"/>
      <c r="DF1045" s="89"/>
      <c r="DG1045" s="89"/>
      <c r="DH1045" s="89"/>
      <c r="DI1045" s="89"/>
      <c r="DJ1045" s="89"/>
      <c r="DK1045" s="89"/>
      <c r="DL1045" s="89"/>
      <c r="DM1045" s="89"/>
      <c r="DN1045" s="89"/>
      <c r="DO1045" s="89"/>
      <c r="DP1045" s="89"/>
      <c r="DQ1045" s="89"/>
      <c r="DR1045" s="89"/>
      <c r="DS1045" s="89"/>
      <c r="DT1045" s="89"/>
      <c r="DU1045" s="89"/>
      <c r="DV1045" s="89"/>
      <c r="DW1045" s="89"/>
      <c r="DX1045" s="89"/>
      <c r="DY1045" s="89"/>
      <c r="DZ1045" s="89"/>
      <c r="EA1045" s="89"/>
      <c r="EB1045" s="89"/>
      <c r="EC1045" s="89"/>
      <c r="ED1045" s="89"/>
      <c r="EE1045" s="89"/>
      <c r="EF1045" s="89"/>
      <c r="EG1045" s="89"/>
      <c r="EH1045" s="89"/>
      <c r="EI1045" s="89"/>
      <c r="EJ1045" s="89"/>
      <c r="EK1045" s="89"/>
      <c r="EL1045" s="89"/>
      <c r="EM1045" s="89"/>
      <c r="EN1045" s="89"/>
      <c r="EO1045" s="89"/>
      <c r="EP1045" s="89"/>
      <c r="EQ1045" s="89"/>
      <c r="ER1045" s="89"/>
      <c r="ES1045" s="89"/>
      <c r="ET1045" s="89"/>
      <c r="EU1045" s="89"/>
      <c r="EV1045" s="89"/>
      <c r="EW1045" s="89"/>
      <c r="EX1045" s="89"/>
      <c r="EY1045" s="89"/>
      <c r="EZ1045" s="89"/>
      <c r="FA1045" s="89"/>
      <c r="FB1045" s="89"/>
      <c r="FC1045" s="89"/>
      <c r="FD1045" s="89"/>
      <c r="FE1045" s="89"/>
      <c r="FF1045" s="89"/>
      <c r="FG1045" s="89"/>
      <c r="FH1045" s="89"/>
      <c r="FI1045" s="89"/>
      <c r="FJ1045" s="89"/>
      <c r="FK1045" s="89"/>
      <c r="FL1045" s="89"/>
      <c r="FM1045" s="89"/>
      <c r="FN1045" s="89"/>
      <c r="FO1045" s="89"/>
      <c r="FP1045" s="89"/>
      <c r="FQ1045" s="89"/>
      <c r="FR1045" s="89"/>
      <c r="FS1045" s="89"/>
      <c r="FT1045" s="89"/>
      <c r="FU1045" s="89"/>
      <c r="FV1045" s="89"/>
      <c r="FW1045" s="89"/>
      <c r="FX1045" s="89"/>
      <c r="FY1045" s="89"/>
      <c r="FZ1045" s="89"/>
      <c r="GA1045" s="89"/>
      <c r="GB1045" s="89"/>
      <c r="GC1045" s="89"/>
      <c r="GD1045" s="89"/>
      <c r="GE1045" s="89"/>
      <c r="GF1045" s="89"/>
      <c r="GG1045" s="89"/>
      <c r="GH1045" s="89"/>
      <c r="GI1045" s="89"/>
      <c r="GJ1045" s="89"/>
      <c r="GK1045" s="89"/>
      <c r="GL1045" s="89"/>
      <c r="GM1045" s="89"/>
      <c r="GN1045" s="89"/>
      <c r="GO1045" s="89"/>
      <c r="GP1045" s="89"/>
      <c r="GQ1045" s="89"/>
      <c r="GR1045" s="89"/>
      <c r="GS1045" s="89"/>
      <c r="GT1045" s="89"/>
      <c r="GU1045" s="89"/>
      <c r="GV1045" s="89"/>
      <c r="GW1045" s="89"/>
      <c r="GX1045" s="89"/>
      <c r="GY1045" s="89"/>
      <c r="GZ1045" s="89"/>
      <c r="HA1045" s="89"/>
      <c r="HB1045" s="89"/>
      <c r="HC1045" s="89"/>
      <c r="HD1045" s="89"/>
      <c r="HE1045" s="89"/>
      <c r="HF1045" s="89"/>
      <c r="HG1045" s="89"/>
      <c r="HH1045" s="89"/>
      <c r="HI1045" s="89"/>
      <c r="HJ1045" s="89"/>
      <c r="HK1045" s="89"/>
      <c r="HL1045" s="89"/>
      <c r="HM1045" s="89"/>
    </row>
    <row r="1046" spans="1:221" s="191" customFormat="1" ht="30" customHeight="1" x14ac:dyDescent="0.25">
      <c r="A1046" s="193">
        <v>41455</v>
      </c>
      <c r="B1046" s="194">
        <v>41457</v>
      </c>
      <c r="C1046" s="189" t="s">
        <v>284</v>
      </c>
      <c r="D1046" s="140" t="s">
        <v>3719</v>
      </c>
      <c r="E1046" s="140" t="s">
        <v>279</v>
      </c>
      <c r="F1046" s="5" t="s">
        <v>99</v>
      </c>
      <c r="G1046" s="5" t="s">
        <v>415</v>
      </c>
      <c r="H1046" s="140" t="s">
        <v>4863</v>
      </c>
      <c r="I1046" s="30" t="s">
        <v>4865</v>
      </c>
      <c r="J1046" s="140" t="s">
        <v>4866</v>
      </c>
      <c r="K1046" s="119">
        <v>40778</v>
      </c>
      <c r="L1046" s="119">
        <v>40816</v>
      </c>
      <c r="M1046" s="140" t="s">
        <v>4094</v>
      </c>
      <c r="N1046" s="287">
        <v>72294</v>
      </c>
      <c r="O1046" s="287">
        <v>69289</v>
      </c>
      <c r="P1046" s="119">
        <v>40830</v>
      </c>
      <c r="Q1046" s="119">
        <v>41611</v>
      </c>
      <c r="R1046" s="119">
        <v>41570</v>
      </c>
      <c r="S1046" s="119">
        <v>41611</v>
      </c>
      <c r="T1046" s="190">
        <v>81.779626965994908</v>
      </c>
      <c r="U1046" s="287"/>
      <c r="V1046" s="140"/>
      <c r="W1046" s="87"/>
      <c r="X1046" s="96"/>
      <c r="Y1046" s="89"/>
      <c r="Z1046" s="89"/>
      <c r="AA1046" s="89"/>
      <c r="AB1046" s="89"/>
      <c r="AC1046" s="89"/>
      <c r="AD1046" s="89"/>
      <c r="AE1046" s="89"/>
      <c r="AF1046" s="89"/>
      <c r="AG1046" s="89"/>
      <c r="AH1046" s="89"/>
      <c r="AI1046" s="89"/>
      <c r="AJ1046" s="89"/>
      <c r="AK1046" s="89"/>
      <c r="AL1046" s="89"/>
      <c r="AM1046" s="89"/>
      <c r="AN1046" s="89"/>
      <c r="AO1046" s="89"/>
      <c r="AP1046" s="89"/>
      <c r="AQ1046" s="89"/>
      <c r="AR1046" s="89"/>
      <c r="AS1046" s="89"/>
      <c r="AT1046" s="89"/>
      <c r="AU1046" s="89"/>
      <c r="AV1046" s="89"/>
      <c r="AW1046" s="89"/>
      <c r="AX1046" s="89"/>
      <c r="AY1046" s="89"/>
      <c r="AZ1046" s="89"/>
      <c r="BA1046" s="89"/>
      <c r="BB1046" s="89"/>
      <c r="BC1046" s="89"/>
      <c r="BD1046" s="89"/>
      <c r="BE1046" s="89"/>
      <c r="BF1046" s="89"/>
      <c r="BG1046" s="89"/>
      <c r="BH1046" s="89"/>
      <c r="BI1046" s="89"/>
      <c r="BJ1046" s="89"/>
      <c r="BK1046" s="89"/>
      <c r="BL1046" s="89"/>
      <c r="BM1046" s="89"/>
      <c r="BN1046" s="89"/>
      <c r="BO1046" s="89"/>
      <c r="BP1046" s="89"/>
      <c r="BQ1046" s="89"/>
      <c r="BR1046" s="89"/>
      <c r="BS1046" s="89"/>
      <c r="BT1046" s="89"/>
      <c r="BU1046" s="89"/>
      <c r="BV1046" s="89"/>
      <c r="BW1046" s="89"/>
      <c r="BX1046" s="89"/>
      <c r="BY1046" s="89"/>
      <c r="BZ1046" s="89"/>
      <c r="CA1046" s="89"/>
      <c r="CB1046" s="89"/>
      <c r="CC1046" s="89"/>
      <c r="CD1046" s="89"/>
      <c r="CE1046" s="89"/>
      <c r="CF1046" s="89"/>
      <c r="CG1046" s="89"/>
      <c r="CH1046" s="89"/>
      <c r="CI1046" s="89"/>
      <c r="CJ1046" s="89"/>
      <c r="CK1046" s="89"/>
      <c r="CL1046" s="89"/>
      <c r="CM1046" s="89"/>
      <c r="CN1046" s="89"/>
      <c r="CO1046" s="89"/>
      <c r="CP1046" s="89"/>
      <c r="CQ1046" s="89"/>
      <c r="CR1046" s="89"/>
      <c r="CS1046" s="89"/>
      <c r="CT1046" s="89"/>
      <c r="CU1046" s="89"/>
      <c r="CV1046" s="89"/>
      <c r="CW1046" s="89"/>
      <c r="CX1046" s="89"/>
      <c r="CY1046" s="89"/>
      <c r="CZ1046" s="89"/>
      <c r="DA1046" s="89"/>
      <c r="DB1046" s="89"/>
      <c r="DC1046" s="89"/>
      <c r="DD1046" s="89"/>
      <c r="DE1046" s="89"/>
      <c r="DF1046" s="89"/>
      <c r="DG1046" s="89"/>
      <c r="DH1046" s="89"/>
      <c r="DI1046" s="89"/>
      <c r="DJ1046" s="89"/>
      <c r="DK1046" s="89"/>
      <c r="DL1046" s="89"/>
      <c r="DM1046" s="89"/>
      <c r="DN1046" s="89"/>
      <c r="DO1046" s="89"/>
      <c r="DP1046" s="89"/>
      <c r="DQ1046" s="89"/>
      <c r="DR1046" s="89"/>
      <c r="DS1046" s="89"/>
      <c r="DT1046" s="89"/>
      <c r="DU1046" s="89"/>
      <c r="DV1046" s="89"/>
      <c r="DW1046" s="89"/>
      <c r="DX1046" s="89"/>
      <c r="DY1046" s="89"/>
      <c r="DZ1046" s="89"/>
      <c r="EA1046" s="89"/>
      <c r="EB1046" s="89"/>
      <c r="EC1046" s="89"/>
      <c r="ED1046" s="89"/>
      <c r="EE1046" s="89"/>
      <c r="EF1046" s="89"/>
      <c r="EG1046" s="89"/>
      <c r="EH1046" s="89"/>
      <c r="EI1046" s="89"/>
      <c r="EJ1046" s="89"/>
      <c r="EK1046" s="89"/>
      <c r="EL1046" s="89"/>
      <c r="EM1046" s="89"/>
      <c r="EN1046" s="89"/>
      <c r="EO1046" s="89"/>
      <c r="EP1046" s="89"/>
      <c r="EQ1046" s="89"/>
      <c r="ER1046" s="89"/>
      <c r="ES1046" s="89"/>
      <c r="ET1046" s="89"/>
      <c r="EU1046" s="89"/>
      <c r="EV1046" s="89"/>
      <c r="EW1046" s="89"/>
      <c r="EX1046" s="89"/>
      <c r="EY1046" s="89"/>
      <c r="EZ1046" s="89"/>
      <c r="FA1046" s="89"/>
      <c r="FB1046" s="89"/>
      <c r="FC1046" s="89"/>
      <c r="FD1046" s="89"/>
      <c r="FE1046" s="89"/>
      <c r="FF1046" s="89"/>
      <c r="FG1046" s="89"/>
      <c r="FH1046" s="89"/>
      <c r="FI1046" s="89"/>
      <c r="FJ1046" s="89"/>
      <c r="FK1046" s="89"/>
      <c r="FL1046" s="89"/>
      <c r="FM1046" s="89"/>
      <c r="FN1046" s="89"/>
      <c r="FO1046" s="89"/>
      <c r="FP1046" s="89"/>
      <c r="FQ1046" s="89"/>
      <c r="FR1046" s="89"/>
      <c r="FS1046" s="89"/>
      <c r="FT1046" s="89"/>
      <c r="FU1046" s="89"/>
      <c r="FV1046" s="89"/>
      <c r="FW1046" s="89"/>
      <c r="FX1046" s="89"/>
      <c r="FY1046" s="89"/>
      <c r="FZ1046" s="89"/>
      <c r="GA1046" s="89"/>
      <c r="GB1046" s="89"/>
      <c r="GC1046" s="89"/>
      <c r="GD1046" s="89"/>
      <c r="GE1046" s="89"/>
      <c r="GF1046" s="89"/>
      <c r="GG1046" s="89"/>
      <c r="GH1046" s="89"/>
      <c r="GI1046" s="89"/>
      <c r="GJ1046" s="89"/>
      <c r="GK1046" s="89"/>
      <c r="GL1046" s="89"/>
      <c r="GM1046" s="89"/>
      <c r="GN1046" s="89"/>
      <c r="GO1046" s="89"/>
      <c r="GP1046" s="89"/>
      <c r="GQ1046" s="89"/>
      <c r="GR1046" s="89"/>
      <c r="GS1046" s="89"/>
      <c r="GT1046" s="89"/>
      <c r="GU1046" s="89"/>
      <c r="GV1046" s="89"/>
      <c r="GW1046" s="89"/>
      <c r="GX1046" s="89"/>
      <c r="GY1046" s="89"/>
      <c r="GZ1046" s="89"/>
      <c r="HA1046" s="89"/>
      <c r="HB1046" s="89"/>
      <c r="HC1046" s="89"/>
      <c r="HD1046" s="89"/>
      <c r="HE1046" s="89"/>
      <c r="HF1046" s="89"/>
      <c r="HG1046" s="89"/>
      <c r="HH1046" s="89"/>
      <c r="HI1046" s="89"/>
      <c r="HJ1046" s="89"/>
      <c r="HK1046" s="89"/>
      <c r="HL1046" s="89"/>
      <c r="HM1046" s="89"/>
    </row>
    <row r="1047" spans="1:221" s="191" customFormat="1" ht="30" customHeight="1" x14ac:dyDescent="0.25">
      <c r="A1047" s="193">
        <v>41455</v>
      </c>
      <c r="B1047" s="194">
        <v>41457</v>
      </c>
      <c r="C1047" s="189" t="s">
        <v>284</v>
      </c>
      <c r="D1047" s="140" t="s">
        <v>3719</v>
      </c>
      <c r="E1047" s="140" t="s">
        <v>279</v>
      </c>
      <c r="F1047" s="5" t="s">
        <v>36</v>
      </c>
      <c r="G1047" s="5" t="s">
        <v>1000</v>
      </c>
      <c r="H1047" s="140" t="s">
        <v>4125</v>
      </c>
      <c r="I1047" s="30" t="s">
        <v>4867</v>
      </c>
      <c r="J1047" s="140" t="s">
        <v>4868</v>
      </c>
      <c r="K1047" s="119">
        <v>40525</v>
      </c>
      <c r="L1047" s="119">
        <v>40708</v>
      </c>
      <c r="M1047" s="140" t="s">
        <v>4869</v>
      </c>
      <c r="N1047" s="287">
        <v>1395</v>
      </c>
      <c r="O1047" s="287">
        <v>1254</v>
      </c>
      <c r="P1047" s="119">
        <v>40722</v>
      </c>
      <c r="Q1047" s="119">
        <v>41220</v>
      </c>
      <c r="R1047" s="119">
        <v>41078</v>
      </c>
      <c r="S1047" s="119">
        <v>41220</v>
      </c>
      <c r="T1047" s="190">
        <v>95.192580043299202</v>
      </c>
      <c r="U1047" s="287"/>
      <c r="V1047" s="140"/>
      <c r="W1047" s="87"/>
      <c r="X1047" s="96"/>
      <c r="Y1047" s="89"/>
      <c r="Z1047" s="89"/>
      <c r="AA1047" s="89"/>
      <c r="AB1047" s="89"/>
      <c r="AC1047" s="89"/>
      <c r="AD1047" s="89"/>
      <c r="AE1047" s="89"/>
      <c r="AF1047" s="89"/>
      <c r="AG1047" s="89"/>
      <c r="AH1047" s="89"/>
      <c r="AI1047" s="89"/>
      <c r="AJ1047" s="89"/>
      <c r="AK1047" s="89"/>
      <c r="AL1047" s="89"/>
      <c r="AM1047" s="89"/>
      <c r="AN1047" s="89"/>
      <c r="AO1047" s="89"/>
      <c r="AP1047" s="89"/>
      <c r="AQ1047" s="89"/>
      <c r="AR1047" s="89"/>
      <c r="AS1047" s="89"/>
      <c r="AT1047" s="89"/>
      <c r="AU1047" s="89"/>
      <c r="AV1047" s="89"/>
      <c r="AW1047" s="89"/>
      <c r="AX1047" s="89"/>
      <c r="AY1047" s="89"/>
      <c r="AZ1047" s="89"/>
      <c r="BA1047" s="89"/>
      <c r="BB1047" s="89"/>
      <c r="BC1047" s="89"/>
      <c r="BD1047" s="89"/>
      <c r="BE1047" s="89"/>
      <c r="BF1047" s="89"/>
      <c r="BG1047" s="89"/>
      <c r="BH1047" s="89"/>
      <c r="BI1047" s="89"/>
      <c r="BJ1047" s="89"/>
      <c r="BK1047" s="89"/>
      <c r="BL1047" s="89"/>
      <c r="BM1047" s="89"/>
      <c r="BN1047" s="89"/>
      <c r="BO1047" s="89"/>
      <c r="BP1047" s="89"/>
      <c r="BQ1047" s="89"/>
      <c r="BR1047" s="89"/>
      <c r="BS1047" s="89"/>
      <c r="BT1047" s="89"/>
      <c r="BU1047" s="89"/>
      <c r="BV1047" s="89"/>
      <c r="BW1047" s="89"/>
      <c r="BX1047" s="89"/>
      <c r="BY1047" s="89"/>
      <c r="BZ1047" s="89"/>
      <c r="CA1047" s="89"/>
      <c r="CB1047" s="89"/>
      <c r="CC1047" s="89"/>
      <c r="CD1047" s="89"/>
      <c r="CE1047" s="89"/>
      <c r="CF1047" s="89"/>
      <c r="CG1047" s="89"/>
      <c r="CH1047" s="89"/>
      <c r="CI1047" s="89"/>
      <c r="CJ1047" s="89"/>
      <c r="CK1047" s="89"/>
      <c r="CL1047" s="89"/>
      <c r="CM1047" s="89"/>
      <c r="CN1047" s="89"/>
      <c r="CO1047" s="89"/>
      <c r="CP1047" s="89"/>
      <c r="CQ1047" s="89"/>
      <c r="CR1047" s="89"/>
      <c r="CS1047" s="89"/>
      <c r="CT1047" s="89"/>
      <c r="CU1047" s="89"/>
      <c r="CV1047" s="89"/>
      <c r="CW1047" s="89"/>
      <c r="CX1047" s="89"/>
      <c r="CY1047" s="89"/>
      <c r="CZ1047" s="89"/>
      <c r="DA1047" s="89"/>
      <c r="DB1047" s="89"/>
      <c r="DC1047" s="89"/>
      <c r="DD1047" s="89"/>
      <c r="DE1047" s="89"/>
      <c r="DF1047" s="89"/>
      <c r="DG1047" s="89"/>
      <c r="DH1047" s="89"/>
      <c r="DI1047" s="89"/>
      <c r="DJ1047" s="89"/>
      <c r="DK1047" s="89"/>
      <c r="DL1047" s="89"/>
      <c r="DM1047" s="89"/>
      <c r="DN1047" s="89"/>
      <c r="DO1047" s="89"/>
      <c r="DP1047" s="89"/>
      <c r="DQ1047" s="89"/>
      <c r="DR1047" s="89"/>
      <c r="DS1047" s="89"/>
      <c r="DT1047" s="89"/>
      <c r="DU1047" s="89"/>
      <c r="DV1047" s="89"/>
      <c r="DW1047" s="89"/>
      <c r="DX1047" s="89"/>
      <c r="DY1047" s="89"/>
      <c r="DZ1047" s="89"/>
      <c r="EA1047" s="89"/>
      <c r="EB1047" s="89"/>
      <c r="EC1047" s="89"/>
      <c r="ED1047" s="89"/>
      <c r="EE1047" s="89"/>
      <c r="EF1047" s="89"/>
      <c r="EG1047" s="89"/>
      <c r="EH1047" s="89"/>
      <c r="EI1047" s="89"/>
      <c r="EJ1047" s="89"/>
      <c r="EK1047" s="89"/>
      <c r="EL1047" s="89"/>
      <c r="EM1047" s="89"/>
      <c r="EN1047" s="89"/>
      <c r="EO1047" s="89"/>
      <c r="EP1047" s="89"/>
      <c r="EQ1047" s="89"/>
      <c r="ER1047" s="89"/>
      <c r="ES1047" s="89"/>
      <c r="ET1047" s="89"/>
      <c r="EU1047" s="89"/>
      <c r="EV1047" s="89"/>
      <c r="EW1047" s="89"/>
      <c r="EX1047" s="89"/>
      <c r="EY1047" s="89"/>
      <c r="EZ1047" s="89"/>
      <c r="FA1047" s="89"/>
      <c r="FB1047" s="89"/>
      <c r="FC1047" s="89"/>
      <c r="FD1047" s="89"/>
      <c r="FE1047" s="89"/>
      <c r="FF1047" s="89"/>
      <c r="FG1047" s="89"/>
      <c r="FH1047" s="89"/>
      <c r="FI1047" s="89"/>
      <c r="FJ1047" s="89"/>
      <c r="FK1047" s="89"/>
      <c r="FL1047" s="89"/>
      <c r="FM1047" s="89"/>
      <c r="FN1047" s="89"/>
      <c r="FO1047" s="89"/>
      <c r="FP1047" s="89"/>
      <c r="FQ1047" s="89"/>
      <c r="FR1047" s="89"/>
      <c r="FS1047" s="89"/>
      <c r="FT1047" s="89"/>
      <c r="FU1047" s="89"/>
      <c r="FV1047" s="89"/>
      <c r="FW1047" s="89"/>
      <c r="FX1047" s="89"/>
      <c r="FY1047" s="89"/>
      <c r="FZ1047" s="89"/>
      <c r="GA1047" s="89"/>
      <c r="GB1047" s="89"/>
      <c r="GC1047" s="89"/>
      <c r="GD1047" s="89"/>
      <c r="GE1047" s="89"/>
      <c r="GF1047" s="89"/>
      <c r="GG1047" s="89"/>
      <c r="GH1047" s="89"/>
      <c r="GI1047" s="89"/>
      <c r="GJ1047" s="89"/>
      <c r="GK1047" s="89"/>
      <c r="GL1047" s="89"/>
      <c r="GM1047" s="89"/>
      <c r="GN1047" s="89"/>
      <c r="GO1047" s="89"/>
      <c r="GP1047" s="89"/>
      <c r="GQ1047" s="89"/>
      <c r="GR1047" s="89"/>
      <c r="GS1047" s="89"/>
      <c r="GT1047" s="89"/>
      <c r="GU1047" s="89"/>
      <c r="GV1047" s="89"/>
      <c r="GW1047" s="89"/>
      <c r="GX1047" s="89"/>
      <c r="GY1047" s="89"/>
      <c r="GZ1047" s="89"/>
      <c r="HA1047" s="89"/>
      <c r="HB1047" s="89"/>
      <c r="HC1047" s="89"/>
      <c r="HD1047" s="89"/>
      <c r="HE1047" s="89"/>
      <c r="HF1047" s="89"/>
      <c r="HG1047" s="89"/>
      <c r="HH1047" s="89"/>
      <c r="HI1047" s="89"/>
      <c r="HJ1047" s="89"/>
      <c r="HK1047" s="89"/>
      <c r="HL1047" s="89"/>
      <c r="HM1047" s="89"/>
    </row>
    <row r="1048" spans="1:221" s="191" customFormat="1" ht="30" customHeight="1" x14ac:dyDescent="0.25">
      <c r="A1048" s="193">
        <v>41455</v>
      </c>
      <c r="B1048" s="194">
        <v>41457</v>
      </c>
      <c r="C1048" s="189" t="s">
        <v>284</v>
      </c>
      <c r="D1048" s="140" t="s">
        <v>3719</v>
      </c>
      <c r="E1048" s="140" t="s">
        <v>279</v>
      </c>
      <c r="F1048" s="5" t="s">
        <v>36</v>
      </c>
      <c r="G1048" s="5" t="s">
        <v>1000</v>
      </c>
      <c r="H1048" s="140" t="s">
        <v>4125</v>
      </c>
      <c r="I1048" s="30" t="s">
        <v>4870</v>
      </c>
      <c r="J1048" s="140" t="s">
        <v>4871</v>
      </c>
      <c r="K1048" s="119">
        <v>40655</v>
      </c>
      <c r="L1048" s="119">
        <v>40750</v>
      </c>
      <c r="M1048" s="140" t="s">
        <v>4872</v>
      </c>
      <c r="N1048" s="287">
        <v>3659</v>
      </c>
      <c r="O1048" s="287">
        <v>2948</v>
      </c>
      <c r="P1048" s="119">
        <v>40764</v>
      </c>
      <c r="Q1048" s="119">
        <v>41170</v>
      </c>
      <c r="R1048" s="119">
        <v>41130</v>
      </c>
      <c r="S1048" s="119">
        <v>41180</v>
      </c>
      <c r="T1048" s="190">
        <v>79.016836650879696</v>
      </c>
      <c r="U1048" s="287">
        <v>-3000</v>
      </c>
      <c r="V1048" s="140"/>
      <c r="W1048" s="87"/>
      <c r="X1048" s="96"/>
      <c r="Y1048" s="89"/>
      <c r="Z1048" s="89"/>
      <c r="AA1048" s="89"/>
      <c r="AB1048" s="89"/>
      <c r="AC1048" s="89"/>
      <c r="AD1048" s="89"/>
      <c r="AE1048" s="89"/>
      <c r="AF1048" s="89"/>
      <c r="AG1048" s="89"/>
      <c r="AH1048" s="89"/>
      <c r="AI1048" s="89"/>
      <c r="AJ1048" s="89"/>
      <c r="AK1048" s="89"/>
      <c r="AL1048" s="89"/>
      <c r="AM1048" s="89"/>
      <c r="AN1048" s="89"/>
      <c r="AO1048" s="89"/>
      <c r="AP1048" s="89"/>
      <c r="AQ1048" s="89"/>
      <c r="AR1048" s="89"/>
      <c r="AS1048" s="89"/>
      <c r="AT1048" s="89"/>
      <c r="AU1048" s="89"/>
      <c r="AV1048" s="89"/>
      <c r="AW1048" s="89"/>
      <c r="AX1048" s="89"/>
      <c r="AY1048" s="89"/>
      <c r="AZ1048" s="89"/>
      <c r="BA1048" s="89"/>
      <c r="BB1048" s="89"/>
      <c r="BC1048" s="89"/>
      <c r="BD1048" s="89"/>
      <c r="BE1048" s="89"/>
      <c r="BF1048" s="89"/>
      <c r="BG1048" s="89"/>
      <c r="BH1048" s="89"/>
      <c r="BI1048" s="89"/>
      <c r="BJ1048" s="89"/>
      <c r="BK1048" s="89"/>
      <c r="BL1048" s="89"/>
      <c r="BM1048" s="89"/>
      <c r="BN1048" s="89"/>
      <c r="BO1048" s="89"/>
      <c r="BP1048" s="89"/>
      <c r="BQ1048" s="89"/>
      <c r="BR1048" s="89"/>
      <c r="BS1048" s="89"/>
      <c r="BT1048" s="89"/>
      <c r="BU1048" s="89"/>
      <c r="BV1048" s="89"/>
      <c r="BW1048" s="89"/>
      <c r="BX1048" s="89"/>
      <c r="BY1048" s="89"/>
      <c r="BZ1048" s="89"/>
      <c r="CA1048" s="89"/>
      <c r="CB1048" s="89"/>
      <c r="CC1048" s="89"/>
      <c r="CD1048" s="89"/>
      <c r="CE1048" s="89"/>
      <c r="CF1048" s="89"/>
      <c r="CG1048" s="89"/>
      <c r="CH1048" s="89"/>
      <c r="CI1048" s="89"/>
      <c r="CJ1048" s="89"/>
      <c r="CK1048" s="89"/>
      <c r="CL1048" s="89"/>
      <c r="CM1048" s="89"/>
      <c r="CN1048" s="89"/>
      <c r="CO1048" s="89"/>
      <c r="CP1048" s="89"/>
      <c r="CQ1048" s="89"/>
      <c r="CR1048" s="89"/>
      <c r="CS1048" s="89"/>
      <c r="CT1048" s="89"/>
      <c r="CU1048" s="89"/>
      <c r="CV1048" s="89"/>
      <c r="CW1048" s="89"/>
      <c r="CX1048" s="89"/>
      <c r="CY1048" s="89"/>
      <c r="CZ1048" s="89"/>
      <c r="DA1048" s="89"/>
      <c r="DB1048" s="89"/>
      <c r="DC1048" s="89"/>
      <c r="DD1048" s="89"/>
      <c r="DE1048" s="89"/>
      <c r="DF1048" s="89"/>
      <c r="DG1048" s="89"/>
      <c r="DH1048" s="89"/>
      <c r="DI1048" s="89"/>
      <c r="DJ1048" s="89"/>
      <c r="DK1048" s="89"/>
      <c r="DL1048" s="89"/>
      <c r="DM1048" s="89"/>
      <c r="DN1048" s="89"/>
      <c r="DO1048" s="89"/>
      <c r="DP1048" s="89"/>
      <c r="DQ1048" s="89"/>
      <c r="DR1048" s="89"/>
      <c r="DS1048" s="89"/>
      <c r="DT1048" s="89"/>
      <c r="DU1048" s="89"/>
      <c r="DV1048" s="89"/>
      <c r="DW1048" s="89"/>
      <c r="DX1048" s="89"/>
      <c r="DY1048" s="89"/>
      <c r="DZ1048" s="89"/>
      <c r="EA1048" s="89"/>
      <c r="EB1048" s="89"/>
      <c r="EC1048" s="89"/>
      <c r="ED1048" s="89"/>
      <c r="EE1048" s="89"/>
      <c r="EF1048" s="89"/>
      <c r="EG1048" s="89"/>
      <c r="EH1048" s="89"/>
      <c r="EI1048" s="89"/>
      <c r="EJ1048" s="89"/>
      <c r="EK1048" s="89"/>
      <c r="EL1048" s="89"/>
      <c r="EM1048" s="89"/>
      <c r="EN1048" s="89"/>
      <c r="EO1048" s="89"/>
      <c r="EP1048" s="89"/>
      <c r="EQ1048" s="89"/>
      <c r="ER1048" s="89"/>
      <c r="ES1048" s="89"/>
      <c r="ET1048" s="89"/>
      <c r="EU1048" s="89"/>
      <c r="EV1048" s="89"/>
      <c r="EW1048" s="89"/>
      <c r="EX1048" s="89"/>
      <c r="EY1048" s="89"/>
      <c r="EZ1048" s="89"/>
      <c r="FA1048" s="89"/>
      <c r="FB1048" s="89"/>
      <c r="FC1048" s="89"/>
      <c r="FD1048" s="89"/>
      <c r="FE1048" s="89"/>
      <c r="FF1048" s="89"/>
      <c r="FG1048" s="89"/>
      <c r="FH1048" s="89"/>
      <c r="FI1048" s="89"/>
      <c r="FJ1048" s="89"/>
      <c r="FK1048" s="89"/>
      <c r="FL1048" s="89"/>
      <c r="FM1048" s="89"/>
      <c r="FN1048" s="89"/>
      <c r="FO1048" s="89"/>
      <c r="FP1048" s="89"/>
      <c r="FQ1048" s="89"/>
      <c r="FR1048" s="89"/>
      <c r="FS1048" s="89"/>
      <c r="FT1048" s="89"/>
      <c r="FU1048" s="89"/>
      <c r="FV1048" s="89"/>
      <c r="FW1048" s="89"/>
      <c r="FX1048" s="89"/>
      <c r="FY1048" s="89"/>
      <c r="FZ1048" s="89"/>
      <c r="GA1048" s="89"/>
      <c r="GB1048" s="89"/>
      <c r="GC1048" s="89"/>
      <c r="GD1048" s="89"/>
      <c r="GE1048" s="89"/>
      <c r="GF1048" s="89"/>
      <c r="GG1048" s="89"/>
      <c r="GH1048" s="89"/>
      <c r="GI1048" s="89"/>
      <c r="GJ1048" s="89"/>
      <c r="GK1048" s="89"/>
      <c r="GL1048" s="89"/>
      <c r="GM1048" s="89"/>
      <c r="GN1048" s="89"/>
      <c r="GO1048" s="89"/>
      <c r="GP1048" s="89"/>
      <c r="GQ1048" s="89"/>
      <c r="GR1048" s="89"/>
      <c r="GS1048" s="89"/>
      <c r="GT1048" s="89"/>
      <c r="GU1048" s="89"/>
      <c r="GV1048" s="89"/>
      <c r="GW1048" s="89"/>
      <c r="GX1048" s="89"/>
      <c r="GY1048" s="89"/>
      <c r="GZ1048" s="89"/>
      <c r="HA1048" s="89"/>
      <c r="HB1048" s="89"/>
      <c r="HC1048" s="89"/>
      <c r="HD1048" s="89"/>
      <c r="HE1048" s="89"/>
      <c r="HF1048" s="89"/>
      <c r="HG1048" s="89"/>
      <c r="HH1048" s="89"/>
      <c r="HI1048" s="89"/>
      <c r="HJ1048" s="89"/>
      <c r="HK1048" s="89"/>
      <c r="HL1048" s="89"/>
      <c r="HM1048" s="89"/>
    </row>
    <row r="1049" spans="1:221" s="191" customFormat="1" ht="30" customHeight="1" x14ac:dyDescent="0.25">
      <c r="A1049" s="193">
        <v>41455</v>
      </c>
      <c r="B1049" s="194">
        <v>41457</v>
      </c>
      <c r="C1049" s="189" t="s">
        <v>284</v>
      </c>
      <c r="D1049" s="140" t="s">
        <v>3719</v>
      </c>
      <c r="E1049" s="140" t="s">
        <v>279</v>
      </c>
      <c r="F1049" s="5" t="s">
        <v>4611</v>
      </c>
      <c r="G1049" s="5" t="s">
        <v>4612</v>
      </c>
      <c r="H1049" s="140" t="s">
        <v>4613</v>
      </c>
      <c r="I1049" s="30" t="s">
        <v>4873</v>
      </c>
      <c r="J1049" s="140" t="s">
        <v>4874</v>
      </c>
      <c r="K1049" s="119">
        <v>40921</v>
      </c>
      <c r="L1049" s="119">
        <v>41075</v>
      </c>
      <c r="M1049" s="140" t="s">
        <v>4875</v>
      </c>
      <c r="N1049" s="287">
        <v>19080</v>
      </c>
      <c r="O1049" s="287">
        <v>14490</v>
      </c>
      <c r="P1049" s="119">
        <v>41089</v>
      </c>
      <c r="Q1049" s="119">
        <v>41885</v>
      </c>
      <c r="R1049" s="119">
        <v>41885</v>
      </c>
      <c r="S1049" s="119">
        <v>41885</v>
      </c>
      <c r="T1049" s="190">
        <v>19.728609968739001</v>
      </c>
      <c r="U1049" s="287"/>
      <c r="V1049" s="140"/>
      <c r="W1049" s="87"/>
      <c r="X1049" s="96"/>
      <c r="Y1049" s="89"/>
      <c r="Z1049" s="89"/>
      <c r="AA1049" s="89"/>
      <c r="AB1049" s="89"/>
      <c r="AC1049" s="89"/>
      <c r="AD1049" s="89"/>
      <c r="AE1049" s="89"/>
      <c r="AF1049" s="89"/>
      <c r="AG1049" s="89"/>
      <c r="AH1049" s="89"/>
      <c r="AI1049" s="89"/>
      <c r="AJ1049" s="89"/>
      <c r="AK1049" s="89"/>
      <c r="AL1049" s="89"/>
      <c r="AM1049" s="89"/>
      <c r="AN1049" s="89"/>
      <c r="AO1049" s="89"/>
      <c r="AP1049" s="89"/>
      <c r="AQ1049" s="89"/>
      <c r="AR1049" s="89"/>
      <c r="AS1049" s="89"/>
      <c r="AT1049" s="89"/>
      <c r="AU1049" s="89"/>
      <c r="AV1049" s="89"/>
      <c r="AW1049" s="89"/>
      <c r="AX1049" s="89"/>
      <c r="AY1049" s="89"/>
      <c r="AZ1049" s="89"/>
      <c r="BA1049" s="89"/>
      <c r="BB1049" s="89"/>
      <c r="BC1049" s="89"/>
      <c r="BD1049" s="89"/>
      <c r="BE1049" s="89"/>
      <c r="BF1049" s="89"/>
      <c r="BG1049" s="89"/>
      <c r="BH1049" s="89"/>
      <c r="BI1049" s="89"/>
      <c r="BJ1049" s="89"/>
      <c r="BK1049" s="89"/>
      <c r="BL1049" s="89"/>
      <c r="BM1049" s="89"/>
      <c r="BN1049" s="89"/>
      <c r="BO1049" s="89"/>
      <c r="BP1049" s="89"/>
      <c r="BQ1049" s="89"/>
      <c r="BR1049" s="89"/>
      <c r="BS1049" s="89"/>
      <c r="BT1049" s="89"/>
      <c r="BU1049" s="89"/>
      <c r="BV1049" s="89"/>
      <c r="BW1049" s="89"/>
      <c r="BX1049" s="89"/>
      <c r="BY1049" s="89"/>
      <c r="BZ1049" s="89"/>
      <c r="CA1049" s="89"/>
      <c r="CB1049" s="89"/>
      <c r="CC1049" s="89"/>
      <c r="CD1049" s="89"/>
      <c r="CE1049" s="89"/>
      <c r="CF1049" s="89"/>
      <c r="CG1049" s="89"/>
      <c r="CH1049" s="89"/>
      <c r="CI1049" s="89"/>
      <c r="CJ1049" s="89"/>
      <c r="CK1049" s="89"/>
      <c r="CL1049" s="89"/>
      <c r="CM1049" s="89"/>
      <c r="CN1049" s="89"/>
      <c r="CO1049" s="89"/>
      <c r="CP1049" s="89"/>
      <c r="CQ1049" s="89"/>
      <c r="CR1049" s="89"/>
      <c r="CS1049" s="89"/>
      <c r="CT1049" s="89"/>
      <c r="CU1049" s="89"/>
      <c r="CV1049" s="89"/>
      <c r="CW1049" s="89"/>
      <c r="CX1049" s="89"/>
      <c r="CY1049" s="89"/>
      <c r="CZ1049" s="89"/>
      <c r="DA1049" s="89"/>
      <c r="DB1049" s="89"/>
      <c r="DC1049" s="89"/>
      <c r="DD1049" s="89"/>
      <c r="DE1049" s="89"/>
      <c r="DF1049" s="89"/>
      <c r="DG1049" s="89"/>
      <c r="DH1049" s="89"/>
      <c r="DI1049" s="89"/>
      <c r="DJ1049" s="89"/>
      <c r="DK1049" s="89"/>
      <c r="DL1049" s="89"/>
      <c r="DM1049" s="89"/>
      <c r="DN1049" s="89"/>
      <c r="DO1049" s="89"/>
      <c r="DP1049" s="89"/>
      <c r="DQ1049" s="89"/>
      <c r="DR1049" s="89"/>
      <c r="DS1049" s="89"/>
      <c r="DT1049" s="89"/>
      <c r="DU1049" s="89"/>
      <c r="DV1049" s="89"/>
      <c r="DW1049" s="89"/>
      <c r="DX1049" s="89"/>
      <c r="DY1049" s="89"/>
      <c r="DZ1049" s="89"/>
      <c r="EA1049" s="89"/>
      <c r="EB1049" s="89"/>
      <c r="EC1049" s="89"/>
      <c r="ED1049" s="89"/>
      <c r="EE1049" s="89"/>
      <c r="EF1049" s="89"/>
      <c r="EG1049" s="89"/>
      <c r="EH1049" s="89"/>
      <c r="EI1049" s="89"/>
      <c r="EJ1049" s="89"/>
      <c r="EK1049" s="89"/>
      <c r="EL1049" s="89"/>
      <c r="EM1049" s="89"/>
      <c r="EN1049" s="89"/>
      <c r="EO1049" s="89"/>
      <c r="EP1049" s="89"/>
      <c r="EQ1049" s="89"/>
      <c r="ER1049" s="89"/>
      <c r="ES1049" s="89"/>
      <c r="ET1049" s="89"/>
      <c r="EU1049" s="89"/>
      <c r="EV1049" s="89"/>
      <c r="EW1049" s="89"/>
      <c r="EX1049" s="89"/>
      <c r="EY1049" s="89"/>
      <c r="EZ1049" s="89"/>
      <c r="FA1049" s="89"/>
      <c r="FB1049" s="89"/>
      <c r="FC1049" s="89"/>
      <c r="FD1049" s="89"/>
      <c r="FE1049" s="89"/>
      <c r="FF1049" s="89"/>
      <c r="FG1049" s="89"/>
      <c r="FH1049" s="89"/>
      <c r="FI1049" s="89"/>
      <c r="FJ1049" s="89"/>
      <c r="FK1049" s="89"/>
      <c r="FL1049" s="89"/>
      <c r="FM1049" s="89"/>
      <c r="FN1049" s="89"/>
      <c r="FO1049" s="89"/>
      <c r="FP1049" s="89"/>
      <c r="FQ1049" s="89"/>
      <c r="FR1049" s="89"/>
      <c r="FS1049" s="89"/>
      <c r="FT1049" s="89"/>
      <c r="FU1049" s="89"/>
      <c r="FV1049" s="89"/>
      <c r="FW1049" s="89"/>
      <c r="FX1049" s="89"/>
      <c r="FY1049" s="89"/>
      <c r="FZ1049" s="89"/>
      <c r="GA1049" s="89"/>
      <c r="GB1049" s="89"/>
      <c r="GC1049" s="89"/>
      <c r="GD1049" s="89"/>
      <c r="GE1049" s="89"/>
      <c r="GF1049" s="89"/>
      <c r="GG1049" s="89"/>
      <c r="GH1049" s="89"/>
      <c r="GI1049" s="89"/>
      <c r="GJ1049" s="89"/>
      <c r="GK1049" s="89"/>
      <c r="GL1049" s="89"/>
      <c r="GM1049" s="89"/>
      <c r="GN1049" s="89"/>
      <c r="GO1049" s="89"/>
      <c r="GP1049" s="89"/>
      <c r="GQ1049" s="89"/>
      <c r="GR1049" s="89"/>
      <c r="GS1049" s="89"/>
      <c r="GT1049" s="89"/>
      <c r="GU1049" s="89"/>
      <c r="GV1049" s="89"/>
      <c r="GW1049" s="89"/>
      <c r="GX1049" s="89"/>
      <c r="GY1049" s="89"/>
      <c r="GZ1049" s="89"/>
      <c r="HA1049" s="89"/>
      <c r="HB1049" s="89"/>
      <c r="HC1049" s="89"/>
      <c r="HD1049" s="89"/>
      <c r="HE1049" s="89"/>
      <c r="HF1049" s="89"/>
      <c r="HG1049" s="89"/>
      <c r="HH1049" s="89"/>
      <c r="HI1049" s="89"/>
      <c r="HJ1049" s="89"/>
      <c r="HK1049" s="89"/>
      <c r="HL1049" s="89"/>
      <c r="HM1049" s="89"/>
    </row>
    <row r="1050" spans="1:221" s="191" customFormat="1" ht="30" customHeight="1" x14ac:dyDescent="0.25">
      <c r="A1050" s="193">
        <v>41455</v>
      </c>
      <c r="B1050" s="194">
        <v>41457</v>
      </c>
      <c r="C1050" s="189" t="s">
        <v>284</v>
      </c>
      <c r="D1050" s="140" t="s">
        <v>3719</v>
      </c>
      <c r="E1050" s="140" t="s">
        <v>279</v>
      </c>
      <c r="F1050" s="5" t="s">
        <v>4620</v>
      </c>
      <c r="G1050" s="5" t="s">
        <v>4621</v>
      </c>
      <c r="H1050" s="140" t="s">
        <v>4622</v>
      </c>
      <c r="I1050" s="30" t="s">
        <v>3801</v>
      </c>
      <c r="J1050" s="140" t="s">
        <v>4876</v>
      </c>
      <c r="K1050" s="119">
        <v>41011</v>
      </c>
      <c r="L1050" s="119">
        <v>41130</v>
      </c>
      <c r="M1050" s="140" t="s">
        <v>4625</v>
      </c>
      <c r="N1050" s="287">
        <v>41151</v>
      </c>
      <c r="O1050" s="287">
        <v>37988</v>
      </c>
      <c r="P1050" s="119">
        <v>41144</v>
      </c>
      <c r="Q1050" s="119">
        <v>42212</v>
      </c>
      <c r="R1050" s="119">
        <v>42212</v>
      </c>
      <c r="S1050" s="119">
        <v>42212</v>
      </c>
      <c r="T1050" s="190">
        <v>2.9095034822987298</v>
      </c>
      <c r="U1050" s="287"/>
      <c r="V1050" s="140"/>
      <c r="W1050" s="87"/>
      <c r="X1050" s="96"/>
      <c r="Y1050" s="89"/>
      <c r="Z1050" s="89"/>
      <c r="AA1050" s="89"/>
      <c r="AB1050" s="89"/>
      <c r="AC1050" s="89"/>
      <c r="AD1050" s="89"/>
      <c r="AE1050" s="89"/>
      <c r="AF1050" s="89"/>
      <c r="AG1050" s="89"/>
      <c r="AH1050" s="89"/>
      <c r="AI1050" s="89"/>
      <c r="AJ1050" s="89"/>
      <c r="AK1050" s="89"/>
      <c r="AL1050" s="89"/>
      <c r="AM1050" s="89"/>
      <c r="AN1050" s="89"/>
      <c r="AO1050" s="89"/>
      <c r="AP1050" s="89"/>
      <c r="AQ1050" s="89"/>
      <c r="AR1050" s="89"/>
      <c r="AS1050" s="89"/>
      <c r="AT1050" s="89"/>
      <c r="AU1050" s="89"/>
      <c r="AV1050" s="89"/>
      <c r="AW1050" s="89"/>
      <c r="AX1050" s="89"/>
      <c r="AY1050" s="89"/>
      <c r="AZ1050" s="89"/>
      <c r="BA1050" s="89"/>
      <c r="BB1050" s="89"/>
      <c r="BC1050" s="89"/>
      <c r="BD1050" s="89"/>
      <c r="BE1050" s="89"/>
      <c r="BF1050" s="89"/>
      <c r="BG1050" s="89"/>
      <c r="BH1050" s="89"/>
      <c r="BI1050" s="89"/>
      <c r="BJ1050" s="89"/>
      <c r="BK1050" s="89"/>
      <c r="BL1050" s="89"/>
      <c r="BM1050" s="89"/>
      <c r="BN1050" s="89"/>
      <c r="BO1050" s="89"/>
      <c r="BP1050" s="89"/>
      <c r="BQ1050" s="89"/>
      <c r="BR1050" s="89"/>
      <c r="BS1050" s="89"/>
      <c r="BT1050" s="89"/>
      <c r="BU1050" s="89"/>
      <c r="BV1050" s="89"/>
      <c r="BW1050" s="89"/>
      <c r="BX1050" s="89"/>
      <c r="BY1050" s="89"/>
      <c r="BZ1050" s="89"/>
      <c r="CA1050" s="89"/>
      <c r="CB1050" s="89"/>
      <c r="CC1050" s="89"/>
      <c r="CD1050" s="89"/>
      <c r="CE1050" s="89"/>
      <c r="CF1050" s="89"/>
      <c r="CG1050" s="89"/>
      <c r="CH1050" s="89"/>
      <c r="CI1050" s="89"/>
      <c r="CJ1050" s="89"/>
      <c r="CK1050" s="89"/>
      <c r="CL1050" s="89"/>
      <c r="CM1050" s="89"/>
      <c r="CN1050" s="89"/>
      <c r="CO1050" s="89"/>
      <c r="CP1050" s="89"/>
      <c r="CQ1050" s="89"/>
      <c r="CR1050" s="89"/>
      <c r="CS1050" s="89"/>
      <c r="CT1050" s="89"/>
      <c r="CU1050" s="89"/>
      <c r="CV1050" s="89"/>
      <c r="CW1050" s="89"/>
      <c r="CX1050" s="89"/>
      <c r="CY1050" s="89"/>
      <c r="CZ1050" s="89"/>
      <c r="DA1050" s="89"/>
      <c r="DB1050" s="89"/>
      <c r="DC1050" s="89"/>
      <c r="DD1050" s="89"/>
      <c r="DE1050" s="89"/>
      <c r="DF1050" s="89"/>
      <c r="DG1050" s="89"/>
      <c r="DH1050" s="89"/>
      <c r="DI1050" s="89"/>
      <c r="DJ1050" s="89"/>
      <c r="DK1050" s="89"/>
      <c r="DL1050" s="89"/>
      <c r="DM1050" s="89"/>
      <c r="DN1050" s="89"/>
      <c r="DO1050" s="89"/>
      <c r="DP1050" s="89"/>
      <c r="DQ1050" s="89"/>
      <c r="DR1050" s="89"/>
      <c r="DS1050" s="89"/>
      <c r="DT1050" s="89"/>
      <c r="DU1050" s="89"/>
      <c r="DV1050" s="89"/>
      <c r="DW1050" s="89"/>
      <c r="DX1050" s="89"/>
      <c r="DY1050" s="89"/>
      <c r="DZ1050" s="89"/>
      <c r="EA1050" s="89"/>
      <c r="EB1050" s="89"/>
      <c r="EC1050" s="89"/>
      <c r="ED1050" s="89"/>
      <c r="EE1050" s="89"/>
      <c r="EF1050" s="89"/>
      <c r="EG1050" s="89"/>
      <c r="EH1050" s="89"/>
      <c r="EI1050" s="89"/>
      <c r="EJ1050" s="89"/>
      <c r="EK1050" s="89"/>
      <c r="EL1050" s="89"/>
      <c r="EM1050" s="89"/>
      <c r="EN1050" s="89"/>
      <c r="EO1050" s="89"/>
      <c r="EP1050" s="89"/>
      <c r="EQ1050" s="89"/>
      <c r="ER1050" s="89"/>
      <c r="ES1050" s="89"/>
      <c r="ET1050" s="89"/>
      <c r="EU1050" s="89"/>
      <c r="EV1050" s="89"/>
      <c r="EW1050" s="89"/>
      <c r="EX1050" s="89"/>
      <c r="EY1050" s="89"/>
      <c r="EZ1050" s="89"/>
      <c r="FA1050" s="89"/>
      <c r="FB1050" s="89"/>
      <c r="FC1050" s="89"/>
      <c r="FD1050" s="89"/>
      <c r="FE1050" s="89"/>
      <c r="FF1050" s="89"/>
      <c r="FG1050" s="89"/>
      <c r="FH1050" s="89"/>
      <c r="FI1050" s="89"/>
      <c r="FJ1050" s="89"/>
      <c r="FK1050" s="89"/>
      <c r="FL1050" s="89"/>
      <c r="FM1050" s="89"/>
      <c r="FN1050" s="89"/>
      <c r="FO1050" s="89"/>
      <c r="FP1050" s="89"/>
      <c r="FQ1050" s="89"/>
      <c r="FR1050" s="89"/>
      <c r="FS1050" s="89"/>
      <c r="FT1050" s="89"/>
      <c r="FU1050" s="89"/>
      <c r="FV1050" s="89"/>
      <c r="FW1050" s="89"/>
      <c r="FX1050" s="89"/>
      <c r="FY1050" s="89"/>
      <c r="FZ1050" s="89"/>
      <c r="GA1050" s="89"/>
      <c r="GB1050" s="89"/>
      <c r="GC1050" s="89"/>
      <c r="GD1050" s="89"/>
      <c r="GE1050" s="89"/>
      <c r="GF1050" s="89"/>
      <c r="GG1050" s="89"/>
      <c r="GH1050" s="89"/>
      <c r="GI1050" s="89"/>
      <c r="GJ1050" s="89"/>
      <c r="GK1050" s="89"/>
      <c r="GL1050" s="89"/>
      <c r="GM1050" s="89"/>
      <c r="GN1050" s="89"/>
      <c r="GO1050" s="89"/>
      <c r="GP1050" s="89"/>
      <c r="GQ1050" s="89"/>
      <c r="GR1050" s="89"/>
      <c r="GS1050" s="89"/>
      <c r="GT1050" s="89"/>
      <c r="GU1050" s="89"/>
      <c r="GV1050" s="89"/>
      <c r="GW1050" s="89"/>
      <c r="GX1050" s="89"/>
      <c r="GY1050" s="89"/>
      <c r="GZ1050" s="89"/>
      <c r="HA1050" s="89"/>
      <c r="HB1050" s="89"/>
      <c r="HC1050" s="89"/>
      <c r="HD1050" s="89"/>
      <c r="HE1050" s="89"/>
      <c r="HF1050" s="89"/>
      <c r="HG1050" s="89"/>
      <c r="HH1050" s="89"/>
      <c r="HI1050" s="89"/>
      <c r="HJ1050" s="89"/>
      <c r="HK1050" s="89"/>
      <c r="HL1050" s="89"/>
      <c r="HM1050" s="89"/>
    </row>
    <row r="1051" spans="1:221" s="191" customFormat="1" ht="30" customHeight="1" x14ac:dyDescent="0.25">
      <c r="A1051" s="193">
        <v>41455</v>
      </c>
      <c r="B1051" s="194">
        <v>41457</v>
      </c>
      <c r="C1051" s="189" t="s">
        <v>284</v>
      </c>
      <c r="D1051" s="140" t="s">
        <v>3719</v>
      </c>
      <c r="E1051" s="140" t="s">
        <v>279</v>
      </c>
      <c r="F1051" s="5" t="s">
        <v>4620</v>
      </c>
      <c r="G1051" s="5" t="s">
        <v>4621</v>
      </c>
      <c r="H1051" s="140" t="s">
        <v>4622</v>
      </c>
      <c r="I1051" s="30" t="s">
        <v>4877</v>
      </c>
      <c r="J1051" s="140" t="s">
        <v>4878</v>
      </c>
      <c r="K1051" s="119">
        <v>40724</v>
      </c>
      <c r="L1051" s="119">
        <v>40968</v>
      </c>
      <c r="M1051" s="140" t="s">
        <v>4625</v>
      </c>
      <c r="N1051" s="287">
        <v>40713</v>
      </c>
      <c r="O1051" s="287">
        <v>35205</v>
      </c>
      <c r="P1051" s="119">
        <v>40982</v>
      </c>
      <c r="Q1051" s="119">
        <v>41723</v>
      </c>
      <c r="R1051" s="119">
        <v>41723</v>
      </c>
      <c r="S1051" s="119">
        <v>41723</v>
      </c>
      <c r="T1051" s="190">
        <v>34.432265466850296</v>
      </c>
      <c r="U1051" s="287"/>
      <c r="V1051" s="140"/>
      <c r="W1051" s="87"/>
      <c r="X1051" s="96"/>
      <c r="Y1051" s="89"/>
      <c r="Z1051" s="89"/>
      <c r="AA1051" s="89"/>
      <c r="AB1051" s="89"/>
      <c r="AC1051" s="89"/>
      <c r="AD1051" s="89"/>
      <c r="AE1051" s="89"/>
      <c r="AF1051" s="89"/>
      <c r="AG1051" s="89"/>
      <c r="AH1051" s="89"/>
      <c r="AI1051" s="89"/>
      <c r="AJ1051" s="89"/>
      <c r="AK1051" s="89"/>
      <c r="AL1051" s="89"/>
      <c r="AM1051" s="89"/>
      <c r="AN1051" s="89"/>
      <c r="AO1051" s="89"/>
      <c r="AP1051" s="89"/>
      <c r="AQ1051" s="89"/>
      <c r="AR1051" s="89"/>
      <c r="AS1051" s="89"/>
      <c r="AT1051" s="89"/>
      <c r="AU1051" s="89"/>
      <c r="AV1051" s="89"/>
      <c r="AW1051" s="89"/>
      <c r="AX1051" s="89"/>
      <c r="AY1051" s="89"/>
      <c r="AZ1051" s="89"/>
      <c r="BA1051" s="89"/>
      <c r="BB1051" s="89"/>
      <c r="BC1051" s="89"/>
      <c r="BD1051" s="89"/>
      <c r="BE1051" s="89"/>
      <c r="BF1051" s="89"/>
      <c r="BG1051" s="89"/>
      <c r="BH1051" s="89"/>
      <c r="BI1051" s="89"/>
      <c r="BJ1051" s="89"/>
      <c r="BK1051" s="89"/>
      <c r="BL1051" s="89"/>
      <c r="BM1051" s="89"/>
      <c r="BN1051" s="89"/>
      <c r="BO1051" s="89"/>
      <c r="BP1051" s="89"/>
      <c r="BQ1051" s="89"/>
      <c r="BR1051" s="89"/>
      <c r="BS1051" s="89"/>
      <c r="BT1051" s="89"/>
      <c r="BU1051" s="89"/>
      <c r="BV1051" s="89"/>
      <c r="BW1051" s="89"/>
      <c r="BX1051" s="89"/>
      <c r="BY1051" s="89"/>
      <c r="BZ1051" s="89"/>
      <c r="CA1051" s="89"/>
      <c r="CB1051" s="89"/>
      <c r="CC1051" s="89"/>
      <c r="CD1051" s="89"/>
      <c r="CE1051" s="89"/>
      <c r="CF1051" s="89"/>
      <c r="CG1051" s="89"/>
      <c r="CH1051" s="89"/>
      <c r="CI1051" s="89"/>
      <c r="CJ1051" s="89"/>
      <c r="CK1051" s="89"/>
      <c r="CL1051" s="89"/>
      <c r="CM1051" s="89"/>
      <c r="CN1051" s="89"/>
      <c r="CO1051" s="89"/>
      <c r="CP1051" s="89"/>
      <c r="CQ1051" s="89"/>
      <c r="CR1051" s="89"/>
      <c r="CS1051" s="89"/>
      <c r="CT1051" s="89"/>
      <c r="CU1051" s="89"/>
      <c r="CV1051" s="89"/>
      <c r="CW1051" s="89"/>
      <c r="CX1051" s="89"/>
      <c r="CY1051" s="89"/>
      <c r="CZ1051" s="89"/>
      <c r="DA1051" s="89"/>
      <c r="DB1051" s="89"/>
      <c r="DC1051" s="89"/>
      <c r="DD1051" s="89"/>
      <c r="DE1051" s="89"/>
      <c r="DF1051" s="89"/>
      <c r="DG1051" s="89"/>
      <c r="DH1051" s="89"/>
      <c r="DI1051" s="89"/>
      <c r="DJ1051" s="89"/>
      <c r="DK1051" s="89"/>
      <c r="DL1051" s="89"/>
      <c r="DM1051" s="89"/>
      <c r="DN1051" s="89"/>
      <c r="DO1051" s="89"/>
      <c r="DP1051" s="89"/>
      <c r="DQ1051" s="89"/>
      <c r="DR1051" s="89"/>
      <c r="DS1051" s="89"/>
      <c r="DT1051" s="89"/>
      <c r="DU1051" s="89"/>
      <c r="DV1051" s="89"/>
      <c r="DW1051" s="89"/>
      <c r="DX1051" s="89"/>
      <c r="DY1051" s="89"/>
      <c r="DZ1051" s="89"/>
      <c r="EA1051" s="89"/>
      <c r="EB1051" s="89"/>
      <c r="EC1051" s="89"/>
      <c r="ED1051" s="89"/>
      <c r="EE1051" s="89"/>
      <c r="EF1051" s="89"/>
      <c r="EG1051" s="89"/>
      <c r="EH1051" s="89"/>
      <c r="EI1051" s="89"/>
      <c r="EJ1051" s="89"/>
      <c r="EK1051" s="89"/>
      <c r="EL1051" s="89"/>
      <c r="EM1051" s="89"/>
      <c r="EN1051" s="89"/>
      <c r="EO1051" s="89"/>
      <c r="EP1051" s="89"/>
      <c r="EQ1051" s="89"/>
      <c r="ER1051" s="89"/>
      <c r="ES1051" s="89"/>
      <c r="ET1051" s="89"/>
      <c r="EU1051" s="89"/>
      <c r="EV1051" s="89"/>
      <c r="EW1051" s="89"/>
      <c r="EX1051" s="89"/>
      <c r="EY1051" s="89"/>
      <c r="EZ1051" s="89"/>
      <c r="FA1051" s="89"/>
      <c r="FB1051" s="89"/>
      <c r="FC1051" s="89"/>
      <c r="FD1051" s="89"/>
      <c r="FE1051" s="89"/>
      <c r="FF1051" s="89"/>
      <c r="FG1051" s="89"/>
      <c r="FH1051" s="89"/>
      <c r="FI1051" s="89"/>
      <c r="FJ1051" s="89"/>
      <c r="FK1051" s="89"/>
      <c r="FL1051" s="89"/>
      <c r="FM1051" s="89"/>
      <c r="FN1051" s="89"/>
      <c r="FO1051" s="89"/>
      <c r="FP1051" s="89"/>
      <c r="FQ1051" s="89"/>
      <c r="FR1051" s="89"/>
      <c r="FS1051" s="89"/>
      <c r="FT1051" s="89"/>
      <c r="FU1051" s="89"/>
      <c r="FV1051" s="89"/>
      <c r="FW1051" s="89"/>
      <c r="FX1051" s="89"/>
      <c r="FY1051" s="89"/>
      <c r="FZ1051" s="89"/>
      <c r="GA1051" s="89"/>
      <c r="GB1051" s="89"/>
      <c r="GC1051" s="89"/>
      <c r="GD1051" s="89"/>
      <c r="GE1051" s="89"/>
      <c r="GF1051" s="89"/>
      <c r="GG1051" s="89"/>
      <c r="GH1051" s="89"/>
      <c r="GI1051" s="89"/>
      <c r="GJ1051" s="89"/>
      <c r="GK1051" s="89"/>
      <c r="GL1051" s="89"/>
      <c r="GM1051" s="89"/>
      <c r="GN1051" s="89"/>
      <c r="GO1051" s="89"/>
      <c r="GP1051" s="89"/>
      <c r="GQ1051" s="89"/>
      <c r="GR1051" s="89"/>
      <c r="GS1051" s="89"/>
      <c r="GT1051" s="89"/>
      <c r="GU1051" s="89"/>
      <c r="GV1051" s="89"/>
      <c r="GW1051" s="89"/>
      <c r="GX1051" s="89"/>
      <c r="GY1051" s="89"/>
      <c r="GZ1051" s="89"/>
      <c r="HA1051" s="89"/>
      <c r="HB1051" s="89"/>
      <c r="HC1051" s="89"/>
      <c r="HD1051" s="89"/>
      <c r="HE1051" s="89"/>
      <c r="HF1051" s="89"/>
      <c r="HG1051" s="89"/>
      <c r="HH1051" s="89"/>
      <c r="HI1051" s="89"/>
      <c r="HJ1051" s="89"/>
      <c r="HK1051" s="89"/>
      <c r="HL1051" s="89"/>
      <c r="HM1051" s="89"/>
    </row>
    <row r="1052" spans="1:221" s="191" customFormat="1" ht="30" customHeight="1" x14ac:dyDescent="0.25">
      <c r="A1052" s="193">
        <v>41455</v>
      </c>
      <c r="B1052" s="194">
        <v>41457</v>
      </c>
      <c r="C1052" s="189" t="s">
        <v>284</v>
      </c>
      <c r="D1052" s="140" t="s">
        <v>3719</v>
      </c>
      <c r="E1052" s="140" t="s">
        <v>279</v>
      </c>
      <c r="F1052" s="5" t="s">
        <v>36</v>
      </c>
      <c r="G1052" s="5" t="s">
        <v>1000</v>
      </c>
      <c r="H1052" s="140" t="s">
        <v>4197</v>
      </c>
      <c r="I1052" s="30" t="s">
        <v>4879</v>
      </c>
      <c r="J1052" s="140" t="s">
        <v>4880</v>
      </c>
      <c r="K1052" s="119">
        <v>40325</v>
      </c>
      <c r="L1052" s="119">
        <v>40633</v>
      </c>
      <c r="M1052" s="140" t="s">
        <v>4441</v>
      </c>
      <c r="N1052" s="287">
        <v>68459</v>
      </c>
      <c r="O1052" s="287">
        <v>56593</v>
      </c>
      <c r="P1052" s="119">
        <v>40647</v>
      </c>
      <c r="Q1052" s="119">
        <v>42162</v>
      </c>
      <c r="R1052" s="119">
        <v>41965</v>
      </c>
      <c r="S1052" s="119">
        <v>42165</v>
      </c>
      <c r="T1052" s="190">
        <v>38.601859412737596</v>
      </c>
      <c r="U1052" s="287"/>
      <c r="V1052" s="140"/>
      <c r="W1052" s="87"/>
      <c r="X1052" s="96"/>
      <c r="Y1052" s="89"/>
      <c r="Z1052" s="89"/>
      <c r="AA1052" s="89"/>
      <c r="AB1052" s="89"/>
      <c r="AC1052" s="89"/>
      <c r="AD1052" s="89"/>
      <c r="AE1052" s="89"/>
      <c r="AF1052" s="89"/>
      <c r="AG1052" s="89"/>
      <c r="AH1052" s="89"/>
      <c r="AI1052" s="89"/>
      <c r="AJ1052" s="89"/>
      <c r="AK1052" s="89"/>
      <c r="AL1052" s="89"/>
      <c r="AM1052" s="89"/>
      <c r="AN1052" s="89"/>
      <c r="AO1052" s="89"/>
      <c r="AP1052" s="89"/>
      <c r="AQ1052" s="89"/>
      <c r="AR1052" s="89"/>
      <c r="AS1052" s="89"/>
      <c r="AT1052" s="89"/>
      <c r="AU1052" s="89"/>
      <c r="AV1052" s="89"/>
      <c r="AW1052" s="89"/>
      <c r="AX1052" s="89"/>
      <c r="AY1052" s="89"/>
      <c r="AZ1052" s="89"/>
      <c r="BA1052" s="89"/>
      <c r="BB1052" s="89"/>
      <c r="BC1052" s="89"/>
      <c r="BD1052" s="89"/>
      <c r="BE1052" s="89"/>
      <c r="BF1052" s="89"/>
      <c r="BG1052" s="89"/>
      <c r="BH1052" s="89"/>
      <c r="BI1052" s="89"/>
      <c r="BJ1052" s="89"/>
      <c r="BK1052" s="89"/>
      <c r="BL1052" s="89"/>
      <c r="BM1052" s="89"/>
      <c r="BN1052" s="89"/>
      <c r="BO1052" s="89"/>
      <c r="BP1052" s="89"/>
      <c r="BQ1052" s="89"/>
      <c r="BR1052" s="89"/>
      <c r="BS1052" s="89"/>
      <c r="BT1052" s="89"/>
      <c r="BU1052" s="89"/>
      <c r="BV1052" s="89"/>
      <c r="BW1052" s="89"/>
      <c r="BX1052" s="89"/>
      <c r="BY1052" s="89"/>
      <c r="BZ1052" s="89"/>
      <c r="CA1052" s="89"/>
      <c r="CB1052" s="89"/>
      <c r="CC1052" s="89"/>
      <c r="CD1052" s="89"/>
      <c r="CE1052" s="89"/>
      <c r="CF1052" s="89"/>
      <c r="CG1052" s="89"/>
      <c r="CH1052" s="89"/>
      <c r="CI1052" s="89"/>
      <c r="CJ1052" s="89"/>
      <c r="CK1052" s="89"/>
      <c r="CL1052" s="89"/>
      <c r="CM1052" s="89"/>
      <c r="CN1052" s="89"/>
      <c r="CO1052" s="89"/>
      <c r="CP1052" s="89"/>
      <c r="CQ1052" s="89"/>
      <c r="CR1052" s="89"/>
      <c r="CS1052" s="89"/>
      <c r="CT1052" s="89"/>
      <c r="CU1052" s="89"/>
      <c r="CV1052" s="89"/>
      <c r="CW1052" s="89"/>
      <c r="CX1052" s="89"/>
      <c r="CY1052" s="89"/>
      <c r="CZ1052" s="89"/>
      <c r="DA1052" s="89"/>
      <c r="DB1052" s="89"/>
      <c r="DC1052" s="89"/>
      <c r="DD1052" s="89"/>
      <c r="DE1052" s="89"/>
      <c r="DF1052" s="89"/>
      <c r="DG1052" s="89"/>
      <c r="DH1052" s="89"/>
      <c r="DI1052" s="89"/>
      <c r="DJ1052" s="89"/>
      <c r="DK1052" s="89"/>
      <c r="DL1052" s="89"/>
      <c r="DM1052" s="89"/>
      <c r="DN1052" s="89"/>
      <c r="DO1052" s="89"/>
      <c r="DP1052" s="89"/>
      <c r="DQ1052" s="89"/>
      <c r="DR1052" s="89"/>
      <c r="DS1052" s="89"/>
      <c r="DT1052" s="89"/>
      <c r="DU1052" s="89"/>
      <c r="DV1052" s="89"/>
      <c r="DW1052" s="89"/>
      <c r="DX1052" s="89"/>
      <c r="DY1052" s="89"/>
      <c r="DZ1052" s="89"/>
      <c r="EA1052" s="89"/>
      <c r="EB1052" s="89"/>
      <c r="EC1052" s="89"/>
      <c r="ED1052" s="89"/>
      <c r="EE1052" s="89"/>
      <c r="EF1052" s="89"/>
      <c r="EG1052" s="89"/>
      <c r="EH1052" s="89"/>
      <c r="EI1052" s="89"/>
      <c r="EJ1052" s="89"/>
      <c r="EK1052" s="89"/>
      <c r="EL1052" s="89"/>
      <c r="EM1052" s="89"/>
      <c r="EN1052" s="89"/>
      <c r="EO1052" s="89"/>
      <c r="EP1052" s="89"/>
      <c r="EQ1052" s="89"/>
      <c r="ER1052" s="89"/>
      <c r="ES1052" s="89"/>
      <c r="ET1052" s="89"/>
      <c r="EU1052" s="89"/>
      <c r="EV1052" s="89"/>
      <c r="EW1052" s="89"/>
      <c r="EX1052" s="89"/>
      <c r="EY1052" s="89"/>
      <c r="EZ1052" s="89"/>
      <c r="FA1052" s="89"/>
      <c r="FB1052" s="89"/>
      <c r="FC1052" s="89"/>
      <c r="FD1052" s="89"/>
      <c r="FE1052" s="89"/>
      <c r="FF1052" s="89"/>
      <c r="FG1052" s="89"/>
      <c r="FH1052" s="89"/>
      <c r="FI1052" s="89"/>
      <c r="FJ1052" s="89"/>
      <c r="FK1052" s="89"/>
      <c r="FL1052" s="89"/>
      <c r="FM1052" s="89"/>
      <c r="FN1052" s="89"/>
      <c r="FO1052" s="89"/>
      <c r="FP1052" s="89"/>
      <c r="FQ1052" s="89"/>
      <c r="FR1052" s="89"/>
      <c r="FS1052" s="89"/>
      <c r="FT1052" s="89"/>
      <c r="FU1052" s="89"/>
      <c r="FV1052" s="89"/>
      <c r="FW1052" s="89"/>
      <c r="FX1052" s="89"/>
      <c r="FY1052" s="89"/>
      <c r="FZ1052" s="89"/>
      <c r="GA1052" s="89"/>
      <c r="GB1052" s="89"/>
      <c r="GC1052" s="89"/>
      <c r="GD1052" s="89"/>
      <c r="GE1052" s="89"/>
      <c r="GF1052" s="89"/>
      <c r="GG1052" s="89"/>
      <c r="GH1052" s="89"/>
      <c r="GI1052" s="89"/>
      <c r="GJ1052" s="89"/>
      <c r="GK1052" s="89"/>
      <c r="GL1052" s="89"/>
      <c r="GM1052" s="89"/>
      <c r="GN1052" s="89"/>
      <c r="GO1052" s="89"/>
      <c r="GP1052" s="89"/>
      <c r="GQ1052" s="89"/>
      <c r="GR1052" s="89"/>
      <c r="GS1052" s="89"/>
      <c r="GT1052" s="89"/>
      <c r="GU1052" s="89"/>
      <c r="GV1052" s="89"/>
      <c r="GW1052" s="89"/>
      <c r="GX1052" s="89"/>
      <c r="GY1052" s="89"/>
      <c r="GZ1052" s="89"/>
      <c r="HA1052" s="89"/>
      <c r="HB1052" s="89"/>
      <c r="HC1052" s="89"/>
      <c r="HD1052" s="89"/>
      <c r="HE1052" s="89"/>
      <c r="HF1052" s="89"/>
      <c r="HG1052" s="89"/>
      <c r="HH1052" s="89"/>
      <c r="HI1052" s="89"/>
      <c r="HJ1052" s="89"/>
      <c r="HK1052" s="89"/>
      <c r="HL1052" s="89"/>
      <c r="HM1052" s="89"/>
    </row>
    <row r="1053" spans="1:221" s="191" customFormat="1" ht="30" customHeight="1" x14ac:dyDescent="0.25">
      <c r="A1053" s="193">
        <v>41455</v>
      </c>
      <c r="B1053" s="194">
        <v>41457</v>
      </c>
      <c r="C1053" s="189" t="s">
        <v>284</v>
      </c>
      <c r="D1053" s="140" t="s">
        <v>3719</v>
      </c>
      <c r="E1053" s="140" t="s">
        <v>279</v>
      </c>
      <c r="F1053" s="5" t="s">
        <v>36</v>
      </c>
      <c r="G1053" s="5" t="s">
        <v>1000</v>
      </c>
      <c r="H1053" s="140" t="s">
        <v>4209</v>
      </c>
      <c r="I1053" s="30" t="s">
        <v>4881</v>
      </c>
      <c r="J1053" s="140" t="s">
        <v>4882</v>
      </c>
      <c r="K1053" s="119">
        <v>40793</v>
      </c>
      <c r="L1053" s="119">
        <v>41131</v>
      </c>
      <c r="M1053" s="140" t="s">
        <v>4066</v>
      </c>
      <c r="N1053" s="287">
        <v>34869</v>
      </c>
      <c r="O1053" s="287">
        <v>33282</v>
      </c>
      <c r="P1053" s="119">
        <v>41145</v>
      </c>
      <c r="Q1053" s="119">
        <v>41939</v>
      </c>
      <c r="R1053" s="119">
        <v>42604</v>
      </c>
      <c r="S1053" s="119">
        <v>41929</v>
      </c>
      <c r="T1053" s="190">
        <v>7.0507331808395701</v>
      </c>
      <c r="U1053" s="287"/>
      <c r="V1053" s="140"/>
      <c r="W1053" s="87"/>
      <c r="X1053" s="96"/>
      <c r="Y1053" s="89"/>
      <c r="Z1053" s="89"/>
      <c r="AA1053" s="89"/>
      <c r="AB1053" s="89"/>
      <c r="AC1053" s="89"/>
      <c r="AD1053" s="89"/>
      <c r="AE1053" s="89"/>
      <c r="AF1053" s="89"/>
      <c r="AG1053" s="89"/>
      <c r="AH1053" s="89"/>
      <c r="AI1053" s="89"/>
      <c r="AJ1053" s="89"/>
      <c r="AK1053" s="89"/>
      <c r="AL1053" s="89"/>
      <c r="AM1053" s="89"/>
      <c r="AN1053" s="89"/>
      <c r="AO1053" s="89"/>
      <c r="AP1053" s="89"/>
      <c r="AQ1053" s="89"/>
      <c r="AR1053" s="89"/>
      <c r="AS1053" s="89"/>
      <c r="AT1053" s="89"/>
      <c r="AU1053" s="89"/>
      <c r="AV1053" s="89"/>
      <c r="AW1053" s="89"/>
      <c r="AX1053" s="89"/>
      <c r="AY1053" s="89"/>
      <c r="AZ1053" s="89"/>
      <c r="BA1053" s="89"/>
      <c r="BB1053" s="89"/>
      <c r="BC1053" s="89"/>
      <c r="BD1053" s="89"/>
      <c r="BE1053" s="89"/>
      <c r="BF1053" s="89"/>
      <c r="BG1053" s="89"/>
      <c r="BH1053" s="89"/>
      <c r="BI1053" s="89"/>
      <c r="BJ1053" s="89"/>
      <c r="BK1053" s="89"/>
      <c r="BL1053" s="89"/>
      <c r="BM1053" s="89"/>
      <c r="BN1053" s="89"/>
      <c r="BO1053" s="89"/>
      <c r="BP1053" s="89"/>
      <c r="BQ1053" s="89"/>
      <c r="BR1053" s="89"/>
      <c r="BS1053" s="89"/>
      <c r="BT1053" s="89"/>
      <c r="BU1053" s="89"/>
      <c r="BV1053" s="89"/>
      <c r="BW1053" s="89"/>
      <c r="BX1053" s="89"/>
      <c r="BY1053" s="89"/>
      <c r="BZ1053" s="89"/>
      <c r="CA1053" s="89"/>
      <c r="CB1053" s="89"/>
      <c r="CC1053" s="89"/>
      <c r="CD1053" s="89"/>
      <c r="CE1053" s="89"/>
      <c r="CF1053" s="89"/>
      <c r="CG1053" s="89"/>
      <c r="CH1053" s="89"/>
      <c r="CI1053" s="89"/>
      <c r="CJ1053" s="89"/>
      <c r="CK1053" s="89"/>
      <c r="CL1053" s="89"/>
      <c r="CM1053" s="89"/>
      <c r="CN1053" s="89"/>
      <c r="CO1053" s="89"/>
      <c r="CP1053" s="89"/>
      <c r="CQ1053" s="89"/>
      <c r="CR1053" s="89"/>
      <c r="CS1053" s="89"/>
      <c r="CT1053" s="89"/>
      <c r="CU1053" s="89"/>
      <c r="CV1053" s="89"/>
      <c r="CW1053" s="89"/>
      <c r="CX1053" s="89"/>
      <c r="CY1053" s="89"/>
      <c r="CZ1053" s="89"/>
      <c r="DA1053" s="89"/>
      <c r="DB1053" s="89"/>
      <c r="DC1053" s="89"/>
      <c r="DD1053" s="89"/>
      <c r="DE1053" s="89"/>
      <c r="DF1053" s="89"/>
      <c r="DG1053" s="89"/>
      <c r="DH1053" s="89"/>
      <c r="DI1053" s="89"/>
      <c r="DJ1053" s="89"/>
      <c r="DK1053" s="89"/>
      <c r="DL1053" s="89"/>
      <c r="DM1053" s="89"/>
      <c r="DN1053" s="89"/>
      <c r="DO1053" s="89"/>
      <c r="DP1053" s="89"/>
      <c r="DQ1053" s="89"/>
      <c r="DR1053" s="89"/>
      <c r="DS1053" s="89"/>
      <c r="DT1053" s="89"/>
      <c r="DU1053" s="89"/>
      <c r="DV1053" s="89"/>
      <c r="DW1053" s="89"/>
      <c r="DX1053" s="89"/>
      <c r="DY1053" s="89"/>
      <c r="DZ1053" s="89"/>
      <c r="EA1053" s="89"/>
      <c r="EB1053" s="89"/>
      <c r="EC1053" s="89"/>
      <c r="ED1053" s="89"/>
      <c r="EE1053" s="89"/>
      <c r="EF1053" s="89"/>
      <c r="EG1053" s="89"/>
      <c r="EH1053" s="89"/>
      <c r="EI1053" s="89"/>
      <c r="EJ1053" s="89"/>
      <c r="EK1053" s="89"/>
      <c r="EL1053" s="89"/>
      <c r="EM1053" s="89"/>
      <c r="EN1053" s="89"/>
      <c r="EO1053" s="89"/>
      <c r="EP1053" s="89"/>
      <c r="EQ1053" s="89"/>
      <c r="ER1053" s="89"/>
      <c r="ES1053" s="89"/>
      <c r="ET1053" s="89"/>
      <c r="EU1053" s="89"/>
      <c r="EV1053" s="89"/>
      <c r="EW1053" s="89"/>
      <c r="EX1053" s="89"/>
      <c r="EY1053" s="89"/>
      <c r="EZ1053" s="89"/>
      <c r="FA1053" s="89"/>
      <c r="FB1053" s="89"/>
      <c r="FC1053" s="89"/>
      <c r="FD1053" s="89"/>
      <c r="FE1053" s="89"/>
      <c r="FF1053" s="89"/>
      <c r="FG1053" s="89"/>
      <c r="FH1053" s="89"/>
      <c r="FI1053" s="89"/>
      <c r="FJ1053" s="89"/>
      <c r="FK1053" s="89"/>
      <c r="FL1053" s="89"/>
      <c r="FM1053" s="89"/>
      <c r="FN1053" s="89"/>
      <c r="FO1053" s="89"/>
      <c r="FP1053" s="89"/>
      <c r="FQ1053" s="89"/>
      <c r="FR1053" s="89"/>
      <c r="FS1053" s="89"/>
      <c r="FT1053" s="89"/>
      <c r="FU1053" s="89"/>
      <c r="FV1053" s="89"/>
      <c r="FW1053" s="89"/>
      <c r="FX1053" s="89"/>
      <c r="FY1053" s="89"/>
      <c r="FZ1053" s="89"/>
      <c r="GA1053" s="89"/>
      <c r="GB1053" s="89"/>
      <c r="GC1053" s="89"/>
      <c r="GD1053" s="89"/>
      <c r="GE1053" s="89"/>
      <c r="GF1053" s="89"/>
      <c r="GG1053" s="89"/>
      <c r="GH1053" s="89"/>
      <c r="GI1053" s="89"/>
      <c r="GJ1053" s="89"/>
      <c r="GK1053" s="89"/>
      <c r="GL1053" s="89"/>
      <c r="GM1053" s="89"/>
      <c r="GN1053" s="89"/>
      <c r="GO1053" s="89"/>
      <c r="GP1053" s="89"/>
      <c r="GQ1053" s="89"/>
      <c r="GR1053" s="89"/>
      <c r="GS1053" s="89"/>
      <c r="GT1053" s="89"/>
      <c r="GU1053" s="89"/>
      <c r="GV1053" s="89"/>
      <c r="GW1053" s="89"/>
      <c r="GX1053" s="89"/>
      <c r="GY1053" s="89"/>
      <c r="GZ1053" s="89"/>
      <c r="HA1053" s="89"/>
      <c r="HB1053" s="89"/>
      <c r="HC1053" s="89"/>
      <c r="HD1053" s="89"/>
      <c r="HE1053" s="89"/>
      <c r="HF1053" s="89"/>
      <c r="HG1053" s="89"/>
      <c r="HH1053" s="89"/>
      <c r="HI1053" s="89"/>
      <c r="HJ1053" s="89"/>
      <c r="HK1053" s="89"/>
      <c r="HL1053" s="89"/>
      <c r="HM1053" s="89"/>
    </row>
    <row r="1054" spans="1:221" s="191" customFormat="1" ht="30" customHeight="1" x14ac:dyDescent="0.25">
      <c r="A1054" s="193">
        <v>41455</v>
      </c>
      <c r="B1054" s="194">
        <v>41457</v>
      </c>
      <c r="C1054" s="189" t="s">
        <v>284</v>
      </c>
      <c r="D1054" s="140" t="s">
        <v>3719</v>
      </c>
      <c r="E1054" s="140" t="s">
        <v>279</v>
      </c>
      <c r="F1054" s="5" t="s">
        <v>113</v>
      </c>
      <c r="G1054" s="5" t="s">
        <v>376</v>
      </c>
      <c r="H1054" s="140" t="s">
        <v>4228</v>
      </c>
      <c r="I1054" s="30" t="s">
        <v>3936</v>
      </c>
      <c r="J1054" s="140" t="s">
        <v>4883</v>
      </c>
      <c r="K1054" s="119">
        <v>40890</v>
      </c>
      <c r="L1054" s="119">
        <v>40984</v>
      </c>
      <c r="M1054" s="140" t="s">
        <v>3774</v>
      </c>
      <c r="N1054" s="287">
        <v>37278</v>
      </c>
      <c r="O1054" s="287">
        <v>33835</v>
      </c>
      <c r="P1054" s="119">
        <v>40998</v>
      </c>
      <c r="Q1054" s="119">
        <v>41524</v>
      </c>
      <c r="R1054" s="119">
        <v>41524</v>
      </c>
      <c r="S1054" s="119">
        <v>41524</v>
      </c>
      <c r="T1054" s="190">
        <v>45.968305658399302</v>
      </c>
      <c r="U1054" s="287"/>
      <c r="V1054" s="140"/>
      <c r="W1054" s="87"/>
      <c r="X1054" s="96"/>
      <c r="Y1054" s="89"/>
      <c r="Z1054" s="89"/>
      <c r="AA1054" s="89"/>
      <c r="AB1054" s="89"/>
      <c r="AC1054" s="89"/>
      <c r="AD1054" s="89"/>
      <c r="AE1054" s="89"/>
      <c r="AF1054" s="89"/>
      <c r="AG1054" s="89"/>
      <c r="AH1054" s="89"/>
      <c r="AI1054" s="89"/>
      <c r="AJ1054" s="89"/>
      <c r="AK1054" s="89"/>
      <c r="AL1054" s="89"/>
      <c r="AM1054" s="89"/>
      <c r="AN1054" s="89"/>
      <c r="AO1054" s="89"/>
      <c r="AP1054" s="89"/>
      <c r="AQ1054" s="89"/>
      <c r="AR1054" s="89"/>
      <c r="AS1054" s="89"/>
      <c r="AT1054" s="89"/>
      <c r="AU1054" s="89"/>
      <c r="AV1054" s="89"/>
      <c r="AW1054" s="89"/>
      <c r="AX1054" s="89"/>
      <c r="AY1054" s="89"/>
      <c r="AZ1054" s="89"/>
      <c r="BA1054" s="89"/>
      <c r="BB1054" s="89"/>
      <c r="BC1054" s="89"/>
      <c r="BD1054" s="89"/>
      <c r="BE1054" s="89"/>
      <c r="BF1054" s="89"/>
      <c r="BG1054" s="89"/>
      <c r="BH1054" s="89"/>
      <c r="BI1054" s="89"/>
      <c r="BJ1054" s="89"/>
      <c r="BK1054" s="89"/>
      <c r="BL1054" s="89"/>
      <c r="BM1054" s="89"/>
      <c r="BN1054" s="89"/>
      <c r="BO1054" s="89"/>
      <c r="BP1054" s="89"/>
      <c r="BQ1054" s="89"/>
      <c r="BR1054" s="89"/>
      <c r="BS1054" s="89"/>
      <c r="BT1054" s="89"/>
      <c r="BU1054" s="89"/>
      <c r="BV1054" s="89"/>
      <c r="BW1054" s="89"/>
      <c r="BX1054" s="89"/>
      <c r="BY1054" s="89"/>
      <c r="BZ1054" s="89"/>
      <c r="CA1054" s="89"/>
      <c r="CB1054" s="89"/>
      <c r="CC1054" s="89"/>
      <c r="CD1054" s="89"/>
      <c r="CE1054" s="89"/>
      <c r="CF1054" s="89"/>
      <c r="CG1054" s="89"/>
      <c r="CH1054" s="89"/>
      <c r="CI1054" s="89"/>
      <c r="CJ1054" s="89"/>
      <c r="CK1054" s="89"/>
      <c r="CL1054" s="89"/>
      <c r="CM1054" s="89"/>
      <c r="CN1054" s="89"/>
      <c r="CO1054" s="89"/>
      <c r="CP1054" s="89"/>
      <c r="CQ1054" s="89"/>
      <c r="CR1054" s="89"/>
      <c r="CS1054" s="89"/>
      <c r="CT1054" s="89"/>
      <c r="CU1054" s="89"/>
      <c r="CV1054" s="89"/>
      <c r="CW1054" s="89"/>
      <c r="CX1054" s="89"/>
      <c r="CY1054" s="89"/>
      <c r="CZ1054" s="89"/>
      <c r="DA1054" s="89"/>
      <c r="DB1054" s="89"/>
      <c r="DC1054" s="89"/>
      <c r="DD1054" s="89"/>
      <c r="DE1054" s="89"/>
      <c r="DF1054" s="89"/>
      <c r="DG1054" s="89"/>
      <c r="DH1054" s="89"/>
      <c r="DI1054" s="89"/>
      <c r="DJ1054" s="89"/>
      <c r="DK1054" s="89"/>
      <c r="DL1054" s="89"/>
      <c r="DM1054" s="89"/>
      <c r="DN1054" s="89"/>
      <c r="DO1054" s="89"/>
      <c r="DP1054" s="89"/>
      <c r="DQ1054" s="89"/>
      <c r="DR1054" s="89"/>
      <c r="DS1054" s="89"/>
      <c r="DT1054" s="89"/>
      <c r="DU1054" s="89"/>
      <c r="DV1054" s="89"/>
      <c r="DW1054" s="89"/>
      <c r="DX1054" s="89"/>
      <c r="DY1054" s="89"/>
      <c r="DZ1054" s="89"/>
      <c r="EA1054" s="89"/>
      <c r="EB1054" s="89"/>
      <c r="EC1054" s="89"/>
      <c r="ED1054" s="89"/>
      <c r="EE1054" s="89"/>
      <c r="EF1054" s="89"/>
      <c r="EG1054" s="89"/>
      <c r="EH1054" s="89"/>
      <c r="EI1054" s="89"/>
      <c r="EJ1054" s="89"/>
      <c r="EK1054" s="89"/>
      <c r="EL1054" s="89"/>
      <c r="EM1054" s="89"/>
      <c r="EN1054" s="89"/>
      <c r="EO1054" s="89"/>
      <c r="EP1054" s="89"/>
      <c r="EQ1054" s="89"/>
      <c r="ER1054" s="89"/>
      <c r="ES1054" s="89"/>
      <c r="ET1054" s="89"/>
      <c r="EU1054" s="89"/>
      <c r="EV1054" s="89"/>
      <c r="EW1054" s="89"/>
      <c r="EX1054" s="89"/>
      <c r="EY1054" s="89"/>
      <c r="EZ1054" s="89"/>
      <c r="FA1054" s="89"/>
      <c r="FB1054" s="89"/>
      <c r="FC1054" s="89"/>
      <c r="FD1054" s="89"/>
      <c r="FE1054" s="89"/>
      <c r="FF1054" s="89"/>
      <c r="FG1054" s="89"/>
      <c r="FH1054" s="89"/>
      <c r="FI1054" s="89"/>
      <c r="FJ1054" s="89"/>
      <c r="FK1054" s="89"/>
      <c r="FL1054" s="89"/>
      <c r="FM1054" s="89"/>
      <c r="FN1054" s="89"/>
      <c r="FO1054" s="89"/>
      <c r="FP1054" s="89"/>
      <c r="FQ1054" s="89"/>
      <c r="FR1054" s="89"/>
      <c r="FS1054" s="89"/>
      <c r="FT1054" s="89"/>
      <c r="FU1054" s="89"/>
      <c r="FV1054" s="89"/>
      <c r="FW1054" s="89"/>
      <c r="FX1054" s="89"/>
      <c r="FY1054" s="89"/>
      <c r="FZ1054" s="89"/>
      <c r="GA1054" s="89"/>
      <c r="GB1054" s="89"/>
      <c r="GC1054" s="89"/>
      <c r="GD1054" s="89"/>
      <c r="GE1054" s="89"/>
      <c r="GF1054" s="89"/>
      <c r="GG1054" s="89"/>
      <c r="GH1054" s="89"/>
      <c r="GI1054" s="89"/>
      <c r="GJ1054" s="89"/>
      <c r="GK1054" s="89"/>
      <c r="GL1054" s="89"/>
      <c r="GM1054" s="89"/>
      <c r="GN1054" s="89"/>
      <c r="GO1054" s="89"/>
      <c r="GP1054" s="89"/>
      <c r="GQ1054" s="89"/>
      <c r="GR1054" s="89"/>
      <c r="GS1054" s="89"/>
      <c r="GT1054" s="89"/>
      <c r="GU1054" s="89"/>
      <c r="GV1054" s="89"/>
      <c r="GW1054" s="89"/>
      <c r="GX1054" s="89"/>
      <c r="GY1054" s="89"/>
      <c r="GZ1054" s="89"/>
      <c r="HA1054" s="89"/>
      <c r="HB1054" s="89"/>
      <c r="HC1054" s="89"/>
      <c r="HD1054" s="89"/>
      <c r="HE1054" s="89"/>
      <c r="HF1054" s="89"/>
      <c r="HG1054" s="89"/>
      <c r="HH1054" s="89"/>
      <c r="HI1054" s="89"/>
      <c r="HJ1054" s="89"/>
      <c r="HK1054" s="89"/>
      <c r="HL1054" s="89"/>
      <c r="HM1054" s="89"/>
    </row>
    <row r="1055" spans="1:221" s="191" customFormat="1" ht="30" customHeight="1" x14ac:dyDescent="0.25">
      <c r="A1055" s="193">
        <v>41455</v>
      </c>
      <c r="B1055" s="194">
        <v>41457</v>
      </c>
      <c r="C1055" s="189" t="s">
        <v>284</v>
      </c>
      <c r="D1055" s="140" t="s">
        <v>3719</v>
      </c>
      <c r="E1055" s="140" t="s">
        <v>279</v>
      </c>
      <c r="F1055" s="5" t="s">
        <v>113</v>
      </c>
      <c r="G1055" s="5" t="s">
        <v>376</v>
      </c>
      <c r="H1055" s="140" t="s">
        <v>4228</v>
      </c>
      <c r="I1055" s="30" t="s">
        <v>3849</v>
      </c>
      <c r="J1055" s="140" t="s">
        <v>4884</v>
      </c>
      <c r="K1055" s="119">
        <v>40669</v>
      </c>
      <c r="L1055" s="119">
        <v>40774</v>
      </c>
      <c r="M1055" s="140" t="s">
        <v>4491</v>
      </c>
      <c r="N1055" s="287">
        <v>15010</v>
      </c>
      <c r="O1055" s="287">
        <v>14302</v>
      </c>
      <c r="P1055" s="119">
        <v>40788</v>
      </c>
      <c r="Q1055" s="119">
        <v>41407</v>
      </c>
      <c r="R1055" s="119">
        <v>41407</v>
      </c>
      <c r="S1055" s="119">
        <v>41442</v>
      </c>
      <c r="T1055" s="190">
        <v>85.6751515241086</v>
      </c>
      <c r="U1055" s="287"/>
      <c r="V1055" s="140"/>
      <c r="W1055" s="87"/>
      <c r="X1055" s="96"/>
      <c r="Y1055" s="89"/>
      <c r="Z1055" s="89"/>
      <c r="AA1055" s="89"/>
      <c r="AB1055" s="89"/>
      <c r="AC1055" s="89"/>
      <c r="AD1055" s="89"/>
      <c r="AE1055" s="89"/>
      <c r="AF1055" s="89"/>
      <c r="AG1055" s="89"/>
      <c r="AH1055" s="89"/>
      <c r="AI1055" s="89"/>
      <c r="AJ1055" s="89"/>
      <c r="AK1055" s="89"/>
      <c r="AL1055" s="89"/>
      <c r="AM1055" s="89"/>
      <c r="AN1055" s="89"/>
      <c r="AO1055" s="89"/>
      <c r="AP1055" s="89"/>
      <c r="AQ1055" s="89"/>
      <c r="AR1055" s="89"/>
      <c r="AS1055" s="89"/>
      <c r="AT1055" s="89"/>
      <c r="AU1055" s="89"/>
      <c r="AV1055" s="89"/>
      <c r="AW1055" s="89"/>
      <c r="AX1055" s="89"/>
      <c r="AY1055" s="89"/>
      <c r="AZ1055" s="89"/>
      <c r="BA1055" s="89"/>
      <c r="BB1055" s="89"/>
      <c r="BC1055" s="89"/>
      <c r="BD1055" s="89"/>
      <c r="BE1055" s="89"/>
      <c r="BF1055" s="89"/>
      <c r="BG1055" s="89"/>
      <c r="BH1055" s="89"/>
      <c r="BI1055" s="89"/>
      <c r="BJ1055" s="89"/>
      <c r="BK1055" s="89"/>
      <c r="BL1055" s="89"/>
      <c r="BM1055" s="89"/>
      <c r="BN1055" s="89"/>
      <c r="BO1055" s="89"/>
      <c r="BP1055" s="89"/>
      <c r="BQ1055" s="89"/>
      <c r="BR1055" s="89"/>
      <c r="BS1055" s="89"/>
      <c r="BT1055" s="89"/>
      <c r="BU1055" s="89"/>
      <c r="BV1055" s="89"/>
      <c r="BW1055" s="89"/>
      <c r="BX1055" s="89"/>
      <c r="BY1055" s="89"/>
      <c r="BZ1055" s="89"/>
      <c r="CA1055" s="89"/>
      <c r="CB1055" s="89"/>
      <c r="CC1055" s="89"/>
      <c r="CD1055" s="89"/>
      <c r="CE1055" s="89"/>
      <c r="CF1055" s="89"/>
      <c r="CG1055" s="89"/>
      <c r="CH1055" s="89"/>
      <c r="CI1055" s="89"/>
      <c r="CJ1055" s="89"/>
      <c r="CK1055" s="89"/>
      <c r="CL1055" s="89"/>
      <c r="CM1055" s="89"/>
      <c r="CN1055" s="89"/>
      <c r="CO1055" s="89"/>
      <c r="CP1055" s="89"/>
      <c r="CQ1055" s="89"/>
      <c r="CR1055" s="89"/>
      <c r="CS1055" s="89"/>
      <c r="CT1055" s="89"/>
      <c r="CU1055" s="89"/>
      <c r="CV1055" s="89"/>
      <c r="CW1055" s="89"/>
      <c r="CX1055" s="89"/>
      <c r="CY1055" s="89"/>
      <c r="CZ1055" s="89"/>
      <c r="DA1055" s="89"/>
      <c r="DB1055" s="89"/>
      <c r="DC1055" s="89"/>
      <c r="DD1055" s="89"/>
      <c r="DE1055" s="89"/>
      <c r="DF1055" s="89"/>
      <c r="DG1055" s="89"/>
      <c r="DH1055" s="89"/>
      <c r="DI1055" s="89"/>
      <c r="DJ1055" s="89"/>
      <c r="DK1055" s="89"/>
      <c r="DL1055" s="89"/>
      <c r="DM1055" s="89"/>
      <c r="DN1055" s="89"/>
      <c r="DO1055" s="89"/>
      <c r="DP1055" s="89"/>
      <c r="DQ1055" s="89"/>
      <c r="DR1055" s="89"/>
      <c r="DS1055" s="89"/>
      <c r="DT1055" s="89"/>
      <c r="DU1055" s="89"/>
      <c r="DV1055" s="89"/>
      <c r="DW1055" s="89"/>
      <c r="DX1055" s="89"/>
      <c r="DY1055" s="89"/>
      <c r="DZ1055" s="89"/>
      <c r="EA1055" s="89"/>
      <c r="EB1055" s="89"/>
      <c r="EC1055" s="89"/>
      <c r="ED1055" s="89"/>
      <c r="EE1055" s="89"/>
      <c r="EF1055" s="89"/>
      <c r="EG1055" s="89"/>
      <c r="EH1055" s="89"/>
      <c r="EI1055" s="89"/>
      <c r="EJ1055" s="89"/>
      <c r="EK1055" s="89"/>
      <c r="EL1055" s="89"/>
      <c r="EM1055" s="89"/>
      <c r="EN1055" s="89"/>
      <c r="EO1055" s="89"/>
      <c r="EP1055" s="89"/>
      <c r="EQ1055" s="89"/>
      <c r="ER1055" s="89"/>
      <c r="ES1055" s="89"/>
      <c r="ET1055" s="89"/>
      <c r="EU1055" s="89"/>
      <c r="EV1055" s="89"/>
      <c r="EW1055" s="89"/>
      <c r="EX1055" s="89"/>
      <c r="EY1055" s="89"/>
      <c r="EZ1055" s="89"/>
      <c r="FA1055" s="89"/>
      <c r="FB1055" s="89"/>
      <c r="FC1055" s="89"/>
      <c r="FD1055" s="89"/>
      <c r="FE1055" s="89"/>
      <c r="FF1055" s="89"/>
      <c r="FG1055" s="89"/>
      <c r="FH1055" s="89"/>
      <c r="FI1055" s="89"/>
      <c r="FJ1055" s="89"/>
      <c r="FK1055" s="89"/>
      <c r="FL1055" s="89"/>
      <c r="FM1055" s="89"/>
      <c r="FN1055" s="89"/>
      <c r="FO1055" s="89"/>
      <c r="FP1055" s="89"/>
      <c r="FQ1055" s="89"/>
      <c r="FR1055" s="89"/>
      <c r="FS1055" s="89"/>
      <c r="FT1055" s="89"/>
      <c r="FU1055" s="89"/>
      <c r="FV1055" s="89"/>
      <c r="FW1055" s="89"/>
      <c r="FX1055" s="89"/>
      <c r="FY1055" s="89"/>
      <c r="FZ1055" s="89"/>
      <c r="GA1055" s="89"/>
      <c r="GB1055" s="89"/>
      <c r="GC1055" s="89"/>
      <c r="GD1055" s="89"/>
      <c r="GE1055" s="89"/>
      <c r="GF1055" s="89"/>
      <c r="GG1055" s="89"/>
      <c r="GH1055" s="89"/>
      <c r="GI1055" s="89"/>
      <c r="GJ1055" s="89"/>
      <c r="GK1055" s="89"/>
      <c r="GL1055" s="89"/>
      <c r="GM1055" s="89"/>
      <c r="GN1055" s="89"/>
      <c r="GO1055" s="89"/>
      <c r="GP1055" s="89"/>
      <c r="GQ1055" s="89"/>
      <c r="GR1055" s="89"/>
      <c r="GS1055" s="89"/>
      <c r="GT1055" s="89"/>
      <c r="GU1055" s="89"/>
      <c r="GV1055" s="89"/>
      <c r="GW1055" s="89"/>
      <c r="GX1055" s="89"/>
      <c r="GY1055" s="89"/>
      <c r="GZ1055" s="89"/>
      <c r="HA1055" s="89"/>
      <c r="HB1055" s="89"/>
      <c r="HC1055" s="89"/>
      <c r="HD1055" s="89"/>
      <c r="HE1055" s="89"/>
      <c r="HF1055" s="89"/>
      <c r="HG1055" s="89"/>
      <c r="HH1055" s="89"/>
      <c r="HI1055" s="89"/>
      <c r="HJ1055" s="89"/>
      <c r="HK1055" s="89"/>
      <c r="HL1055" s="89"/>
      <c r="HM1055" s="89"/>
    </row>
    <row r="1056" spans="1:221" s="191" customFormat="1" ht="30" customHeight="1" x14ac:dyDescent="0.25">
      <c r="A1056" s="193">
        <v>41455</v>
      </c>
      <c r="B1056" s="194">
        <v>41457</v>
      </c>
      <c r="C1056" s="189" t="s">
        <v>284</v>
      </c>
      <c r="D1056" s="140" t="s">
        <v>3719</v>
      </c>
      <c r="E1056" s="140" t="s">
        <v>4237</v>
      </c>
      <c r="F1056" s="5" t="s">
        <v>4109</v>
      </c>
      <c r="G1056" s="5" t="s">
        <v>4110</v>
      </c>
      <c r="H1056" s="140" t="s">
        <v>4111</v>
      </c>
      <c r="I1056" s="30" t="s">
        <v>4885</v>
      </c>
      <c r="J1056" s="140" t="s">
        <v>4886</v>
      </c>
      <c r="K1056" s="119">
        <v>40618</v>
      </c>
      <c r="L1056" s="119">
        <v>40816</v>
      </c>
      <c r="M1056" s="140" t="s">
        <v>4887</v>
      </c>
      <c r="N1056" s="287">
        <v>35175</v>
      </c>
      <c r="O1056" s="287">
        <v>34458</v>
      </c>
      <c r="P1056" s="119">
        <v>40830</v>
      </c>
      <c r="Q1056" s="119">
        <v>41714</v>
      </c>
      <c r="R1056" s="119">
        <v>41714</v>
      </c>
      <c r="S1056" s="119">
        <v>41746</v>
      </c>
      <c r="T1056" s="190">
        <v>27.5324409429073</v>
      </c>
      <c r="U1056" s="287"/>
      <c r="V1056" s="140"/>
      <c r="W1056" s="87"/>
      <c r="X1056" s="96"/>
      <c r="Y1056" s="89"/>
      <c r="Z1056" s="89"/>
      <c r="AA1056" s="89"/>
      <c r="AB1056" s="89"/>
      <c r="AC1056" s="89"/>
      <c r="AD1056" s="89"/>
      <c r="AE1056" s="89"/>
      <c r="AF1056" s="89"/>
      <c r="AG1056" s="89"/>
      <c r="AH1056" s="89"/>
      <c r="AI1056" s="89"/>
      <c r="AJ1056" s="89"/>
      <c r="AK1056" s="89"/>
      <c r="AL1056" s="89"/>
      <c r="AM1056" s="89"/>
      <c r="AN1056" s="89"/>
      <c r="AO1056" s="89"/>
      <c r="AP1056" s="89"/>
      <c r="AQ1056" s="89"/>
      <c r="AR1056" s="89"/>
      <c r="AS1056" s="89"/>
      <c r="AT1056" s="89"/>
      <c r="AU1056" s="89"/>
      <c r="AV1056" s="89"/>
      <c r="AW1056" s="89"/>
      <c r="AX1056" s="89"/>
      <c r="AY1056" s="89"/>
      <c r="AZ1056" s="89"/>
      <c r="BA1056" s="89"/>
      <c r="BB1056" s="89"/>
      <c r="BC1056" s="89"/>
      <c r="BD1056" s="89"/>
      <c r="BE1056" s="89"/>
      <c r="BF1056" s="89"/>
      <c r="BG1056" s="89"/>
      <c r="BH1056" s="89"/>
      <c r="BI1056" s="89"/>
      <c r="BJ1056" s="89"/>
      <c r="BK1056" s="89"/>
      <c r="BL1056" s="89"/>
      <c r="BM1056" s="89"/>
      <c r="BN1056" s="89"/>
      <c r="BO1056" s="89"/>
      <c r="BP1056" s="89"/>
      <c r="BQ1056" s="89"/>
      <c r="BR1056" s="89"/>
      <c r="BS1056" s="89"/>
      <c r="BT1056" s="89"/>
      <c r="BU1056" s="89"/>
      <c r="BV1056" s="89"/>
      <c r="BW1056" s="89"/>
      <c r="BX1056" s="89"/>
      <c r="BY1056" s="89"/>
      <c r="BZ1056" s="89"/>
      <c r="CA1056" s="89"/>
      <c r="CB1056" s="89"/>
      <c r="CC1056" s="89"/>
      <c r="CD1056" s="89"/>
      <c r="CE1056" s="89"/>
      <c r="CF1056" s="89"/>
      <c r="CG1056" s="89"/>
      <c r="CH1056" s="89"/>
      <c r="CI1056" s="89"/>
      <c r="CJ1056" s="89"/>
      <c r="CK1056" s="89"/>
      <c r="CL1056" s="89"/>
      <c r="CM1056" s="89"/>
      <c r="CN1056" s="89"/>
      <c r="CO1056" s="89"/>
      <c r="CP1056" s="89"/>
      <c r="CQ1056" s="89"/>
      <c r="CR1056" s="89"/>
      <c r="CS1056" s="89"/>
      <c r="CT1056" s="89"/>
      <c r="CU1056" s="89"/>
      <c r="CV1056" s="89"/>
      <c r="CW1056" s="89"/>
      <c r="CX1056" s="89"/>
      <c r="CY1056" s="89"/>
      <c r="CZ1056" s="89"/>
      <c r="DA1056" s="89"/>
      <c r="DB1056" s="89"/>
      <c r="DC1056" s="89"/>
      <c r="DD1056" s="89"/>
      <c r="DE1056" s="89"/>
      <c r="DF1056" s="89"/>
      <c r="DG1056" s="89"/>
      <c r="DH1056" s="89"/>
      <c r="DI1056" s="89"/>
      <c r="DJ1056" s="89"/>
      <c r="DK1056" s="89"/>
      <c r="DL1056" s="89"/>
      <c r="DM1056" s="89"/>
      <c r="DN1056" s="89"/>
      <c r="DO1056" s="89"/>
      <c r="DP1056" s="89"/>
      <c r="DQ1056" s="89"/>
      <c r="DR1056" s="89"/>
      <c r="DS1056" s="89"/>
      <c r="DT1056" s="89"/>
      <c r="DU1056" s="89"/>
      <c r="DV1056" s="89"/>
      <c r="DW1056" s="89"/>
      <c r="DX1056" s="89"/>
      <c r="DY1056" s="89"/>
      <c r="DZ1056" s="89"/>
      <c r="EA1056" s="89"/>
      <c r="EB1056" s="89"/>
      <c r="EC1056" s="89"/>
      <c r="ED1056" s="89"/>
      <c r="EE1056" s="89"/>
      <c r="EF1056" s="89"/>
      <c r="EG1056" s="89"/>
      <c r="EH1056" s="89"/>
      <c r="EI1056" s="89"/>
      <c r="EJ1056" s="89"/>
      <c r="EK1056" s="89"/>
      <c r="EL1056" s="89"/>
      <c r="EM1056" s="89"/>
      <c r="EN1056" s="89"/>
      <c r="EO1056" s="89"/>
      <c r="EP1056" s="89"/>
      <c r="EQ1056" s="89"/>
      <c r="ER1056" s="89"/>
      <c r="ES1056" s="89"/>
      <c r="ET1056" s="89"/>
      <c r="EU1056" s="89"/>
      <c r="EV1056" s="89"/>
      <c r="EW1056" s="89"/>
      <c r="EX1056" s="89"/>
      <c r="EY1056" s="89"/>
      <c r="EZ1056" s="89"/>
      <c r="FA1056" s="89"/>
      <c r="FB1056" s="89"/>
      <c r="FC1056" s="89"/>
      <c r="FD1056" s="89"/>
      <c r="FE1056" s="89"/>
      <c r="FF1056" s="89"/>
      <c r="FG1056" s="89"/>
      <c r="FH1056" s="89"/>
      <c r="FI1056" s="89"/>
      <c r="FJ1056" s="89"/>
      <c r="FK1056" s="89"/>
      <c r="FL1056" s="89"/>
      <c r="FM1056" s="89"/>
      <c r="FN1056" s="89"/>
      <c r="FO1056" s="89"/>
      <c r="FP1056" s="89"/>
      <c r="FQ1056" s="89"/>
      <c r="FR1056" s="89"/>
      <c r="FS1056" s="89"/>
      <c r="FT1056" s="89"/>
      <c r="FU1056" s="89"/>
      <c r="FV1056" s="89"/>
      <c r="FW1056" s="89"/>
      <c r="FX1056" s="89"/>
      <c r="FY1056" s="89"/>
      <c r="FZ1056" s="89"/>
      <c r="GA1056" s="89"/>
      <c r="GB1056" s="89"/>
      <c r="GC1056" s="89"/>
      <c r="GD1056" s="89"/>
      <c r="GE1056" s="89"/>
      <c r="GF1056" s="89"/>
      <c r="GG1056" s="89"/>
      <c r="GH1056" s="89"/>
      <c r="GI1056" s="89"/>
      <c r="GJ1056" s="89"/>
      <c r="GK1056" s="89"/>
      <c r="GL1056" s="89"/>
      <c r="GM1056" s="89"/>
      <c r="GN1056" s="89"/>
      <c r="GO1056" s="89"/>
      <c r="GP1056" s="89"/>
      <c r="GQ1056" s="89"/>
      <c r="GR1056" s="89"/>
      <c r="GS1056" s="89"/>
      <c r="GT1056" s="89"/>
      <c r="GU1056" s="89"/>
      <c r="GV1056" s="89"/>
      <c r="GW1056" s="89"/>
      <c r="GX1056" s="89"/>
      <c r="GY1056" s="89"/>
      <c r="GZ1056" s="89"/>
      <c r="HA1056" s="89"/>
      <c r="HB1056" s="89"/>
      <c r="HC1056" s="89"/>
      <c r="HD1056" s="89"/>
      <c r="HE1056" s="89"/>
      <c r="HF1056" s="89"/>
      <c r="HG1056" s="89"/>
      <c r="HH1056" s="89"/>
      <c r="HI1056" s="89"/>
      <c r="HJ1056" s="89"/>
      <c r="HK1056" s="89"/>
      <c r="HL1056" s="89"/>
      <c r="HM1056" s="89"/>
    </row>
    <row r="1057" spans="1:221" s="191" customFormat="1" ht="30" customHeight="1" x14ac:dyDescent="0.25">
      <c r="A1057" s="193">
        <v>41455</v>
      </c>
      <c r="B1057" s="194">
        <v>41457</v>
      </c>
      <c r="C1057" s="189" t="s">
        <v>284</v>
      </c>
      <c r="D1057" s="140" t="s">
        <v>3719</v>
      </c>
      <c r="E1057" s="140" t="s">
        <v>4244</v>
      </c>
      <c r="F1057" s="5" t="s">
        <v>398</v>
      </c>
      <c r="G1057" s="5" t="s">
        <v>399</v>
      </c>
      <c r="H1057" s="140" t="s">
        <v>4262</v>
      </c>
      <c r="I1057" s="30" t="s">
        <v>4888</v>
      </c>
      <c r="J1057" s="140" t="s">
        <v>4889</v>
      </c>
      <c r="K1057" s="119">
        <v>40641</v>
      </c>
      <c r="L1057" s="119">
        <v>40725</v>
      </c>
      <c r="M1057" s="140" t="s">
        <v>4252</v>
      </c>
      <c r="N1057" s="287">
        <v>17378</v>
      </c>
      <c r="O1057" s="287">
        <v>16915</v>
      </c>
      <c r="P1057" s="119">
        <v>40739</v>
      </c>
      <c r="Q1057" s="119">
        <v>41291</v>
      </c>
      <c r="R1057" s="119">
        <v>41246</v>
      </c>
      <c r="S1057" s="119">
        <v>41294</v>
      </c>
      <c r="T1057" s="190">
        <v>98.257353257671795</v>
      </c>
      <c r="U1057" s="287"/>
      <c r="V1057" s="140"/>
      <c r="W1057" s="87"/>
      <c r="X1057" s="96"/>
      <c r="Y1057" s="89"/>
      <c r="Z1057" s="89"/>
      <c r="AA1057" s="89"/>
      <c r="AB1057" s="89"/>
      <c r="AC1057" s="89"/>
      <c r="AD1057" s="89"/>
      <c r="AE1057" s="89"/>
      <c r="AF1057" s="89"/>
      <c r="AG1057" s="89"/>
      <c r="AH1057" s="89"/>
      <c r="AI1057" s="89"/>
      <c r="AJ1057" s="89"/>
      <c r="AK1057" s="89"/>
      <c r="AL1057" s="89"/>
      <c r="AM1057" s="89"/>
      <c r="AN1057" s="89"/>
      <c r="AO1057" s="89"/>
      <c r="AP1057" s="89"/>
      <c r="AQ1057" s="89"/>
      <c r="AR1057" s="89"/>
      <c r="AS1057" s="89"/>
      <c r="AT1057" s="89"/>
      <c r="AU1057" s="89"/>
      <c r="AV1057" s="89"/>
      <c r="AW1057" s="89"/>
      <c r="AX1057" s="89"/>
      <c r="AY1057" s="89"/>
      <c r="AZ1057" s="89"/>
      <c r="BA1057" s="89"/>
      <c r="BB1057" s="89"/>
      <c r="BC1057" s="89"/>
      <c r="BD1057" s="89"/>
      <c r="BE1057" s="89"/>
      <c r="BF1057" s="89"/>
      <c r="BG1057" s="89"/>
      <c r="BH1057" s="89"/>
      <c r="BI1057" s="89"/>
      <c r="BJ1057" s="89"/>
      <c r="BK1057" s="89"/>
      <c r="BL1057" s="89"/>
      <c r="BM1057" s="89"/>
      <c r="BN1057" s="89"/>
      <c r="BO1057" s="89"/>
      <c r="BP1057" s="89"/>
      <c r="BQ1057" s="89"/>
      <c r="BR1057" s="89"/>
      <c r="BS1057" s="89"/>
      <c r="BT1057" s="89"/>
      <c r="BU1057" s="89"/>
      <c r="BV1057" s="89"/>
      <c r="BW1057" s="89"/>
      <c r="BX1057" s="89"/>
      <c r="BY1057" s="89"/>
      <c r="BZ1057" s="89"/>
      <c r="CA1057" s="89"/>
      <c r="CB1057" s="89"/>
      <c r="CC1057" s="89"/>
      <c r="CD1057" s="89"/>
      <c r="CE1057" s="89"/>
      <c r="CF1057" s="89"/>
      <c r="CG1057" s="89"/>
      <c r="CH1057" s="89"/>
      <c r="CI1057" s="89"/>
      <c r="CJ1057" s="89"/>
      <c r="CK1057" s="89"/>
      <c r="CL1057" s="89"/>
      <c r="CM1057" s="89"/>
      <c r="CN1057" s="89"/>
      <c r="CO1057" s="89"/>
      <c r="CP1057" s="89"/>
      <c r="CQ1057" s="89"/>
      <c r="CR1057" s="89"/>
      <c r="CS1057" s="89"/>
      <c r="CT1057" s="89"/>
      <c r="CU1057" s="89"/>
      <c r="CV1057" s="89"/>
      <c r="CW1057" s="89"/>
      <c r="CX1057" s="89"/>
      <c r="CY1057" s="89"/>
      <c r="CZ1057" s="89"/>
      <c r="DA1057" s="89"/>
      <c r="DB1057" s="89"/>
      <c r="DC1057" s="89"/>
      <c r="DD1057" s="89"/>
      <c r="DE1057" s="89"/>
      <c r="DF1057" s="89"/>
      <c r="DG1057" s="89"/>
      <c r="DH1057" s="89"/>
      <c r="DI1057" s="89"/>
      <c r="DJ1057" s="89"/>
      <c r="DK1057" s="89"/>
      <c r="DL1057" s="89"/>
      <c r="DM1057" s="89"/>
      <c r="DN1057" s="89"/>
      <c r="DO1057" s="89"/>
      <c r="DP1057" s="89"/>
      <c r="DQ1057" s="89"/>
      <c r="DR1057" s="89"/>
      <c r="DS1057" s="89"/>
      <c r="DT1057" s="89"/>
      <c r="DU1057" s="89"/>
      <c r="DV1057" s="89"/>
      <c r="DW1057" s="89"/>
      <c r="DX1057" s="89"/>
      <c r="DY1057" s="89"/>
      <c r="DZ1057" s="89"/>
      <c r="EA1057" s="89"/>
      <c r="EB1057" s="89"/>
      <c r="EC1057" s="89"/>
      <c r="ED1057" s="89"/>
      <c r="EE1057" s="89"/>
      <c r="EF1057" s="89"/>
      <c r="EG1057" s="89"/>
      <c r="EH1057" s="89"/>
      <c r="EI1057" s="89"/>
      <c r="EJ1057" s="89"/>
      <c r="EK1057" s="89"/>
      <c r="EL1057" s="89"/>
      <c r="EM1057" s="89"/>
      <c r="EN1057" s="89"/>
      <c r="EO1057" s="89"/>
      <c r="EP1057" s="89"/>
      <c r="EQ1057" s="89"/>
      <c r="ER1057" s="89"/>
      <c r="ES1057" s="89"/>
      <c r="ET1057" s="89"/>
      <c r="EU1057" s="89"/>
      <c r="EV1057" s="89"/>
      <c r="EW1057" s="89"/>
      <c r="EX1057" s="89"/>
      <c r="EY1057" s="89"/>
      <c r="EZ1057" s="89"/>
      <c r="FA1057" s="89"/>
      <c r="FB1057" s="89"/>
      <c r="FC1057" s="89"/>
      <c r="FD1057" s="89"/>
      <c r="FE1057" s="89"/>
      <c r="FF1057" s="89"/>
      <c r="FG1057" s="89"/>
      <c r="FH1057" s="89"/>
      <c r="FI1057" s="89"/>
      <c r="FJ1057" s="89"/>
      <c r="FK1057" s="89"/>
      <c r="FL1057" s="89"/>
      <c r="FM1057" s="89"/>
      <c r="FN1057" s="89"/>
      <c r="FO1057" s="89"/>
      <c r="FP1057" s="89"/>
      <c r="FQ1057" s="89"/>
      <c r="FR1057" s="89"/>
      <c r="FS1057" s="89"/>
      <c r="FT1057" s="89"/>
      <c r="FU1057" s="89"/>
      <c r="FV1057" s="89"/>
      <c r="FW1057" s="89"/>
      <c r="FX1057" s="89"/>
      <c r="FY1057" s="89"/>
      <c r="FZ1057" s="89"/>
      <c r="GA1057" s="89"/>
      <c r="GB1057" s="89"/>
      <c r="GC1057" s="89"/>
      <c r="GD1057" s="89"/>
      <c r="GE1057" s="89"/>
      <c r="GF1057" s="89"/>
      <c r="GG1057" s="89"/>
      <c r="GH1057" s="89"/>
      <c r="GI1057" s="89"/>
      <c r="GJ1057" s="89"/>
      <c r="GK1057" s="89"/>
      <c r="GL1057" s="89"/>
      <c r="GM1057" s="89"/>
      <c r="GN1057" s="89"/>
      <c r="GO1057" s="89"/>
      <c r="GP1057" s="89"/>
      <c r="GQ1057" s="89"/>
      <c r="GR1057" s="89"/>
      <c r="GS1057" s="89"/>
      <c r="GT1057" s="89"/>
      <c r="GU1057" s="89"/>
      <c r="GV1057" s="89"/>
      <c r="GW1057" s="89"/>
      <c r="GX1057" s="89"/>
      <c r="GY1057" s="89"/>
      <c r="GZ1057" s="89"/>
      <c r="HA1057" s="89"/>
      <c r="HB1057" s="89"/>
      <c r="HC1057" s="89"/>
      <c r="HD1057" s="89"/>
      <c r="HE1057" s="89"/>
      <c r="HF1057" s="89"/>
      <c r="HG1057" s="89"/>
      <c r="HH1057" s="89"/>
      <c r="HI1057" s="89"/>
      <c r="HJ1057" s="89"/>
      <c r="HK1057" s="89"/>
      <c r="HL1057" s="89"/>
      <c r="HM1057" s="89"/>
    </row>
    <row r="1058" spans="1:221" s="191" customFormat="1" ht="30" customHeight="1" x14ac:dyDescent="0.25">
      <c r="A1058" s="193">
        <v>41455</v>
      </c>
      <c r="B1058" s="194">
        <v>41457</v>
      </c>
      <c r="C1058" s="189" t="s">
        <v>284</v>
      </c>
      <c r="D1058" s="140" t="s">
        <v>3719</v>
      </c>
      <c r="E1058" s="140" t="s">
        <v>4244</v>
      </c>
      <c r="F1058" s="5" t="s">
        <v>1342</v>
      </c>
      <c r="G1058" s="5" t="s">
        <v>1343</v>
      </c>
      <c r="H1058" s="140" t="s">
        <v>4676</v>
      </c>
      <c r="I1058" s="30" t="s">
        <v>4888</v>
      </c>
      <c r="J1058" s="140" t="s">
        <v>4890</v>
      </c>
      <c r="K1058" s="119">
        <v>40255</v>
      </c>
      <c r="L1058" s="119">
        <v>40557</v>
      </c>
      <c r="M1058" s="140" t="s">
        <v>4536</v>
      </c>
      <c r="N1058" s="287">
        <v>41</v>
      </c>
      <c r="O1058" s="287">
        <v>39</v>
      </c>
      <c r="P1058" s="119">
        <v>40571</v>
      </c>
      <c r="Q1058" s="119">
        <v>40675</v>
      </c>
      <c r="R1058" s="119">
        <v>40676</v>
      </c>
      <c r="S1058" s="119">
        <v>40786</v>
      </c>
      <c r="T1058" s="190">
        <v>100</v>
      </c>
      <c r="U1058" s="287"/>
      <c r="V1058" s="140"/>
      <c r="W1058" s="87"/>
      <c r="X1058" s="96"/>
      <c r="Y1058" s="89"/>
      <c r="Z1058" s="89"/>
      <c r="AA1058" s="89"/>
      <c r="AB1058" s="89"/>
      <c r="AC1058" s="89"/>
      <c r="AD1058" s="89"/>
      <c r="AE1058" s="89"/>
      <c r="AF1058" s="89"/>
      <c r="AG1058" s="89"/>
      <c r="AH1058" s="89"/>
      <c r="AI1058" s="89"/>
      <c r="AJ1058" s="89"/>
      <c r="AK1058" s="89"/>
      <c r="AL1058" s="89"/>
      <c r="AM1058" s="89"/>
      <c r="AN1058" s="89"/>
      <c r="AO1058" s="89"/>
      <c r="AP1058" s="89"/>
      <c r="AQ1058" s="89"/>
      <c r="AR1058" s="89"/>
      <c r="AS1058" s="89"/>
      <c r="AT1058" s="89"/>
      <c r="AU1058" s="89"/>
      <c r="AV1058" s="89"/>
      <c r="AW1058" s="89"/>
      <c r="AX1058" s="89"/>
      <c r="AY1058" s="89"/>
      <c r="AZ1058" s="89"/>
      <c r="BA1058" s="89"/>
      <c r="BB1058" s="89"/>
      <c r="BC1058" s="89"/>
      <c r="BD1058" s="89"/>
      <c r="BE1058" s="89"/>
      <c r="BF1058" s="89"/>
      <c r="BG1058" s="89"/>
      <c r="BH1058" s="89"/>
      <c r="BI1058" s="89"/>
      <c r="BJ1058" s="89"/>
      <c r="BK1058" s="89"/>
      <c r="BL1058" s="89"/>
      <c r="BM1058" s="89"/>
      <c r="BN1058" s="89"/>
      <c r="BO1058" s="89"/>
      <c r="BP1058" s="89"/>
      <c r="BQ1058" s="89"/>
      <c r="BR1058" s="89"/>
      <c r="BS1058" s="89"/>
      <c r="BT1058" s="89"/>
      <c r="BU1058" s="89"/>
      <c r="BV1058" s="89"/>
      <c r="BW1058" s="89"/>
      <c r="BX1058" s="89"/>
      <c r="BY1058" s="89"/>
      <c r="BZ1058" s="89"/>
      <c r="CA1058" s="89"/>
      <c r="CB1058" s="89"/>
      <c r="CC1058" s="89"/>
      <c r="CD1058" s="89"/>
      <c r="CE1058" s="89"/>
      <c r="CF1058" s="89"/>
      <c r="CG1058" s="89"/>
      <c r="CH1058" s="89"/>
      <c r="CI1058" s="89"/>
      <c r="CJ1058" s="89"/>
      <c r="CK1058" s="89"/>
      <c r="CL1058" s="89"/>
      <c r="CM1058" s="89"/>
      <c r="CN1058" s="89"/>
      <c r="CO1058" s="89"/>
      <c r="CP1058" s="89"/>
      <c r="CQ1058" s="89"/>
      <c r="CR1058" s="89"/>
      <c r="CS1058" s="89"/>
      <c r="CT1058" s="89"/>
      <c r="CU1058" s="89"/>
      <c r="CV1058" s="89"/>
      <c r="CW1058" s="89"/>
      <c r="CX1058" s="89"/>
      <c r="CY1058" s="89"/>
      <c r="CZ1058" s="89"/>
      <c r="DA1058" s="89"/>
      <c r="DB1058" s="89"/>
      <c r="DC1058" s="89"/>
      <c r="DD1058" s="89"/>
      <c r="DE1058" s="89"/>
      <c r="DF1058" s="89"/>
      <c r="DG1058" s="89"/>
      <c r="DH1058" s="89"/>
      <c r="DI1058" s="89"/>
      <c r="DJ1058" s="89"/>
      <c r="DK1058" s="89"/>
      <c r="DL1058" s="89"/>
      <c r="DM1058" s="89"/>
      <c r="DN1058" s="89"/>
      <c r="DO1058" s="89"/>
      <c r="DP1058" s="89"/>
      <c r="DQ1058" s="89"/>
      <c r="DR1058" s="89"/>
      <c r="DS1058" s="89"/>
      <c r="DT1058" s="89"/>
      <c r="DU1058" s="89"/>
      <c r="DV1058" s="89"/>
      <c r="DW1058" s="89"/>
      <c r="DX1058" s="89"/>
      <c r="DY1058" s="89"/>
      <c r="DZ1058" s="89"/>
      <c r="EA1058" s="89"/>
      <c r="EB1058" s="89"/>
      <c r="EC1058" s="89"/>
      <c r="ED1058" s="89"/>
      <c r="EE1058" s="89"/>
      <c r="EF1058" s="89"/>
      <c r="EG1058" s="89"/>
      <c r="EH1058" s="89"/>
      <c r="EI1058" s="89"/>
      <c r="EJ1058" s="89"/>
      <c r="EK1058" s="89"/>
      <c r="EL1058" s="89"/>
      <c r="EM1058" s="89"/>
      <c r="EN1058" s="89"/>
      <c r="EO1058" s="89"/>
      <c r="EP1058" s="89"/>
      <c r="EQ1058" s="89"/>
      <c r="ER1058" s="89"/>
      <c r="ES1058" s="89"/>
      <c r="ET1058" s="89"/>
      <c r="EU1058" s="89"/>
      <c r="EV1058" s="89"/>
      <c r="EW1058" s="89"/>
      <c r="EX1058" s="89"/>
      <c r="EY1058" s="89"/>
      <c r="EZ1058" s="89"/>
      <c r="FA1058" s="89"/>
      <c r="FB1058" s="89"/>
      <c r="FC1058" s="89"/>
      <c r="FD1058" s="89"/>
      <c r="FE1058" s="89"/>
      <c r="FF1058" s="89"/>
      <c r="FG1058" s="89"/>
      <c r="FH1058" s="89"/>
      <c r="FI1058" s="89"/>
      <c r="FJ1058" s="89"/>
      <c r="FK1058" s="89"/>
      <c r="FL1058" s="89"/>
      <c r="FM1058" s="89"/>
      <c r="FN1058" s="89"/>
      <c r="FO1058" s="89"/>
      <c r="FP1058" s="89"/>
      <c r="FQ1058" s="89"/>
      <c r="FR1058" s="89"/>
      <c r="FS1058" s="89"/>
      <c r="FT1058" s="89"/>
      <c r="FU1058" s="89"/>
      <c r="FV1058" s="89"/>
      <c r="FW1058" s="89"/>
      <c r="FX1058" s="89"/>
      <c r="FY1058" s="89"/>
      <c r="FZ1058" s="89"/>
      <c r="GA1058" s="89"/>
      <c r="GB1058" s="89"/>
      <c r="GC1058" s="89"/>
      <c r="GD1058" s="89"/>
      <c r="GE1058" s="89"/>
      <c r="GF1058" s="89"/>
      <c r="GG1058" s="89"/>
      <c r="GH1058" s="89"/>
      <c r="GI1058" s="89"/>
      <c r="GJ1058" s="89"/>
      <c r="GK1058" s="89"/>
      <c r="GL1058" s="89"/>
      <c r="GM1058" s="89"/>
      <c r="GN1058" s="89"/>
      <c r="GO1058" s="89"/>
      <c r="GP1058" s="89"/>
      <c r="GQ1058" s="89"/>
      <c r="GR1058" s="89"/>
      <c r="GS1058" s="89"/>
      <c r="GT1058" s="89"/>
      <c r="GU1058" s="89"/>
      <c r="GV1058" s="89"/>
      <c r="GW1058" s="89"/>
      <c r="GX1058" s="89"/>
      <c r="GY1058" s="89"/>
      <c r="GZ1058" s="89"/>
      <c r="HA1058" s="89"/>
      <c r="HB1058" s="89"/>
      <c r="HC1058" s="89"/>
      <c r="HD1058" s="89"/>
      <c r="HE1058" s="89"/>
      <c r="HF1058" s="89"/>
      <c r="HG1058" s="89"/>
      <c r="HH1058" s="89"/>
      <c r="HI1058" s="89"/>
      <c r="HJ1058" s="89"/>
      <c r="HK1058" s="89"/>
      <c r="HL1058" s="89"/>
      <c r="HM1058" s="89"/>
    </row>
    <row r="1059" spans="1:221" s="191" customFormat="1" ht="30" customHeight="1" x14ac:dyDescent="0.25">
      <c r="A1059" s="193">
        <v>41455</v>
      </c>
      <c r="B1059" s="194">
        <v>41457</v>
      </c>
      <c r="C1059" s="189" t="s">
        <v>284</v>
      </c>
      <c r="D1059" s="140" t="s">
        <v>3719</v>
      </c>
      <c r="E1059" s="140" t="s">
        <v>4244</v>
      </c>
      <c r="F1059" s="5" t="s">
        <v>398</v>
      </c>
      <c r="G1059" s="5" t="s">
        <v>399</v>
      </c>
      <c r="H1059" s="140" t="s">
        <v>4249</v>
      </c>
      <c r="I1059" s="30" t="s">
        <v>4891</v>
      </c>
      <c r="J1059" s="140" t="s">
        <v>4892</v>
      </c>
      <c r="K1059" s="119">
        <v>40689</v>
      </c>
      <c r="L1059" s="119">
        <v>40808</v>
      </c>
      <c r="M1059" s="140" t="s">
        <v>4256</v>
      </c>
      <c r="N1059" s="287">
        <v>11626</v>
      </c>
      <c r="O1059" s="287">
        <v>11102</v>
      </c>
      <c r="P1059" s="119">
        <v>40822</v>
      </c>
      <c r="Q1059" s="119">
        <v>41333</v>
      </c>
      <c r="R1059" s="119">
        <v>41288</v>
      </c>
      <c r="S1059" s="119">
        <v>41333</v>
      </c>
      <c r="T1059" s="190">
        <v>100</v>
      </c>
      <c r="U1059" s="287"/>
      <c r="V1059" s="140"/>
      <c r="W1059" s="87"/>
      <c r="X1059" s="96"/>
      <c r="Y1059" s="89"/>
      <c r="Z1059" s="89"/>
      <c r="AA1059" s="89"/>
      <c r="AB1059" s="89"/>
      <c r="AC1059" s="89"/>
      <c r="AD1059" s="89"/>
      <c r="AE1059" s="89"/>
      <c r="AF1059" s="89"/>
      <c r="AG1059" s="89"/>
      <c r="AH1059" s="89"/>
      <c r="AI1059" s="89"/>
      <c r="AJ1059" s="89"/>
      <c r="AK1059" s="89"/>
      <c r="AL1059" s="89"/>
      <c r="AM1059" s="89"/>
      <c r="AN1059" s="89"/>
      <c r="AO1059" s="89"/>
      <c r="AP1059" s="89"/>
      <c r="AQ1059" s="89"/>
      <c r="AR1059" s="89"/>
      <c r="AS1059" s="89"/>
      <c r="AT1059" s="89"/>
      <c r="AU1059" s="89"/>
      <c r="AV1059" s="89"/>
      <c r="AW1059" s="89"/>
      <c r="AX1059" s="89"/>
      <c r="AY1059" s="89"/>
      <c r="AZ1059" s="89"/>
      <c r="BA1059" s="89"/>
      <c r="BB1059" s="89"/>
      <c r="BC1059" s="89"/>
      <c r="BD1059" s="89"/>
      <c r="BE1059" s="89"/>
      <c r="BF1059" s="89"/>
      <c r="BG1059" s="89"/>
      <c r="BH1059" s="89"/>
      <c r="BI1059" s="89"/>
      <c r="BJ1059" s="89"/>
      <c r="BK1059" s="89"/>
      <c r="BL1059" s="89"/>
      <c r="BM1059" s="89"/>
      <c r="BN1059" s="89"/>
      <c r="BO1059" s="89"/>
      <c r="BP1059" s="89"/>
      <c r="BQ1059" s="89"/>
      <c r="BR1059" s="89"/>
      <c r="BS1059" s="89"/>
      <c r="BT1059" s="89"/>
      <c r="BU1059" s="89"/>
      <c r="BV1059" s="89"/>
      <c r="BW1059" s="89"/>
      <c r="BX1059" s="89"/>
      <c r="BY1059" s="89"/>
      <c r="BZ1059" s="89"/>
      <c r="CA1059" s="89"/>
      <c r="CB1059" s="89"/>
      <c r="CC1059" s="89"/>
      <c r="CD1059" s="89"/>
      <c r="CE1059" s="89"/>
      <c r="CF1059" s="89"/>
      <c r="CG1059" s="89"/>
      <c r="CH1059" s="89"/>
      <c r="CI1059" s="89"/>
      <c r="CJ1059" s="89"/>
      <c r="CK1059" s="89"/>
      <c r="CL1059" s="89"/>
      <c r="CM1059" s="89"/>
      <c r="CN1059" s="89"/>
      <c r="CO1059" s="89"/>
      <c r="CP1059" s="89"/>
      <c r="CQ1059" s="89"/>
      <c r="CR1059" s="89"/>
      <c r="CS1059" s="89"/>
      <c r="CT1059" s="89"/>
      <c r="CU1059" s="89"/>
      <c r="CV1059" s="89"/>
      <c r="CW1059" s="89"/>
      <c r="CX1059" s="89"/>
      <c r="CY1059" s="89"/>
      <c r="CZ1059" s="89"/>
      <c r="DA1059" s="89"/>
      <c r="DB1059" s="89"/>
      <c r="DC1059" s="89"/>
      <c r="DD1059" s="89"/>
      <c r="DE1059" s="89"/>
      <c r="DF1059" s="89"/>
      <c r="DG1059" s="89"/>
      <c r="DH1059" s="89"/>
      <c r="DI1059" s="89"/>
      <c r="DJ1059" s="89"/>
      <c r="DK1059" s="89"/>
      <c r="DL1059" s="89"/>
      <c r="DM1059" s="89"/>
      <c r="DN1059" s="89"/>
      <c r="DO1059" s="89"/>
      <c r="DP1059" s="89"/>
      <c r="DQ1059" s="89"/>
      <c r="DR1059" s="89"/>
      <c r="DS1059" s="89"/>
      <c r="DT1059" s="89"/>
      <c r="DU1059" s="89"/>
      <c r="DV1059" s="89"/>
      <c r="DW1059" s="89"/>
      <c r="DX1059" s="89"/>
      <c r="DY1059" s="89"/>
      <c r="DZ1059" s="89"/>
      <c r="EA1059" s="89"/>
      <c r="EB1059" s="89"/>
      <c r="EC1059" s="89"/>
      <c r="ED1059" s="89"/>
      <c r="EE1059" s="89"/>
      <c r="EF1059" s="89"/>
      <c r="EG1059" s="89"/>
      <c r="EH1059" s="89"/>
      <c r="EI1059" s="89"/>
      <c r="EJ1059" s="89"/>
      <c r="EK1059" s="89"/>
      <c r="EL1059" s="89"/>
      <c r="EM1059" s="89"/>
      <c r="EN1059" s="89"/>
      <c r="EO1059" s="89"/>
      <c r="EP1059" s="89"/>
      <c r="EQ1059" s="89"/>
      <c r="ER1059" s="89"/>
      <c r="ES1059" s="89"/>
      <c r="ET1059" s="89"/>
      <c r="EU1059" s="89"/>
      <c r="EV1059" s="89"/>
      <c r="EW1059" s="89"/>
      <c r="EX1059" s="89"/>
      <c r="EY1059" s="89"/>
      <c r="EZ1059" s="89"/>
      <c r="FA1059" s="89"/>
      <c r="FB1059" s="89"/>
      <c r="FC1059" s="89"/>
      <c r="FD1059" s="89"/>
      <c r="FE1059" s="89"/>
      <c r="FF1059" s="89"/>
      <c r="FG1059" s="89"/>
      <c r="FH1059" s="89"/>
      <c r="FI1059" s="89"/>
      <c r="FJ1059" s="89"/>
      <c r="FK1059" s="89"/>
      <c r="FL1059" s="89"/>
      <c r="FM1059" s="89"/>
      <c r="FN1059" s="89"/>
      <c r="FO1059" s="89"/>
      <c r="FP1059" s="89"/>
      <c r="FQ1059" s="89"/>
      <c r="FR1059" s="89"/>
      <c r="FS1059" s="89"/>
      <c r="FT1059" s="89"/>
      <c r="FU1059" s="89"/>
      <c r="FV1059" s="89"/>
      <c r="FW1059" s="89"/>
      <c r="FX1059" s="89"/>
      <c r="FY1059" s="89"/>
      <c r="FZ1059" s="89"/>
      <c r="GA1059" s="89"/>
      <c r="GB1059" s="89"/>
      <c r="GC1059" s="89"/>
      <c r="GD1059" s="89"/>
      <c r="GE1059" s="89"/>
      <c r="GF1059" s="89"/>
      <c r="GG1059" s="89"/>
      <c r="GH1059" s="89"/>
      <c r="GI1059" s="89"/>
      <c r="GJ1059" s="89"/>
      <c r="GK1059" s="89"/>
      <c r="GL1059" s="89"/>
      <c r="GM1059" s="89"/>
      <c r="GN1059" s="89"/>
      <c r="GO1059" s="89"/>
      <c r="GP1059" s="89"/>
      <c r="GQ1059" s="89"/>
      <c r="GR1059" s="89"/>
      <c r="GS1059" s="89"/>
      <c r="GT1059" s="89"/>
      <c r="GU1059" s="89"/>
      <c r="GV1059" s="89"/>
      <c r="GW1059" s="89"/>
      <c r="GX1059" s="89"/>
      <c r="GY1059" s="89"/>
      <c r="GZ1059" s="89"/>
      <c r="HA1059" s="89"/>
      <c r="HB1059" s="89"/>
      <c r="HC1059" s="89"/>
      <c r="HD1059" s="89"/>
      <c r="HE1059" s="89"/>
      <c r="HF1059" s="89"/>
      <c r="HG1059" s="89"/>
      <c r="HH1059" s="89"/>
      <c r="HI1059" s="89"/>
      <c r="HJ1059" s="89"/>
      <c r="HK1059" s="89"/>
      <c r="HL1059" s="89"/>
      <c r="HM1059" s="89"/>
    </row>
    <row r="1060" spans="1:221" s="191" customFormat="1" ht="30" customHeight="1" x14ac:dyDescent="0.25">
      <c r="A1060" s="193">
        <v>41455</v>
      </c>
      <c r="B1060" s="194">
        <v>41457</v>
      </c>
      <c r="C1060" s="189" t="s">
        <v>284</v>
      </c>
      <c r="D1060" s="140" t="s">
        <v>3719</v>
      </c>
      <c r="E1060" s="140" t="s">
        <v>4244</v>
      </c>
      <c r="F1060" s="5" t="s">
        <v>398</v>
      </c>
      <c r="G1060" s="5" t="s">
        <v>399</v>
      </c>
      <c r="H1060" s="140" t="s">
        <v>4253</v>
      </c>
      <c r="I1060" s="30" t="s">
        <v>4893</v>
      </c>
      <c r="J1060" s="140" t="s">
        <v>4894</v>
      </c>
      <c r="K1060" s="119">
        <v>40459</v>
      </c>
      <c r="L1060" s="119">
        <v>40720</v>
      </c>
      <c r="M1060" s="140" t="s">
        <v>4252</v>
      </c>
      <c r="N1060" s="287">
        <v>8127</v>
      </c>
      <c r="O1060" s="287">
        <v>6990</v>
      </c>
      <c r="P1060" s="119">
        <v>40734</v>
      </c>
      <c r="Q1060" s="119">
        <v>41292</v>
      </c>
      <c r="R1060" s="119">
        <v>41199</v>
      </c>
      <c r="S1060" s="119">
        <v>41319</v>
      </c>
      <c r="T1060" s="190">
        <v>94.601262748381302</v>
      </c>
      <c r="U1060" s="287"/>
      <c r="V1060" s="140"/>
      <c r="W1060" s="87"/>
      <c r="X1060" s="96"/>
      <c r="Y1060" s="89"/>
      <c r="Z1060" s="89"/>
      <c r="AA1060" s="89"/>
      <c r="AB1060" s="89"/>
      <c r="AC1060" s="89"/>
      <c r="AD1060" s="89"/>
      <c r="AE1060" s="89"/>
      <c r="AF1060" s="89"/>
      <c r="AG1060" s="89"/>
      <c r="AH1060" s="89"/>
      <c r="AI1060" s="89"/>
      <c r="AJ1060" s="89"/>
      <c r="AK1060" s="89"/>
      <c r="AL1060" s="89"/>
      <c r="AM1060" s="89"/>
      <c r="AN1060" s="89"/>
      <c r="AO1060" s="89"/>
      <c r="AP1060" s="89"/>
      <c r="AQ1060" s="89"/>
      <c r="AR1060" s="89"/>
      <c r="AS1060" s="89"/>
      <c r="AT1060" s="89"/>
      <c r="AU1060" s="89"/>
      <c r="AV1060" s="89"/>
      <c r="AW1060" s="89"/>
      <c r="AX1060" s="89"/>
      <c r="AY1060" s="89"/>
      <c r="AZ1060" s="89"/>
      <c r="BA1060" s="89"/>
      <c r="BB1060" s="89"/>
      <c r="BC1060" s="89"/>
      <c r="BD1060" s="89"/>
      <c r="BE1060" s="89"/>
      <c r="BF1060" s="89"/>
      <c r="BG1060" s="89"/>
      <c r="BH1060" s="89"/>
      <c r="BI1060" s="89"/>
      <c r="BJ1060" s="89"/>
      <c r="BK1060" s="89"/>
      <c r="BL1060" s="89"/>
      <c r="BM1060" s="89"/>
      <c r="BN1060" s="89"/>
      <c r="BO1060" s="89"/>
      <c r="BP1060" s="89"/>
      <c r="BQ1060" s="89"/>
      <c r="BR1060" s="89"/>
      <c r="BS1060" s="89"/>
      <c r="BT1060" s="89"/>
      <c r="BU1060" s="89"/>
      <c r="BV1060" s="89"/>
      <c r="BW1060" s="89"/>
      <c r="BX1060" s="89"/>
      <c r="BY1060" s="89"/>
      <c r="BZ1060" s="89"/>
      <c r="CA1060" s="89"/>
      <c r="CB1060" s="89"/>
      <c r="CC1060" s="89"/>
      <c r="CD1060" s="89"/>
      <c r="CE1060" s="89"/>
      <c r="CF1060" s="89"/>
      <c r="CG1060" s="89"/>
      <c r="CH1060" s="89"/>
      <c r="CI1060" s="89"/>
      <c r="CJ1060" s="89"/>
      <c r="CK1060" s="89"/>
      <c r="CL1060" s="89"/>
      <c r="CM1060" s="89"/>
      <c r="CN1060" s="89"/>
      <c r="CO1060" s="89"/>
      <c r="CP1060" s="89"/>
      <c r="CQ1060" s="89"/>
      <c r="CR1060" s="89"/>
      <c r="CS1060" s="89"/>
      <c r="CT1060" s="89"/>
      <c r="CU1060" s="89"/>
      <c r="CV1060" s="89"/>
      <c r="CW1060" s="89"/>
      <c r="CX1060" s="89"/>
      <c r="CY1060" s="89"/>
      <c r="CZ1060" s="89"/>
      <c r="DA1060" s="89"/>
      <c r="DB1060" s="89"/>
      <c r="DC1060" s="89"/>
      <c r="DD1060" s="89"/>
      <c r="DE1060" s="89"/>
      <c r="DF1060" s="89"/>
      <c r="DG1060" s="89"/>
      <c r="DH1060" s="89"/>
      <c r="DI1060" s="89"/>
      <c r="DJ1060" s="89"/>
      <c r="DK1060" s="89"/>
      <c r="DL1060" s="89"/>
      <c r="DM1060" s="89"/>
      <c r="DN1060" s="89"/>
      <c r="DO1060" s="89"/>
      <c r="DP1060" s="89"/>
      <c r="DQ1060" s="89"/>
      <c r="DR1060" s="89"/>
      <c r="DS1060" s="89"/>
      <c r="DT1060" s="89"/>
      <c r="DU1060" s="89"/>
      <c r="DV1060" s="89"/>
      <c r="DW1060" s="89"/>
      <c r="DX1060" s="89"/>
      <c r="DY1060" s="89"/>
      <c r="DZ1060" s="89"/>
      <c r="EA1060" s="89"/>
      <c r="EB1060" s="89"/>
      <c r="EC1060" s="89"/>
      <c r="ED1060" s="89"/>
      <c r="EE1060" s="89"/>
      <c r="EF1060" s="89"/>
      <c r="EG1060" s="89"/>
      <c r="EH1060" s="89"/>
      <c r="EI1060" s="89"/>
      <c r="EJ1060" s="89"/>
      <c r="EK1060" s="89"/>
      <c r="EL1060" s="89"/>
      <c r="EM1060" s="89"/>
      <c r="EN1060" s="89"/>
      <c r="EO1060" s="89"/>
      <c r="EP1060" s="89"/>
      <c r="EQ1060" s="89"/>
      <c r="ER1060" s="89"/>
      <c r="ES1060" s="89"/>
      <c r="ET1060" s="89"/>
      <c r="EU1060" s="89"/>
      <c r="EV1060" s="89"/>
      <c r="EW1060" s="89"/>
      <c r="EX1060" s="89"/>
      <c r="EY1060" s="89"/>
      <c r="EZ1060" s="89"/>
      <c r="FA1060" s="89"/>
      <c r="FB1060" s="89"/>
      <c r="FC1060" s="89"/>
      <c r="FD1060" s="89"/>
      <c r="FE1060" s="89"/>
      <c r="FF1060" s="89"/>
      <c r="FG1060" s="89"/>
      <c r="FH1060" s="89"/>
      <c r="FI1060" s="89"/>
      <c r="FJ1060" s="89"/>
      <c r="FK1060" s="89"/>
      <c r="FL1060" s="89"/>
      <c r="FM1060" s="89"/>
      <c r="FN1060" s="89"/>
      <c r="FO1060" s="89"/>
      <c r="FP1060" s="89"/>
      <c r="FQ1060" s="89"/>
      <c r="FR1060" s="89"/>
      <c r="FS1060" s="89"/>
      <c r="FT1060" s="89"/>
      <c r="FU1060" s="89"/>
      <c r="FV1060" s="89"/>
      <c r="FW1060" s="89"/>
      <c r="FX1060" s="89"/>
      <c r="FY1060" s="89"/>
      <c r="FZ1060" s="89"/>
      <c r="GA1060" s="89"/>
      <c r="GB1060" s="89"/>
      <c r="GC1060" s="89"/>
      <c r="GD1060" s="89"/>
      <c r="GE1060" s="89"/>
      <c r="GF1060" s="89"/>
      <c r="GG1060" s="89"/>
      <c r="GH1060" s="89"/>
      <c r="GI1060" s="89"/>
      <c r="GJ1060" s="89"/>
      <c r="GK1060" s="89"/>
      <c r="GL1060" s="89"/>
      <c r="GM1060" s="89"/>
      <c r="GN1060" s="89"/>
      <c r="GO1060" s="89"/>
      <c r="GP1060" s="89"/>
      <c r="GQ1060" s="89"/>
      <c r="GR1060" s="89"/>
      <c r="GS1060" s="89"/>
      <c r="GT1060" s="89"/>
      <c r="GU1060" s="89"/>
      <c r="GV1060" s="89"/>
      <c r="GW1060" s="89"/>
      <c r="GX1060" s="89"/>
      <c r="GY1060" s="89"/>
      <c r="GZ1060" s="89"/>
      <c r="HA1060" s="89"/>
      <c r="HB1060" s="89"/>
      <c r="HC1060" s="89"/>
      <c r="HD1060" s="89"/>
      <c r="HE1060" s="89"/>
      <c r="HF1060" s="89"/>
      <c r="HG1060" s="89"/>
      <c r="HH1060" s="89"/>
      <c r="HI1060" s="89"/>
      <c r="HJ1060" s="89"/>
      <c r="HK1060" s="89"/>
      <c r="HL1060" s="89"/>
      <c r="HM1060" s="89"/>
    </row>
    <row r="1061" spans="1:221" s="191" customFormat="1" ht="30" customHeight="1" x14ac:dyDescent="0.25">
      <c r="A1061" s="193">
        <v>41455</v>
      </c>
      <c r="B1061" s="194">
        <v>41457</v>
      </c>
      <c r="C1061" s="189" t="s">
        <v>284</v>
      </c>
      <c r="D1061" s="140" t="s">
        <v>3719</v>
      </c>
      <c r="E1061" s="140" t="s">
        <v>280</v>
      </c>
      <c r="F1061" s="5" t="s">
        <v>398</v>
      </c>
      <c r="G1061" s="5" t="s">
        <v>399</v>
      </c>
      <c r="H1061" s="140" t="s">
        <v>4262</v>
      </c>
      <c r="I1061" s="30" t="s">
        <v>4820</v>
      </c>
      <c r="J1061" s="140" t="s">
        <v>4895</v>
      </c>
      <c r="K1061" s="119">
        <v>40569</v>
      </c>
      <c r="L1061" s="119">
        <v>40704</v>
      </c>
      <c r="M1061" s="140" t="s">
        <v>4896</v>
      </c>
      <c r="N1061" s="287">
        <v>1380</v>
      </c>
      <c r="O1061" s="287">
        <v>1256</v>
      </c>
      <c r="P1061" s="119">
        <v>40718</v>
      </c>
      <c r="Q1061" s="119">
        <v>41019</v>
      </c>
      <c r="R1061" s="119">
        <v>41012</v>
      </c>
      <c r="S1061" s="119">
        <v>41019</v>
      </c>
      <c r="T1061" s="190">
        <v>95.586850030511599</v>
      </c>
      <c r="U1061" s="287"/>
      <c r="V1061" s="140"/>
      <c r="W1061" s="87"/>
      <c r="X1061" s="96"/>
      <c r="Y1061" s="89"/>
      <c r="Z1061" s="89"/>
      <c r="AA1061" s="89"/>
      <c r="AB1061" s="89"/>
      <c r="AC1061" s="89"/>
      <c r="AD1061" s="89"/>
      <c r="AE1061" s="89"/>
      <c r="AF1061" s="89"/>
      <c r="AG1061" s="89"/>
      <c r="AH1061" s="89"/>
      <c r="AI1061" s="89"/>
      <c r="AJ1061" s="89"/>
      <c r="AK1061" s="89"/>
      <c r="AL1061" s="89"/>
      <c r="AM1061" s="89"/>
      <c r="AN1061" s="89"/>
      <c r="AO1061" s="89"/>
      <c r="AP1061" s="89"/>
      <c r="AQ1061" s="89"/>
      <c r="AR1061" s="89"/>
      <c r="AS1061" s="89"/>
      <c r="AT1061" s="89"/>
      <c r="AU1061" s="89"/>
      <c r="AV1061" s="89"/>
      <c r="AW1061" s="89"/>
      <c r="AX1061" s="89"/>
      <c r="AY1061" s="89"/>
      <c r="AZ1061" s="89"/>
      <c r="BA1061" s="89"/>
      <c r="BB1061" s="89"/>
      <c r="BC1061" s="89"/>
      <c r="BD1061" s="89"/>
      <c r="BE1061" s="89"/>
      <c r="BF1061" s="89"/>
      <c r="BG1061" s="89"/>
      <c r="BH1061" s="89"/>
      <c r="BI1061" s="89"/>
      <c r="BJ1061" s="89"/>
      <c r="BK1061" s="89"/>
      <c r="BL1061" s="89"/>
      <c r="BM1061" s="89"/>
      <c r="BN1061" s="89"/>
      <c r="BO1061" s="89"/>
      <c r="BP1061" s="89"/>
      <c r="BQ1061" s="89"/>
      <c r="BR1061" s="89"/>
      <c r="BS1061" s="89"/>
      <c r="BT1061" s="89"/>
      <c r="BU1061" s="89"/>
      <c r="BV1061" s="89"/>
      <c r="BW1061" s="89"/>
      <c r="BX1061" s="89"/>
      <c r="BY1061" s="89"/>
      <c r="BZ1061" s="89"/>
      <c r="CA1061" s="89"/>
      <c r="CB1061" s="89"/>
      <c r="CC1061" s="89"/>
      <c r="CD1061" s="89"/>
      <c r="CE1061" s="89"/>
      <c r="CF1061" s="89"/>
      <c r="CG1061" s="89"/>
      <c r="CH1061" s="89"/>
      <c r="CI1061" s="89"/>
      <c r="CJ1061" s="89"/>
      <c r="CK1061" s="89"/>
      <c r="CL1061" s="89"/>
      <c r="CM1061" s="89"/>
      <c r="CN1061" s="89"/>
      <c r="CO1061" s="89"/>
      <c r="CP1061" s="89"/>
      <c r="CQ1061" s="89"/>
      <c r="CR1061" s="89"/>
      <c r="CS1061" s="89"/>
      <c r="CT1061" s="89"/>
      <c r="CU1061" s="89"/>
      <c r="CV1061" s="89"/>
      <c r="CW1061" s="89"/>
      <c r="CX1061" s="89"/>
      <c r="CY1061" s="89"/>
      <c r="CZ1061" s="89"/>
      <c r="DA1061" s="89"/>
      <c r="DB1061" s="89"/>
      <c r="DC1061" s="89"/>
      <c r="DD1061" s="89"/>
      <c r="DE1061" s="89"/>
      <c r="DF1061" s="89"/>
      <c r="DG1061" s="89"/>
      <c r="DH1061" s="89"/>
      <c r="DI1061" s="89"/>
      <c r="DJ1061" s="89"/>
      <c r="DK1061" s="89"/>
      <c r="DL1061" s="89"/>
      <c r="DM1061" s="89"/>
      <c r="DN1061" s="89"/>
      <c r="DO1061" s="89"/>
      <c r="DP1061" s="89"/>
      <c r="DQ1061" s="89"/>
      <c r="DR1061" s="89"/>
      <c r="DS1061" s="89"/>
      <c r="DT1061" s="89"/>
      <c r="DU1061" s="89"/>
      <c r="DV1061" s="89"/>
      <c r="DW1061" s="89"/>
      <c r="DX1061" s="89"/>
      <c r="DY1061" s="89"/>
      <c r="DZ1061" s="89"/>
      <c r="EA1061" s="89"/>
      <c r="EB1061" s="89"/>
      <c r="EC1061" s="89"/>
      <c r="ED1061" s="89"/>
      <c r="EE1061" s="89"/>
      <c r="EF1061" s="89"/>
      <c r="EG1061" s="89"/>
      <c r="EH1061" s="89"/>
      <c r="EI1061" s="89"/>
      <c r="EJ1061" s="89"/>
      <c r="EK1061" s="89"/>
      <c r="EL1061" s="89"/>
      <c r="EM1061" s="89"/>
      <c r="EN1061" s="89"/>
      <c r="EO1061" s="89"/>
      <c r="EP1061" s="89"/>
      <c r="EQ1061" s="89"/>
      <c r="ER1061" s="89"/>
      <c r="ES1061" s="89"/>
      <c r="ET1061" s="89"/>
      <c r="EU1061" s="89"/>
      <c r="EV1061" s="89"/>
      <c r="EW1061" s="89"/>
      <c r="EX1061" s="89"/>
      <c r="EY1061" s="89"/>
      <c r="EZ1061" s="89"/>
      <c r="FA1061" s="89"/>
      <c r="FB1061" s="89"/>
      <c r="FC1061" s="89"/>
      <c r="FD1061" s="89"/>
      <c r="FE1061" s="89"/>
      <c r="FF1061" s="89"/>
      <c r="FG1061" s="89"/>
      <c r="FH1061" s="89"/>
      <c r="FI1061" s="89"/>
      <c r="FJ1061" s="89"/>
      <c r="FK1061" s="89"/>
      <c r="FL1061" s="89"/>
      <c r="FM1061" s="89"/>
      <c r="FN1061" s="89"/>
      <c r="FO1061" s="89"/>
      <c r="FP1061" s="89"/>
      <c r="FQ1061" s="89"/>
      <c r="FR1061" s="89"/>
      <c r="FS1061" s="89"/>
      <c r="FT1061" s="89"/>
      <c r="FU1061" s="89"/>
      <c r="FV1061" s="89"/>
      <c r="FW1061" s="89"/>
      <c r="FX1061" s="89"/>
      <c r="FY1061" s="89"/>
      <c r="FZ1061" s="89"/>
      <c r="GA1061" s="89"/>
      <c r="GB1061" s="89"/>
      <c r="GC1061" s="89"/>
      <c r="GD1061" s="89"/>
      <c r="GE1061" s="89"/>
      <c r="GF1061" s="89"/>
      <c r="GG1061" s="89"/>
      <c r="GH1061" s="89"/>
      <c r="GI1061" s="89"/>
      <c r="GJ1061" s="89"/>
      <c r="GK1061" s="89"/>
      <c r="GL1061" s="89"/>
      <c r="GM1061" s="89"/>
      <c r="GN1061" s="89"/>
      <c r="GO1061" s="89"/>
      <c r="GP1061" s="89"/>
      <c r="GQ1061" s="89"/>
      <c r="GR1061" s="89"/>
      <c r="GS1061" s="89"/>
      <c r="GT1061" s="89"/>
      <c r="GU1061" s="89"/>
      <c r="GV1061" s="89"/>
      <c r="GW1061" s="89"/>
      <c r="GX1061" s="89"/>
      <c r="GY1061" s="89"/>
      <c r="GZ1061" s="89"/>
      <c r="HA1061" s="89"/>
      <c r="HB1061" s="89"/>
      <c r="HC1061" s="89"/>
      <c r="HD1061" s="89"/>
      <c r="HE1061" s="89"/>
      <c r="HF1061" s="89"/>
      <c r="HG1061" s="89"/>
      <c r="HH1061" s="89"/>
      <c r="HI1061" s="89"/>
      <c r="HJ1061" s="89"/>
      <c r="HK1061" s="89"/>
      <c r="HL1061" s="89"/>
      <c r="HM1061" s="89"/>
    </row>
    <row r="1062" spans="1:221" s="191" customFormat="1" ht="30" customHeight="1" x14ac:dyDescent="0.25">
      <c r="A1062" s="193">
        <v>41455</v>
      </c>
      <c r="B1062" s="194">
        <v>41457</v>
      </c>
      <c r="C1062" s="189" t="s">
        <v>284</v>
      </c>
      <c r="D1062" s="140" t="s">
        <v>3719</v>
      </c>
      <c r="E1062" s="140" t="s">
        <v>280</v>
      </c>
      <c r="F1062" s="5" t="s">
        <v>157</v>
      </c>
      <c r="G1062" s="5" t="s">
        <v>858</v>
      </c>
      <c r="H1062" s="140" t="s">
        <v>3741</v>
      </c>
      <c r="I1062" s="30" t="s">
        <v>4897</v>
      </c>
      <c r="J1062" s="140" t="s">
        <v>4898</v>
      </c>
      <c r="K1062" s="119">
        <v>40743</v>
      </c>
      <c r="L1062" s="119">
        <v>40805</v>
      </c>
      <c r="M1062" s="140" t="s">
        <v>4899</v>
      </c>
      <c r="N1062" s="287">
        <v>1559</v>
      </c>
      <c r="O1062" s="287">
        <v>1446</v>
      </c>
      <c r="P1062" s="119">
        <v>40819</v>
      </c>
      <c r="Q1062" s="119">
        <v>41334</v>
      </c>
      <c r="R1062" s="119">
        <v>41267</v>
      </c>
      <c r="S1062" s="119">
        <v>41334</v>
      </c>
      <c r="T1062" s="190">
        <v>99.663547666951402</v>
      </c>
      <c r="U1062" s="287"/>
      <c r="V1062" s="140"/>
      <c r="W1062" s="87"/>
      <c r="X1062" s="96"/>
      <c r="Y1062" s="89"/>
      <c r="Z1062" s="89"/>
      <c r="AA1062" s="89"/>
      <c r="AB1062" s="89"/>
      <c r="AC1062" s="89"/>
      <c r="AD1062" s="89"/>
      <c r="AE1062" s="89"/>
      <c r="AF1062" s="89"/>
      <c r="AG1062" s="89"/>
      <c r="AH1062" s="89"/>
      <c r="AI1062" s="89"/>
      <c r="AJ1062" s="89"/>
      <c r="AK1062" s="89"/>
      <c r="AL1062" s="89"/>
      <c r="AM1062" s="89"/>
      <c r="AN1062" s="89"/>
      <c r="AO1062" s="89"/>
      <c r="AP1062" s="89"/>
      <c r="AQ1062" s="89"/>
      <c r="AR1062" s="89"/>
      <c r="AS1062" s="89"/>
      <c r="AT1062" s="89"/>
      <c r="AU1062" s="89"/>
      <c r="AV1062" s="89"/>
      <c r="AW1062" s="89"/>
      <c r="AX1062" s="89"/>
      <c r="AY1062" s="89"/>
      <c r="AZ1062" s="89"/>
      <c r="BA1062" s="89"/>
      <c r="BB1062" s="89"/>
      <c r="BC1062" s="89"/>
      <c r="BD1062" s="89"/>
      <c r="BE1062" s="89"/>
      <c r="BF1062" s="89"/>
      <c r="BG1062" s="89"/>
      <c r="BH1062" s="89"/>
      <c r="BI1062" s="89"/>
      <c r="BJ1062" s="89"/>
      <c r="BK1062" s="89"/>
      <c r="BL1062" s="89"/>
      <c r="BM1062" s="89"/>
      <c r="BN1062" s="89"/>
      <c r="BO1062" s="89"/>
      <c r="BP1062" s="89"/>
      <c r="BQ1062" s="89"/>
      <c r="BR1062" s="89"/>
      <c r="BS1062" s="89"/>
      <c r="BT1062" s="89"/>
      <c r="BU1062" s="89"/>
      <c r="BV1062" s="89"/>
      <c r="BW1062" s="89"/>
      <c r="BX1062" s="89"/>
      <c r="BY1062" s="89"/>
      <c r="BZ1062" s="89"/>
      <c r="CA1062" s="89"/>
      <c r="CB1062" s="89"/>
      <c r="CC1062" s="89"/>
      <c r="CD1062" s="89"/>
      <c r="CE1062" s="89"/>
      <c r="CF1062" s="89"/>
      <c r="CG1062" s="89"/>
      <c r="CH1062" s="89"/>
      <c r="CI1062" s="89"/>
      <c r="CJ1062" s="89"/>
      <c r="CK1062" s="89"/>
      <c r="CL1062" s="89"/>
      <c r="CM1062" s="89"/>
      <c r="CN1062" s="89"/>
      <c r="CO1062" s="89"/>
      <c r="CP1062" s="89"/>
      <c r="CQ1062" s="89"/>
      <c r="CR1062" s="89"/>
      <c r="CS1062" s="89"/>
      <c r="CT1062" s="89"/>
      <c r="CU1062" s="89"/>
      <c r="CV1062" s="89"/>
      <c r="CW1062" s="89"/>
      <c r="CX1062" s="89"/>
      <c r="CY1062" s="89"/>
      <c r="CZ1062" s="89"/>
      <c r="DA1062" s="89"/>
      <c r="DB1062" s="89"/>
      <c r="DC1062" s="89"/>
      <c r="DD1062" s="89"/>
      <c r="DE1062" s="89"/>
      <c r="DF1062" s="89"/>
      <c r="DG1062" s="89"/>
      <c r="DH1062" s="89"/>
      <c r="DI1062" s="89"/>
      <c r="DJ1062" s="89"/>
      <c r="DK1062" s="89"/>
      <c r="DL1062" s="89"/>
      <c r="DM1062" s="89"/>
      <c r="DN1062" s="89"/>
      <c r="DO1062" s="89"/>
      <c r="DP1062" s="89"/>
      <c r="DQ1062" s="89"/>
      <c r="DR1062" s="89"/>
      <c r="DS1062" s="89"/>
      <c r="DT1062" s="89"/>
      <c r="DU1062" s="89"/>
      <c r="DV1062" s="89"/>
      <c r="DW1062" s="89"/>
      <c r="DX1062" s="89"/>
      <c r="DY1062" s="89"/>
      <c r="DZ1062" s="89"/>
      <c r="EA1062" s="89"/>
      <c r="EB1062" s="89"/>
      <c r="EC1062" s="89"/>
      <c r="ED1062" s="89"/>
      <c r="EE1062" s="89"/>
      <c r="EF1062" s="89"/>
      <c r="EG1062" s="89"/>
      <c r="EH1062" s="89"/>
      <c r="EI1062" s="89"/>
      <c r="EJ1062" s="89"/>
      <c r="EK1062" s="89"/>
      <c r="EL1062" s="89"/>
      <c r="EM1062" s="89"/>
      <c r="EN1062" s="89"/>
      <c r="EO1062" s="89"/>
      <c r="EP1062" s="89"/>
      <c r="EQ1062" s="89"/>
      <c r="ER1062" s="89"/>
      <c r="ES1062" s="89"/>
      <c r="ET1062" s="89"/>
      <c r="EU1062" s="89"/>
      <c r="EV1062" s="89"/>
      <c r="EW1062" s="89"/>
      <c r="EX1062" s="89"/>
      <c r="EY1062" s="89"/>
      <c r="EZ1062" s="89"/>
      <c r="FA1062" s="89"/>
      <c r="FB1062" s="89"/>
      <c r="FC1062" s="89"/>
      <c r="FD1062" s="89"/>
      <c r="FE1062" s="89"/>
      <c r="FF1062" s="89"/>
      <c r="FG1062" s="89"/>
      <c r="FH1062" s="89"/>
      <c r="FI1062" s="89"/>
      <c r="FJ1062" s="89"/>
      <c r="FK1062" s="89"/>
      <c r="FL1062" s="89"/>
      <c r="FM1062" s="89"/>
      <c r="FN1062" s="89"/>
      <c r="FO1062" s="89"/>
      <c r="FP1062" s="89"/>
      <c r="FQ1062" s="89"/>
      <c r="FR1062" s="89"/>
      <c r="FS1062" s="89"/>
      <c r="FT1062" s="89"/>
      <c r="FU1062" s="89"/>
      <c r="FV1062" s="89"/>
      <c r="FW1062" s="89"/>
      <c r="FX1062" s="89"/>
      <c r="FY1062" s="89"/>
      <c r="FZ1062" s="89"/>
      <c r="GA1062" s="89"/>
      <c r="GB1062" s="89"/>
      <c r="GC1062" s="89"/>
      <c r="GD1062" s="89"/>
      <c r="GE1062" s="89"/>
      <c r="GF1062" s="89"/>
      <c r="GG1062" s="89"/>
      <c r="GH1062" s="89"/>
      <c r="GI1062" s="89"/>
      <c r="GJ1062" s="89"/>
      <c r="GK1062" s="89"/>
      <c r="GL1062" s="89"/>
      <c r="GM1062" s="89"/>
      <c r="GN1062" s="89"/>
      <c r="GO1062" s="89"/>
      <c r="GP1062" s="89"/>
      <c r="GQ1062" s="89"/>
      <c r="GR1062" s="89"/>
      <c r="GS1062" s="89"/>
      <c r="GT1062" s="89"/>
      <c r="GU1062" s="89"/>
      <c r="GV1062" s="89"/>
      <c r="GW1062" s="89"/>
      <c r="GX1062" s="89"/>
      <c r="GY1062" s="89"/>
      <c r="GZ1062" s="89"/>
      <c r="HA1062" s="89"/>
      <c r="HB1062" s="89"/>
      <c r="HC1062" s="89"/>
      <c r="HD1062" s="89"/>
      <c r="HE1062" s="89"/>
      <c r="HF1062" s="89"/>
      <c r="HG1062" s="89"/>
      <c r="HH1062" s="89"/>
      <c r="HI1062" s="89"/>
      <c r="HJ1062" s="89"/>
      <c r="HK1062" s="89"/>
      <c r="HL1062" s="89"/>
      <c r="HM1062" s="89"/>
    </row>
    <row r="1063" spans="1:221" s="191" customFormat="1" ht="30" customHeight="1" x14ac:dyDescent="0.25">
      <c r="A1063" s="193">
        <v>41455</v>
      </c>
      <c r="B1063" s="194">
        <v>41457</v>
      </c>
      <c r="C1063" s="189" t="s">
        <v>284</v>
      </c>
      <c r="D1063" s="140" t="s">
        <v>3719</v>
      </c>
      <c r="E1063" s="140" t="s">
        <v>280</v>
      </c>
      <c r="F1063" s="5" t="s">
        <v>36</v>
      </c>
      <c r="G1063" s="5" t="s">
        <v>1000</v>
      </c>
      <c r="H1063" s="140" t="s">
        <v>3757</v>
      </c>
      <c r="I1063" s="30" t="s">
        <v>4900</v>
      </c>
      <c r="J1063" s="140" t="s">
        <v>4901</v>
      </c>
      <c r="K1063" s="119">
        <v>40689</v>
      </c>
      <c r="L1063" s="119">
        <v>40758</v>
      </c>
      <c r="M1063" s="140" t="s">
        <v>4902</v>
      </c>
      <c r="N1063" s="287">
        <v>2085</v>
      </c>
      <c r="O1063" s="287">
        <v>1998</v>
      </c>
      <c r="P1063" s="119">
        <v>40772</v>
      </c>
      <c r="Q1063" s="119">
        <v>41226</v>
      </c>
      <c r="R1063" s="119">
        <v>41182</v>
      </c>
      <c r="S1063" s="119">
        <v>41226</v>
      </c>
      <c r="T1063" s="190">
        <v>98.663989273074606</v>
      </c>
      <c r="U1063" s="287"/>
      <c r="V1063" s="140"/>
      <c r="W1063" s="87"/>
      <c r="X1063" s="96"/>
      <c r="Y1063" s="89"/>
      <c r="Z1063" s="89"/>
      <c r="AA1063" s="89"/>
      <c r="AB1063" s="89"/>
      <c r="AC1063" s="89"/>
      <c r="AD1063" s="89"/>
      <c r="AE1063" s="89"/>
      <c r="AF1063" s="89"/>
      <c r="AG1063" s="89"/>
      <c r="AH1063" s="89"/>
      <c r="AI1063" s="89"/>
      <c r="AJ1063" s="89"/>
      <c r="AK1063" s="89"/>
      <c r="AL1063" s="89"/>
      <c r="AM1063" s="89"/>
      <c r="AN1063" s="89"/>
      <c r="AO1063" s="89"/>
      <c r="AP1063" s="89"/>
      <c r="AQ1063" s="89"/>
      <c r="AR1063" s="89"/>
      <c r="AS1063" s="89"/>
      <c r="AT1063" s="89"/>
      <c r="AU1063" s="89"/>
      <c r="AV1063" s="89"/>
      <c r="AW1063" s="89"/>
      <c r="AX1063" s="89"/>
      <c r="AY1063" s="89"/>
      <c r="AZ1063" s="89"/>
      <c r="BA1063" s="89"/>
      <c r="BB1063" s="89"/>
      <c r="BC1063" s="89"/>
      <c r="BD1063" s="89"/>
      <c r="BE1063" s="89"/>
      <c r="BF1063" s="89"/>
      <c r="BG1063" s="89"/>
      <c r="BH1063" s="89"/>
      <c r="BI1063" s="89"/>
      <c r="BJ1063" s="89"/>
      <c r="BK1063" s="89"/>
      <c r="BL1063" s="89"/>
      <c r="BM1063" s="89"/>
      <c r="BN1063" s="89"/>
      <c r="BO1063" s="89"/>
      <c r="BP1063" s="89"/>
      <c r="BQ1063" s="89"/>
      <c r="BR1063" s="89"/>
      <c r="BS1063" s="89"/>
      <c r="BT1063" s="89"/>
      <c r="BU1063" s="89"/>
      <c r="BV1063" s="89"/>
      <c r="BW1063" s="89"/>
      <c r="BX1063" s="89"/>
      <c r="BY1063" s="89"/>
      <c r="BZ1063" s="89"/>
      <c r="CA1063" s="89"/>
      <c r="CB1063" s="89"/>
      <c r="CC1063" s="89"/>
      <c r="CD1063" s="89"/>
      <c r="CE1063" s="89"/>
      <c r="CF1063" s="89"/>
      <c r="CG1063" s="89"/>
      <c r="CH1063" s="89"/>
      <c r="CI1063" s="89"/>
      <c r="CJ1063" s="89"/>
      <c r="CK1063" s="89"/>
      <c r="CL1063" s="89"/>
      <c r="CM1063" s="89"/>
      <c r="CN1063" s="89"/>
      <c r="CO1063" s="89"/>
      <c r="CP1063" s="89"/>
      <c r="CQ1063" s="89"/>
      <c r="CR1063" s="89"/>
      <c r="CS1063" s="89"/>
      <c r="CT1063" s="89"/>
      <c r="CU1063" s="89"/>
      <c r="CV1063" s="89"/>
      <c r="CW1063" s="89"/>
      <c r="CX1063" s="89"/>
      <c r="CY1063" s="89"/>
      <c r="CZ1063" s="89"/>
      <c r="DA1063" s="89"/>
      <c r="DB1063" s="89"/>
      <c r="DC1063" s="89"/>
      <c r="DD1063" s="89"/>
      <c r="DE1063" s="89"/>
      <c r="DF1063" s="89"/>
      <c r="DG1063" s="89"/>
      <c r="DH1063" s="89"/>
      <c r="DI1063" s="89"/>
      <c r="DJ1063" s="89"/>
      <c r="DK1063" s="89"/>
      <c r="DL1063" s="89"/>
      <c r="DM1063" s="89"/>
      <c r="DN1063" s="89"/>
      <c r="DO1063" s="89"/>
      <c r="DP1063" s="89"/>
      <c r="DQ1063" s="89"/>
      <c r="DR1063" s="89"/>
      <c r="DS1063" s="89"/>
      <c r="DT1063" s="89"/>
      <c r="DU1063" s="89"/>
      <c r="DV1063" s="89"/>
      <c r="DW1063" s="89"/>
      <c r="DX1063" s="89"/>
      <c r="DY1063" s="89"/>
      <c r="DZ1063" s="89"/>
      <c r="EA1063" s="89"/>
      <c r="EB1063" s="89"/>
      <c r="EC1063" s="89"/>
      <c r="ED1063" s="89"/>
      <c r="EE1063" s="89"/>
      <c r="EF1063" s="89"/>
      <c r="EG1063" s="89"/>
      <c r="EH1063" s="89"/>
      <c r="EI1063" s="89"/>
      <c r="EJ1063" s="89"/>
      <c r="EK1063" s="89"/>
      <c r="EL1063" s="89"/>
      <c r="EM1063" s="89"/>
      <c r="EN1063" s="89"/>
      <c r="EO1063" s="89"/>
      <c r="EP1063" s="89"/>
      <c r="EQ1063" s="89"/>
      <c r="ER1063" s="89"/>
      <c r="ES1063" s="89"/>
      <c r="ET1063" s="89"/>
      <c r="EU1063" s="89"/>
      <c r="EV1063" s="89"/>
      <c r="EW1063" s="89"/>
      <c r="EX1063" s="89"/>
      <c r="EY1063" s="89"/>
      <c r="EZ1063" s="89"/>
      <c r="FA1063" s="89"/>
      <c r="FB1063" s="89"/>
      <c r="FC1063" s="89"/>
      <c r="FD1063" s="89"/>
      <c r="FE1063" s="89"/>
      <c r="FF1063" s="89"/>
      <c r="FG1063" s="89"/>
      <c r="FH1063" s="89"/>
      <c r="FI1063" s="89"/>
      <c r="FJ1063" s="89"/>
      <c r="FK1063" s="89"/>
      <c r="FL1063" s="89"/>
      <c r="FM1063" s="89"/>
      <c r="FN1063" s="89"/>
      <c r="FO1063" s="89"/>
      <c r="FP1063" s="89"/>
      <c r="FQ1063" s="89"/>
      <c r="FR1063" s="89"/>
      <c r="FS1063" s="89"/>
      <c r="FT1063" s="89"/>
      <c r="FU1063" s="89"/>
      <c r="FV1063" s="89"/>
      <c r="FW1063" s="89"/>
      <c r="FX1063" s="89"/>
      <c r="FY1063" s="89"/>
      <c r="FZ1063" s="89"/>
      <c r="GA1063" s="89"/>
      <c r="GB1063" s="89"/>
      <c r="GC1063" s="89"/>
      <c r="GD1063" s="89"/>
      <c r="GE1063" s="89"/>
      <c r="GF1063" s="89"/>
      <c r="GG1063" s="89"/>
      <c r="GH1063" s="89"/>
      <c r="GI1063" s="89"/>
      <c r="GJ1063" s="89"/>
      <c r="GK1063" s="89"/>
      <c r="GL1063" s="89"/>
      <c r="GM1063" s="89"/>
      <c r="GN1063" s="89"/>
      <c r="GO1063" s="89"/>
      <c r="GP1063" s="89"/>
      <c r="GQ1063" s="89"/>
      <c r="GR1063" s="89"/>
      <c r="GS1063" s="89"/>
      <c r="GT1063" s="89"/>
      <c r="GU1063" s="89"/>
      <c r="GV1063" s="89"/>
      <c r="GW1063" s="89"/>
      <c r="GX1063" s="89"/>
      <c r="GY1063" s="89"/>
      <c r="GZ1063" s="89"/>
      <c r="HA1063" s="89"/>
      <c r="HB1063" s="89"/>
      <c r="HC1063" s="89"/>
      <c r="HD1063" s="89"/>
      <c r="HE1063" s="89"/>
      <c r="HF1063" s="89"/>
      <c r="HG1063" s="89"/>
      <c r="HH1063" s="89"/>
      <c r="HI1063" s="89"/>
      <c r="HJ1063" s="89"/>
      <c r="HK1063" s="89"/>
      <c r="HL1063" s="89"/>
      <c r="HM1063" s="89"/>
    </row>
    <row r="1064" spans="1:221" s="191" customFormat="1" ht="30" customHeight="1" x14ac:dyDescent="0.25">
      <c r="A1064" s="193">
        <v>41455</v>
      </c>
      <c r="B1064" s="194">
        <v>41457</v>
      </c>
      <c r="C1064" s="189" t="s">
        <v>284</v>
      </c>
      <c r="D1064" s="140" t="s">
        <v>3719</v>
      </c>
      <c r="E1064" s="140" t="s">
        <v>280</v>
      </c>
      <c r="F1064" s="5" t="s">
        <v>36</v>
      </c>
      <c r="G1064" s="5" t="s">
        <v>1000</v>
      </c>
      <c r="H1064" s="140" t="s">
        <v>3757</v>
      </c>
      <c r="I1064" s="30" t="s">
        <v>3928</v>
      </c>
      <c r="J1064" s="140" t="s">
        <v>4903</v>
      </c>
      <c r="K1064" s="119">
        <v>40773</v>
      </c>
      <c r="L1064" s="119">
        <v>40851</v>
      </c>
      <c r="M1064" s="140" t="s">
        <v>4869</v>
      </c>
      <c r="N1064" s="287">
        <v>1725</v>
      </c>
      <c r="O1064" s="287">
        <v>1616</v>
      </c>
      <c r="P1064" s="119">
        <v>40865</v>
      </c>
      <c r="Q1064" s="119">
        <v>41402</v>
      </c>
      <c r="R1064" s="119">
        <v>41111</v>
      </c>
      <c r="S1064" s="119">
        <v>41425</v>
      </c>
      <c r="T1064" s="190">
        <v>99.843331745646296</v>
      </c>
      <c r="U1064" s="287"/>
      <c r="V1064" s="140"/>
      <c r="W1064" s="87"/>
      <c r="X1064" s="96"/>
      <c r="Y1064" s="89"/>
      <c r="Z1064" s="89"/>
      <c r="AA1064" s="89"/>
      <c r="AB1064" s="89"/>
      <c r="AC1064" s="89"/>
      <c r="AD1064" s="89"/>
      <c r="AE1064" s="89"/>
      <c r="AF1064" s="89"/>
      <c r="AG1064" s="89"/>
      <c r="AH1064" s="89"/>
      <c r="AI1064" s="89"/>
      <c r="AJ1064" s="89"/>
      <c r="AK1064" s="89"/>
      <c r="AL1064" s="89"/>
      <c r="AM1064" s="89"/>
      <c r="AN1064" s="89"/>
      <c r="AO1064" s="89"/>
      <c r="AP1064" s="89"/>
      <c r="AQ1064" s="89"/>
      <c r="AR1064" s="89"/>
      <c r="AS1064" s="89"/>
      <c r="AT1064" s="89"/>
      <c r="AU1064" s="89"/>
      <c r="AV1064" s="89"/>
      <c r="AW1064" s="89"/>
      <c r="AX1064" s="89"/>
      <c r="AY1064" s="89"/>
      <c r="AZ1064" s="89"/>
      <c r="BA1064" s="89"/>
      <c r="BB1064" s="89"/>
      <c r="BC1064" s="89"/>
      <c r="BD1064" s="89"/>
      <c r="BE1064" s="89"/>
      <c r="BF1064" s="89"/>
      <c r="BG1064" s="89"/>
      <c r="BH1064" s="89"/>
      <c r="BI1064" s="89"/>
      <c r="BJ1064" s="89"/>
      <c r="BK1064" s="89"/>
      <c r="BL1064" s="89"/>
      <c r="BM1064" s="89"/>
      <c r="BN1064" s="89"/>
      <c r="BO1064" s="89"/>
      <c r="BP1064" s="89"/>
      <c r="BQ1064" s="89"/>
      <c r="BR1064" s="89"/>
      <c r="BS1064" s="89"/>
      <c r="BT1064" s="89"/>
      <c r="BU1064" s="89"/>
      <c r="BV1064" s="89"/>
      <c r="BW1064" s="89"/>
      <c r="BX1064" s="89"/>
      <c r="BY1064" s="89"/>
      <c r="BZ1064" s="89"/>
      <c r="CA1064" s="89"/>
      <c r="CB1064" s="89"/>
      <c r="CC1064" s="89"/>
      <c r="CD1064" s="89"/>
      <c r="CE1064" s="89"/>
      <c r="CF1064" s="89"/>
      <c r="CG1064" s="89"/>
      <c r="CH1064" s="89"/>
      <c r="CI1064" s="89"/>
      <c r="CJ1064" s="89"/>
      <c r="CK1064" s="89"/>
      <c r="CL1064" s="89"/>
      <c r="CM1064" s="89"/>
      <c r="CN1064" s="89"/>
      <c r="CO1064" s="89"/>
      <c r="CP1064" s="89"/>
      <c r="CQ1064" s="89"/>
      <c r="CR1064" s="89"/>
      <c r="CS1064" s="89"/>
      <c r="CT1064" s="89"/>
      <c r="CU1064" s="89"/>
      <c r="CV1064" s="89"/>
      <c r="CW1064" s="89"/>
      <c r="CX1064" s="89"/>
      <c r="CY1064" s="89"/>
      <c r="CZ1064" s="89"/>
      <c r="DA1064" s="89"/>
      <c r="DB1064" s="89"/>
      <c r="DC1064" s="89"/>
      <c r="DD1064" s="89"/>
      <c r="DE1064" s="89"/>
      <c r="DF1064" s="89"/>
      <c r="DG1064" s="89"/>
      <c r="DH1064" s="89"/>
      <c r="DI1064" s="89"/>
      <c r="DJ1064" s="89"/>
      <c r="DK1064" s="89"/>
      <c r="DL1064" s="89"/>
      <c r="DM1064" s="89"/>
      <c r="DN1064" s="89"/>
      <c r="DO1064" s="89"/>
      <c r="DP1064" s="89"/>
      <c r="DQ1064" s="89"/>
      <c r="DR1064" s="89"/>
      <c r="DS1064" s="89"/>
      <c r="DT1064" s="89"/>
      <c r="DU1064" s="89"/>
      <c r="DV1064" s="89"/>
      <c r="DW1064" s="89"/>
      <c r="DX1064" s="89"/>
      <c r="DY1064" s="89"/>
      <c r="DZ1064" s="89"/>
      <c r="EA1064" s="89"/>
      <c r="EB1064" s="89"/>
      <c r="EC1064" s="89"/>
      <c r="ED1064" s="89"/>
      <c r="EE1064" s="89"/>
      <c r="EF1064" s="89"/>
      <c r="EG1064" s="89"/>
      <c r="EH1064" s="89"/>
      <c r="EI1064" s="89"/>
      <c r="EJ1064" s="89"/>
      <c r="EK1064" s="89"/>
      <c r="EL1064" s="89"/>
      <c r="EM1064" s="89"/>
      <c r="EN1064" s="89"/>
      <c r="EO1064" s="89"/>
      <c r="EP1064" s="89"/>
      <c r="EQ1064" s="89"/>
      <c r="ER1064" s="89"/>
      <c r="ES1064" s="89"/>
      <c r="ET1064" s="89"/>
      <c r="EU1064" s="89"/>
      <c r="EV1064" s="89"/>
      <c r="EW1064" s="89"/>
      <c r="EX1064" s="89"/>
      <c r="EY1064" s="89"/>
      <c r="EZ1064" s="89"/>
      <c r="FA1064" s="89"/>
      <c r="FB1064" s="89"/>
      <c r="FC1064" s="89"/>
      <c r="FD1064" s="89"/>
      <c r="FE1064" s="89"/>
      <c r="FF1064" s="89"/>
      <c r="FG1064" s="89"/>
      <c r="FH1064" s="89"/>
      <c r="FI1064" s="89"/>
      <c r="FJ1064" s="89"/>
      <c r="FK1064" s="89"/>
      <c r="FL1064" s="89"/>
      <c r="FM1064" s="89"/>
      <c r="FN1064" s="89"/>
      <c r="FO1064" s="89"/>
      <c r="FP1064" s="89"/>
      <c r="FQ1064" s="89"/>
      <c r="FR1064" s="89"/>
      <c r="FS1064" s="89"/>
      <c r="FT1064" s="89"/>
      <c r="FU1064" s="89"/>
      <c r="FV1064" s="89"/>
      <c r="FW1064" s="89"/>
      <c r="FX1064" s="89"/>
      <c r="FY1064" s="89"/>
      <c r="FZ1064" s="89"/>
      <c r="GA1064" s="89"/>
      <c r="GB1064" s="89"/>
      <c r="GC1064" s="89"/>
      <c r="GD1064" s="89"/>
      <c r="GE1064" s="89"/>
      <c r="GF1064" s="89"/>
      <c r="GG1064" s="89"/>
      <c r="GH1064" s="89"/>
      <c r="GI1064" s="89"/>
      <c r="GJ1064" s="89"/>
      <c r="GK1064" s="89"/>
      <c r="GL1064" s="89"/>
      <c r="GM1064" s="89"/>
      <c r="GN1064" s="89"/>
      <c r="GO1064" s="89"/>
      <c r="GP1064" s="89"/>
      <c r="GQ1064" s="89"/>
      <c r="GR1064" s="89"/>
      <c r="GS1064" s="89"/>
      <c r="GT1064" s="89"/>
      <c r="GU1064" s="89"/>
      <c r="GV1064" s="89"/>
      <c r="GW1064" s="89"/>
      <c r="GX1064" s="89"/>
      <c r="GY1064" s="89"/>
      <c r="GZ1064" s="89"/>
      <c r="HA1064" s="89"/>
      <c r="HB1064" s="89"/>
      <c r="HC1064" s="89"/>
      <c r="HD1064" s="89"/>
      <c r="HE1064" s="89"/>
      <c r="HF1064" s="89"/>
      <c r="HG1064" s="89"/>
      <c r="HH1064" s="89"/>
      <c r="HI1064" s="89"/>
      <c r="HJ1064" s="89"/>
      <c r="HK1064" s="89"/>
      <c r="HL1064" s="89"/>
      <c r="HM1064" s="89"/>
    </row>
    <row r="1065" spans="1:221" s="191" customFormat="1" ht="30" customHeight="1" x14ac:dyDescent="0.25">
      <c r="A1065" s="193">
        <v>41455</v>
      </c>
      <c r="B1065" s="194">
        <v>41457</v>
      </c>
      <c r="C1065" s="189" t="s">
        <v>284</v>
      </c>
      <c r="D1065" s="140" t="s">
        <v>3719</v>
      </c>
      <c r="E1065" s="140" t="s">
        <v>280</v>
      </c>
      <c r="F1065" s="5" t="s">
        <v>99</v>
      </c>
      <c r="G1065" s="5" t="s">
        <v>415</v>
      </c>
      <c r="H1065" s="140" t="s">
        <v>3993</v>
      </c>
      <c r="I1065" s="30" t="s">
        <v>4904</v>
      </c>
      <c r="J1065" s="140" t="s">
        <v>4905</v>
      </c>
      <c r="K1065" s="119">
        <v>40554</v>
      </c>
      <c r="L1065" s="119">
        <v>40816</v>
      </c>
      <c r="M1065" s="140" t="s">
        <v>4906</v>
      </c>
      <c r="N1065" s="287">
        <v>2713</v>
      </c>
      <c r="O1065" s="287">
        <v>2786</v>
      </c>
      <c r="P1065" s="119">
        <v>40830</v>
      </c>
      <c r="Q1065" s="119">
        <v>41415</v>
      </c>
      <c r="R1065" s="119">
        <v>41183</v>
      </c>
      <c r="S1065" s="119">
        <v>41415</v>
      </c>
      <c r="T1065" s="190">
        <v>60.423023785873795</v>
      </c>
      <c r="U1065" s="287"/>
      <c r="V1065" s="140"/>
      <c r="W1065" s="87"/>
      <c r="X1065" s="96"/>
      <c r="Y1065" s="89"/>
      <c r="Z1065" s="89"/>
      <c r="AA1065" s="89"/>
      <c r="AB1065" s="89"/>
      <c r="AC1065" s="89"/>
      <c r="AD1065" s="89"/>
      <c r="AE1065" s="89"/>
      <c r="AF1065" s="89"/>
      <c r="AG1065" s="89"/>
      <c r="AH1065" s="89"/>
      <c r="AI1065" s="89"/>
      <c r="AJ1065" s="89"/>
      <c r="AK1065" s="89"/>
      <c r="AL1065" s="89"/>
      <c r="AM1065" s="89"/>
      <c r="AN1065" s="89"/>
      <c r="AO1065" s="89"/>
      <c r="AP1065" s="89"/>
      <c r="AQ1065" s="89"/>
      <c r="AR1065" s="89"/>
      <c r="AS1065" s="89"/>
      <c r="AT1065" s="89"/>
      <c r="AU1065" s="89"/>
      <c r="AV1065" s="89"/>
      <c r="AW1065" s="89"/>
      <c r="AX1065" s="89"/>
      <c r="AY1065" s="89"/>
      <c r="AZ1065" s="89"/>
      <c r="BA1065" s="89"/>
      <c r="BB1065" s="89"/>
      <c r="BC1065" s="89"/>
      <c r="BD1065" s="89"/>
      <c r="BE1065" s="89"/>
      <c r="BF1065" s="89"/>
      <c r="BG1065" s="89"/>
      <c r="BH1065" s="89"/>
      <c r="BI1065" s="89"/>
      <c r="BJ1065" s="89"/>
      <c r="BK1065" s="89"/>
      <c r="BL1065" s="89"/>
      <c r="BM1065" s="89"/>
      <c r="BN1065" s="89"/>
      <c r="BO1065" s="89"/>
      <c r="BP1065" s="89"/>
      <c r="BQ1065" s="89"/>
      <c r="BR1065" s="89"/>
      <c r="BS1065" s="89"/>
      <c r="BT1065" s="89"/>
      <c r="BU1065" s="89"/>
      <c r="BV1065" s="89"/>
      <c r="BW1065" s="89"/>
      <c r="BX1065" s="89"/>
      <c r="BY1065" s="89"/>
      <c r="BZ1065" s="89"/>
      <c r="CA1065" s="89"/>
      <c r="CB1065" s="89"/>
      <c r="CC1065" s="89"/>
      <c r="CD1065" s="89"/>
      <c r="CE1065" s="89"/>
      <c r="CF1065" s="89"/>
      <c r="CG1065" s="89"/>
      <c r="CH1065" s="89"/>
      <c r="CI1065" s="89"/>
      <c r="CJ1065" s="89"/>
      <c r="CK1065" s="89"/>
      <c r="CL1065" s="89"/>
      <c r="CM1065" s="89"/>
      <c r="CN1065" s="89"/>
      <c r="CO1065" s="89"/>
      <c r="CP1065" s="89"/>
      <c r="CQ1065" s="89"/>
      <c r="CR1065" s="89"/>
      <c r="CS1065" s="89"/>
      <c r="CT1065" s="89"/>
      <c r="CU1065" s="89"/>
      <c r="CV1065" s="89"/>
      <c r="CW1065" s="89"/>
      <c r="CX1065" s="89"/>
      <c r="CY1065" s="89"/>
      <c r="CZ1065" s="89"/>
      <c r="DA1065" s="89"/>
      <c r="DB1065" s="89"/>
      <c r="DC1065" s="89"/>
      <c r="DD1065" s="89"/>
      <c r="DE1065" s="89"/>
      <c r="DF1065" s="89"/>
      <c r="DG1065" s="89"/>
      <c r="DH1065" s="89"/>
      <c r="DI1065" s="89"/>
      <c r="DJ1065" s="89"/>
      <c r="DK1065" s="89"/>
      <c r="DL1065" s="89"/>
      <c r="DM1065" s="89"/>
      <c r="DN1065" s="89"/>
      <c r="DO1065" s="89"/>
      <c r="DP1065" s="89"/>
      <c r="DQ1065" s="89"/>
      <c r="DR1065" s="89"/>
      <c r="DS1065" s="89"/>
      <c r="DT1065" s="89"/>
      <c r="DU1065" s="89"/>
      <c r="DV1065" s="89"/>
      <c r="DW1065" s="89"/>
      <c r="DX1065" s="89"/>
      <c r="DY1065" s="89"/>
      <c r="DZ1065" s="89"/>
      <c r="EA1065" s="89"/>
      <c r="EB1065" s="89"/>
      <c r="EC1065" s="89"/>
      <c r="ED1065" s="89"/>
      <c r="EE1065" s="89"/>
      <c r="EF1065" s="89"/>
      <c r="EG1065" s="89"/>
      <c r="EH1065" s="89"/>
      <c r="EI1065" s="89"/>
      <c r="EJ1065" s="89"/>
      <c r="EK1065" s="89"/>
      <c r="EL1065" s="89"/>
      <c r="EM1065" s="89"/>
      <c r="EN1065" s="89"/>
      <c r="EO1065" s="89"/>
      <c r="EP1065" s="89"/>
      <c r="EQ1065" s="89"/>
      <c r="ER1065" s="89"/>
      <c r="ES1065" s="89"/>
      <c r="ET1065" s="89"/>
      <c r="EU1065" s="89"/>
      <c r="EV1065" s="89"/>
      <c r="EW1065" s="89"/>
      <c r="EX1065" s="89"/>
      <c r="EY1065" s="89"/>
      <c r="EZ1065" s="89"/>
      <c r="FA1065" s="89"/>
      <c r="FB1065" s="89"/>
      <c r="FC1065" s="89"/>
      <c r="FD1065" s="89"/>
      <c r="FE1065" s="89"/>
      <c r="FF1065" s="89"/>
      <c r="FG1065" s="89"/>
      <c r="FH1065" s="89"/>
      <c r="FI1065" s="89"/>
      <c r="FJ1065" s="89"/>
      <c r="FK1065" s="89"/>
      <c r="FL1065" s="89"/>
      <c r="FM1065" s="89"/>
      <c r="FN1065" s="89"/>
      <c r="FO1065" s="89"/>
      <c r="FP1065" s="89"/>
      <c r="FQ1065" s="89"/>
      <c r="FR1065" s="89"/>
      <c r="FS1065" s="89"/>
      <c r="FT1065" s="89"/>
      <c r="FU1065" s="89"/>
      <c r="FV1065" s="89"/>
      <c r="FW1065" s="89"/>
      <c r="FX1065" s="89"/>
      <c r="FY1065" s="89"/>
      <c r="FZ1065" s="89"/>
      <c r="GA1065" s="89"/>
      <c r="GB1065" s="89"/>
      <c r="GC1065" s="89"/>
      <c r="GD1065" s="89"/>
      <c r="GE1065" s="89"/>
      <c r="GF1065" s="89"/>
      <c r="GG1065" s="89"/>
      <c r="GH1065" s="89"/>
      <c r="GI1065" s="89"/>
      <c r="GJ1065" s="89"/>
      <c r="GK1065" s="89"/>
      <c r="GL1065" s="89"/>
      <c r="GM1065" s="89"/>
      <c r="GN1065" s="89"/>
      <c r="GO1065" s="89"/>
      <c r="GP1065" s="89"/>
      <c r="GQ1065" s="89"/>
      <c r="GR1065" s="89"/>
      <c r="GS1065" s="89"/>
      <c r="GT1065" s="89"/>
      <c r="GU1065" s="89"/>
      <c r="GV1065" s="89"/>
      <c r="GW1065" s="89"/>
      <c r="GX1065" s="89"/>
      <c r="GY1065" s="89"/>
      <c r="GZ1065" s="89"/>
      <c r="HA1065" s="89"/>
      <c r="HB1065" s="89"/>
      <c r="HC1065" s="89"/>
      <c r="HD1065" s="89"/>
      <c r="HE1065" s="89"/>
      <c r="HF1065" s="89"/>
      <c r="HG1065" s="89"/>
      <c r="HH1065" s="89"/>
      <c r="HI1065" s="89"/>
      <c r="HJ1065" s="89"/>
      <c r="HK1065" s="89"/>
      <c r="HL1065" s="89"/>
      <c r="HM1065" s="89"/>
    </row>
    <row r="1066" spans="1:221" s="191" customFormat="1" ht="30" customHeight="1" x14ac:dyDescent="0.25">
      <c r="A1066" s="193">
        <v>41455</v>
      </c>
      <c r="B1066" s="194">
        <v>41457</v>
      </c>
      <c r="C1066" s="189" t="s">
        <v>284</v>
      </c>
      <c r="D1066" s="140" t="s">
        <v>3719</v>
      </c>
      <c r="E1066" s="140" t="s">
        <v>280</v>
      </c>
      <c r="F1066" s="5" t="s">
        <v>435</v>
      </c>
      <c r="G1066" s="5" t="s">
        <v>436</v>
      </c>
      <c r="H1066" s="140" t="s">
        <v>4074</v>
      </c>
      <c r="I1066" s="30" t="s">
        <v>4014</v>
      </c>
      <c r="J1066" s="140" t="s">
        <v>4907</v>
      </c>
      <c r="K1066" s="119">
        <v>40802</v>
      </c>
      <c r="L1066" s="119">
        <v>40864</v>
      </c>
      <c r="M1066" s="140" t="s">
        <v>4631</v>
      </c>
      <c r="N1066" s="287">
        <v>1630</v>
      </c>
      <c r="O1066" s="287">
        <v>1630</v>
      </c>
      <c r="P1066" s="119">
        <v>40878</v>
      </c>
      <c r="Q1066" s="119">
        <v>41359</v>
      </c>
      <c r="R1066" s="119">
        <v>41299</v>
      </c>
      <c r="S1066" s="119">
        <v>41362</v>
      </c>
      <c r="T1066" s="190">
        <v>96.888365384385693</v>
      </c>
      <c r="U1066" s="287"/>
      <c r="V1066" s="140"/>
      <c r="W1066" s="87"/>
      <c r="X1066" s="96"/>
      <c r="Y1066" s="89"/>
      <c r="Z1066" s="89"/>
      <c r="AA1066" s="89"/>
      <c r="AB1066" s="89"/>
      <c r="AC1066" s="89"/>
      <c r="AD1066" s="89"/>
      <c r="AE1066" s="89"/>
      <c r="AF1066" s="89"/>
      <c r="AG1066" s="89"/>
      <c r="AH1066" s="89"/>
      <c r="AI1066" s="89"/>
      <c r="AJ1066" s="89"/>
      <c r="AK1066" s="89"/>
      <c r="AL1066" s="89"/>
      <c r="AM1066" s="89"/>
      <c r="AN1066" s="89"/>
      <c r="AO1066" s="89"/>
      <c r="AP1066" s="89"/>
      <c r="AQ1066" s="89"/>
      <c r="AR1066" s="89"/>
      <c r="AS1066" s="89"/>
      <c r="AT1066" s="89"/>
      <c r="AU1066" s="89"/>
      <c r="AV1066" s="89"/>
      <c r="AW1066" s="89"/>
      <c r="AX1066" s="89"/>
      <c r="AY1066" s="89"/>
      <c r="AZ1066" s="89"/>
      <c r="BA1066" s="89"/>
      <c r="BB1066" s="89"/>
      <c r="BC1066" s="89"/>
      <c r="BD1066" s="89"/>
      <c r="BE1066" s="89"/>
      <c r="BF1066" s="89"/>
      <c r="BG1066" s="89"/>
      <c r="BH1066" s="89"/>
      <c r="BI1066" s="89"/>
      <c r="BJ1066" s="89"/>
      <c r="BK1066" s="89"/>
      <c r="BL1066" s="89"/>
      <c r="BM1066" s="89"/>
      <c r="BN1066" s="89"/>
      <c r="BO1066" s="89"/>
      <c r="BP1066" s="89"/>
      <c r="BQ1066" s="89"/>
      <c r="BR1066" s="89"/>
      <c r="BS1066" s="89"/>
      <c r="BT1066" s="89"/>
      <c r="BU1066" s="89"/>
      <c r="BV1066" s="89"/>
      <c r="BW1066" s="89"/>
      <c r="BX1066" s="89"/>
      <c r="BY1066" s="89"/>
      <c r="BZ1066" s="89"/>
      <c r="CA1066" s="89"/>
      <c r="CB1066" s="89"/>
      <c r="CC1066" s="89"/>
      <c r="CD1066" s="89"/>
      <c r="CE1066" s="89"/>
      <c r="CF1066" s="89"/>
      <c r="CG1066" s="89"/>
      <c r="CH1066" s="89"/>
      <c r="CI1066" s="89"/>
      <c r="CJ1066" s="89"/>
      <c r="CK1066" s="89"/>
      <c r="CL1066" s="89"/>
      <c r="CM1066" s="89"/>
      <c r="CN1066" s="89"/>
      <c r="CO1066" s="89"/>
      <c r="CP1066" s="89"/>
      <c r="CQ1066" s="89"/>
      <c r="CR1066" s="89"/>
      <c r="CS1066" s="89"/>
      <c r="CT1066" s="89"/>
      <c r="CU1066" s="89"/>
      <c r="CV1066" s="89"/>
      <c r="CW1066" s="89"/>
      <c r="CX1066" s="89"/>
      <c r="CY1066" s="89"/>
      <c r="CZ1066" s="89"/>
      <c r="DA1066" s="89"/>
      <c r="DB1066" s="89"/>
      <c r="DC1066" s="89"/>
      <c r="DD1066" s="89"/>
      <c r="DE1066" s="89"/>
      <c r="DF1066" s="89"/>
      <c r="DG1066" s="89"/>
      <c r="DH1066" s="89"/>
      <c r="DI1066" s="89"/>
      <c r="DJ1066" s="89"/>
      <c r="DK1066" s="89"/>
      <c r="DL1066" s="89"/>
      <c r="DM1066" s="89"/>
      <c r="DN1066" s="89"/>
      <c r="DO1066" s="89"/>
      <c r="DP1066" s="89"/>
      <c r="DQ1066" s="89"/>
      <c r="DR1066" s="89"/>
      <c r="DS1066" s="89"/>
      <c r="DT1066" s="89"/>
      <c r="DU1066" s="89"/>
      <c r="DV1066" s="89"/>
      <c r="DW1066" s="89"/>
      <c r="DX1066" s="89"/>
      <c r="DY1066" s="89"/>
      <c r="DZ1066" s="89"/>
      <c r="EA1066" s="89"/>
      <c r="EB1066" s="89"/>
      <c r="EC1066" s="89"/>
      <c r="ED1066" s="89"/>
      <c r="EE1066" s="89"/>
      <c r="EF1066" s="89"/>
      <c r="EG1066" s="89"/>
      <c r="EH1066" s="89"/>
      <c r="EI1066" s="89"/>
      <c r="EJ1066" s="89"/>
      <c r="EK1066" s="89"/>
      <c r="EL1066" s="89"/>
      <c r="EM1066" s="89"/>
      <c r="EN1066" s="89"/>
      <c r="EO1066" s="89"/>
      <c r="EP1066" s="89"/>
      <c r="EQ1066" s="89"/>
      <c r="ER1066" s="89"/>
      <c r="ES1066" s="89"/>
      <c r="ET1066" s="89"/>
      <c r="EU1066" s="89"/>
      <c r="EV1066" s="89"/>
      <c r="EW1066" s="89"/>
      <c r="EX1066" s="89"/>
      <c r="EY1066" s="89"/>
      <c r="EZ1066" s="89"/>
      <c r="FA1066" s="89"/>
      <c r="FB1066" s="89"/>
      <c r="FC1066" s="89"/>
      <c r="FD1066" s="89"/>
      <c r="FE1066" s="89"/>
      <c r="FF1066" s="89"/>
      <c r="FG1066" s="89"/>
      <c r="FH1066" s="89"/>
      <c r="FI1066" s="89"/>
      <c r="FJ1066" s="89"/>
      <c r="FK1066" s="89"/>
      <c r="FL1066" s="89"/>
      <c r="FM1066" s="89"/>
      <c r="FN1066" s="89"/>
      <c r="FO1066" s="89"/>
      <c r="FP1066" s="89"/>
      <c r="FQ1066" s="89"/>
      <c r="FR1066" s="89"/>
      <c r="FS1066" s="89"/>
      <c r="FT1066" s="89"/>
      <c r="FU1066" s="89"/>
      <c r="FV1066" s="89"/>
      <c r="FW1066" s="89"/>
      <c r="FX1066" s="89"/>
      <c r="FY1066" s="89"/>
      <c r="FZ1066" s="89"/>
      <c r="GA1066" s="89"/>
      <c r="GB1066" s="89"/>
      <c r="GC1066" s="89"/>
      <c r="GD1066" s="89"/>
      <c r="GE1066" s="89"/>
      <c r="GF1066" s="89"/>
      <c r="GG1066" s="89"/>
      <c r="GH1066" s="89"/>
      <c r="GI1066" s="89"/>
      <c r="GJ1066" s="89"/>
      <c r="GK1066" s="89"/>
      <c r="GL1066" s="89"/>
      <c r="GM1066" s="89"/>
      <c r="GN1066" s="89"/>
      <c r="GO1066" s="89"/>
      <c r="GP1066" s="89"/>
      <c r="GQ1066" s="89"/>
      <c r="GR1066" s="89"/>
      <c r="GS1066" s="89"/>
      <c r="GT1066" s="89"/>
      <c r="GU1066" s="89"/>
      <c r="GV1066" s="89"/>
      <c r="GW1066" s="89"/>
      <c r="GX1066" s="89"/>
      <c r="GY1066" s="89"/>
      <c r="GZ1066" s="89"/>
      <c r="HA1066" s="89"/>
      <c r="HB1066" s="89"/>
      <c r="HC1066" s="89"/>
      <c r="HD1066" s="89"/>
      <c r="HE1066" s="89"/>
      <c r="HF1066" s="89"/>
      <c r="HG1066" s="89"/>
      <c r="HH1066" s="89"/>
      <c r="HI1066" s="89"/>
      <c r="HJ1066" s="89"/>
      <c r="HK1066" s="89"/>
      <c r="HL1066" s="89"/>
      <c r="HM1066" s="89"/>
    </row>
    <row r="1067" spans="1:221" s="191" customFormat="1" ht="30" customHeight="1" x14ac:dyDescent="0.25">
      <c r="A1067" s="193">
        <v>41455</v>
      </c>
      <c r="B1067" s="194">
        <v>41457</v>
      </c>
      <c r="C1067" s="189" t="s">
        <v>284</v>
      </c>
      <c r="D1067" s="140" t="s">
        <v>3719</v>
      </c>
      <c r="E1067" s="140" t="s">
        <v>280</v>
      </c>
      <c r="F1067" s="5" t="s">
        <v>36</v>
      </c>
      <c r="G1067" s="5" t="s">
        <v>1000</v>
      </c>
      <c r="H1067" s="140" t="s">
        <v>4078</v>
      </c>
      <c r="I1067" s="30" t="s">
        <v>3747</v>
      </c>
      <c r="J1067" s="140" t="s">
        <v>4908</v>
      </c>
      <c r="K1067" s="119">
        <v>40652</v>
      </c>
      <c r="L1067" s="119">
        <v>40714</v>
      </c>
      <c r="M1067" s="140" t="s">
        <v>3762</v>
      </c>
      <c r="N1067" s="287">
        <v>928</v>
      </c>
      <c r="O1067" s="287">
        <v>950</v>
      </c>
      <c r="P1067" s="119">
        <v>40728</v>
      </c>
      <c r="Q1067" s="119">
        <v>41015</v>
      </c>
      <c r="R1067" s="119">
        <v>40934</v>
      </c>
      <c r="S1067" s="119">
        <v>41029</v>
      </c>
      <c r="T1067" s="190">
        <v>99.920073868571905</v>
      </c>
      <c r="U1067" s="287"/>
      <c r="V1067" s="140"/>
      <c r="W1067" s="87"/>
      <c r="X1067" s="96"/>
      <c r="Y1067" s="89"/>
      <c r="Z1067" s="89"/>
      <c r="AA1067" s="89"/>
      <c r="AB1067" s="89"/>
      <c r="AC1067" s="89"/>
      <c r="AD1067" s="89"/>
      <c r="AE1067" s="89"/>
      <c r="AF1067" s="89"/>
      <c r="AG1067" s="89"/>
      <c r="AH1067" s="89"/>
      <c r="AI1067" s="89"/>
      <c r="AJ1067" s="89"/>
      <c r="AK1067" s="89"/>
      <c r="AL1067" s="89"/>
      <c r="AM1067" s="89"/>
      <c r="AN1067" s="89"/>
      <c r="AO1067" s="89"/>
      <c r="AP1067" s="89"/>
      <c r="AQ1067" s="89"/>
      <c r="AR1067" s="89"/>
      <c r="AS1067" s="89"/>
      <c r="AT1067" s="89"/>
      <c r="AU1067" s="89"/>
      <c r="AV1067" s="89"/>
      <c r="AW1067" s="89"/>
      <c r="AX1067" s="89"/>
      <c r="AY1067" s="89"/>
      <c r="AZ1067" s="89"/>
      <c r="BA1067" s="89"/>
      <c r="BB1067" s="89"/>
      <c r="BC1067" s="89"/>
      <c r="BD1067" s="89"/>
      <c r="BE1067" s="89"/>
      <c r="BF1067" s="89"/>
      <c r="BG1067" s="89"/>
      <c r="BH1067" s="89"/>
      <c r="BI1067" s="89"/>
      <c r="BJ1067" s="89"/>
      <c r="BK1067" s="89"/>
      <c r="BL1067" s="89"/>
      <c r="BM1067" s="89"/>
      <c r="BN1067" s="89"/>
      <c r="BO1067" s="89"/>
      <c r="BP1067" s="89"/>
      <c r="BQ1067" s="89"/>
      <c r="BR1067" s="89"/>
      <c r="BS1067" s="89"/>
      <c r="BT1067" s="89"/>
      <c r="BU1067" s="89"/>
      <c r="BV1067" s="89"/>
      <c r="BW1067" s="89"/>
      <c r="BX1067" s="89"/>
      <c r="BY1067" s="89"/>
      <c r="BZ1067" s="89"/>
      <c r="CA1067" s="89"/>
      <c r="CB1067" s="89"/>
      <c r="CC1067" s="89"/>
      <c r="CD1067" s="89"/>
      <c r="CE1067" s="89"/>
      <c r="CF1067" s="89"/>
      <c r="CG1067" s="89"/>
      <c r="CH1067" s="89"/>
      <c r="CI1067" s="89"/>
      <c r="CJ1067" s="89"/>
      <c r="CK1067" s="89"/>
      <c r="CL1067" s="89"/>
      <c r="CM1067" s="89"/>
      <c r="CN1067" s="89"/>
      <c r="CO1067" s="89"/>
      <c r="CP1067" s="89"/>
      <c r="CQ1067" s="89"/>
      <c r="CR1067" s="89"/>
      <c r="CS1067" s="89"/>
      <c r="CT1067" s="89"/>
      <c r="CU1067" s="89"/>
      <c r="CV1067" s="89"/>
      <c r="CW1067" s="89"/>
      <c r="CX1067" s="89"/>
      <c r="CY1067" s="89"/>
      <c r="CZ1067" s="89"/>
      <c r="DA1067" s="89"/>
      <c r="DB1067" s="89"/>
      <c r="DC1067" s="89"/>
      <c r="DD1067" s="89"/>
      <c r="DE1067" s="89"/>
      <c r="DF1067" s="89"/>
      <c r="DG1067" s="89"/>
      <c r="DH1067" s="89"/>
      <c r="DI1067" s="89"/>
      <c r="DJ1067" s="89"/>
      <c r="DK1067" s="89"/>
      <c r="DL1067" s="89"/>
      <c r="DM1067" s="89"/>
      <c r="DN1067" s="89"/>
      <c r="DO1067" s="89"/>
      <c r="DP1067" s="89"/>
      <c r="DQ1067" s="89"/>
      <c r="DR1067" s="89"/>
      <c r="DS1067" s="89"/>
      <c r="DT1067" s="89"/>
      <c r="DU1067" s="89"/>
      <c r="DV1067" s="89"/>
      <c r="DW1067" s="89"/>
      <c r="DX1067" s="89"/>
      <c r="DY1067" s="89"/>
      <c r="DZ1067" s="89"/>
      <c r="EA1067" s="89"/>
      <c r="EB1067" s="89"/>
      <c r="EC1067" s="89"/>
      <c r="ED1067" s="89"/>
      <c r="EE1067" s="89"/>
      <c r="EF1067" s="89"/>
      <c r="EG1067" s="89"/>
      <c r="EH1067" s="89"/>
      <c r="EI1067" s="89"/>
      <c r="EJ1067" s="89"/>
      <c r="EK1067" s="89"/>
      <c r="EL1067" s="89"/>
      <c r="EM1067" s="89"/>
      <c r="EN1067" s="89"/>
      <c r="EO1067" s="89"/>
      <c r="EP1067" s="89"/>
      <c r="EQ1067" s="89"/>
      <c r="ER1067" s="89"/>
      <c r="ES1067" s="89"/>
      <c r="ET1067" s="89"/>
      <c r="EU1067" s="89"/>
      <c r="EV1067" s="89"/>
      <c r="EW1067" s="89"/>
      <c r="EX1067" s="89"/>
      <c r="EY1067" s="89"/>
      <c r="EZ1067" s="89"/>
      <c r="FA1067" s="89"/>
      <c r="FB1067" s="89"/>
      <c r="FC1067" s="89"/>
      <c r="FD1067" s="89"/>
      <c r="FE1067" s="89"/>
      <c r="FF1067" s="89"/>
      <c r="FG1067" s="89"/>
      <c r="FH1067" s="89"/>
      <c r="FI1067" s="89"/>
      <c r="FJ1067" s="89"/>
      <c r="FK1067" s="89"/>
      <c r="FL1067" s="89"/>
      <c r="FM1067" s="89"/>
      <c r="FN1067" s="89"/>
      <c r="FO1067" s="89"/>
      <c r="FP1067" s="89"/>
      <c r="FQ1067" s="89"/>
      <c r="FR1067" s="89"/>
      <c r="FS1067" s="89"/>
      <c r="FT1067" s="89"/>
      <c r="FU1067" s="89"/>
      <c r="FV1067" s="89"/>
      <c r="FW1067" s="89"/>
      <c r="FX1067" s="89"/>
      <c r="FY1067" s="89"/>
      <c r="FZ1067" s="89"/>
      <c r="GA1067" s="89"/>
      <c r="GB1067" s="89"/>
      <c r="GC1067" s="89"/>
      <c r="GD1067" s="89"/>
      <c r="GE1067" s="89"/>
      <c r="GF1067" s="89"/>
      <c r="GG1067" s="89"/>
      <c r="GH1067" s="89"/>
      <c r="GI1067" s="89"/>
      <c r="GJ1067" s="89"/>
      <c r="GK1067" s="89"/>
      <c r="GL1067" s="89"/>
      <c r="GM1067" s="89"/>
      <c r="GN1067" s="89"/>
      <c r="GO1067" s="89"/>
      <c r="GP1067" s="89"/>
      <c r="GQ1067" s="89"/>
      <c r="GR1067" s="89"/>
      <c r="GS1067" s="89"/>
      <c r="GT1067" s="89"/>
      <c r="GU1067" s="89"/>
      <c r="GV1067" s="89"/>
      <c r="GW1067" s="89"/>
      <c r="GX1067" s="89"/>
      <c r="GY1067" s="89"/>
      <c r="GZ1067" s="89"/>
      <c r="HA1067" s="89"/>
      <c r="HB1067" s="89"/>
      <c r="HC1067" s="89"/>
      <c r="HD1067" s="89"/>
      <c r="HE1067" s="89"/>
      <c r="HF1067" s="89"/>
      <c r="HG1067" s="89"/>
      <c r="HH1067" s="89"/>
      <c r="HI1067" s="89"/>
      <c r="HJ1067" s="89"/>
      <c r="HK1067" s="89"/>
      <c r="HL1067" s="89"/>
      <c r="HM1067" s="89"/>
    </row>
    <row r="1068" spans="1:221" s="191" customFormat="1" ht="30" customHeight="1" x14ac:dyDescent="0.25">
      <c r="A1068" s="193">
        <v>41455</v>
      </c>
      <c r="B1068" s="194">
        <v>41457</v>
      </c>
      <c r="C1068" s="189" t="s">
        <v>284</v>
      </c>
      <c r="D1068" s="140" t="s">
        <v>3719</v>
      </c>
      <c r="E1068" s="140" t="s">
        <v>280</v>
      </c>
      <c r="F1068" s="5" t="s">
        <v>36</v>
      </c>
      <c r="G1068" s="5" t="s">
        <v>1000</v>
      </c>
      <c r="H1068" s="140" t="s">
        <v>4159</v>
      </c>
      <c r="I1068" s="30" t="s">
        <v>4338</v>
      </c>
      <c r="J1068" s="140" t="s">
        <v>4909</v>
      </c>
      <c r="K1068" s="119">
        <v>40353</v>
      </c>
      <c r="L1068" s="119">
        <v>40588</v>
      </c>
      <c r="M1068" s="140" t="s">
        <v>4133</v>
      </c>
      <c r="N1068" s="287">
        <v>1381</v>
      </c>
      <c r="O1068" s="287">
        <v>1324</v>
      </c>
      <c r="P1068" s="119">
        <v>40602</v>
      </c>
      <c r="Q1068" s="119">
        <v>40935</v>
      </c>
      <c r="R1068" s="119">
        <v>40807</v>
      </c>
      <c r="S1068" s="119">
        <v>40935</v>
      </c>
      <c r="T1068" s="190">
        <v>87.438768762440304</v>
      </c>
      <c r="U1068" s="287"/>
      <c r="V1068" s="140"/>
      <c r="W1068" s="87"/>
      <c r="X1068" s="96"/>
      <c r="Y1068" s="89"/>
      <c r="Z1068" s="89"/>
      <c r="AA1068" s="89"/>
      <c r="AB1068" s="89"/>
      <c r="AC1068" s="89"/>
      <c r="AD1068" s="89"/>
      <c r="AE1068" s="89"/>
      <c r="AF1068" s="89"/>
      <c r="AG1068" s="89"/>
      <c r="AH1068" s="89"/>
      <c r="AI1068" s="89"/>
      <c r="AJ1068" s="89"/>
      <c r="AK1068" s="89"/>
      <c r="AL1068" s="89"/>
      <c r="AM1068" s="89"/>
      <c r="AN1068" s="89"/>
      <c r="AO1068" s="89"/>
      <c r="AP1068" s="89"/>
      <c r="AQ1068" s="89"/>
      <c r="AR1068" s="89"/>
      <c r="AS1068" s="89"/>
      <c r="AT1068" s="89"/>
      <c r="AU1068" s="89"/>
      <c r="AV1068" s="89"/>
      <c r="AW1068" s="89"/>
      <c r="AX1068" s="89"/>
      <c r="AY1068" s="89"/>
      <c r="AZ1068" s="89"/>
      <c r="BA1068" s="89"/>
      <c r="BB1068" s="89"/>
      <c r="BC1068" s="89"/>
      <c r="BD1068" s="89"/>
      <c r="BE1068" s="89"/>
      <c r="BF1068" s="89"/>
      <c r="BG1068" s="89"/>
      <c r="BH1068" s="89"/>
      <c r="BI1068" s="89"/>
      <c r="BJ1068" s="89"/>
      <c r="BK1068" s="89"/>
      <c r="BL1068" s="89"/>
      <c r="BM1068" s="89"/>
      <c r="BN1068" s="89"/>
      <c r="BO1068" s="89"/>
      <c r="BP1068" s="89"/>
      <c r="BQ1068" s="89"/>
      <c r="BR1068" s="89"/>
      <c r="BS1068" s="89"/>
      <c r="BT1068" s="89"/>
      <c r="BU1068" s="89"/>
      <c r="BV1068" s="89"/>
      <c r="BW1068" s="89"/>
      <c r="BX1068" s="89"/>
      <c r="BY1068" s="89"/>
      <c r="BZ1068" s="89"/>
      <c r="CA1068" s="89"/>
      <c r="CB1068" s="89"/>
      <c r="CC1068" s="89"/>
      <c r="CD1068" s="89"/>
      <c r="CE1068" s="89"/>
      <c r="CF1068" s="89"/>
      <c r="CG1068" s="89"/>
      <c r="CH1068" s="89"/>
      <c r="CI1068" s="89"/>
      <c r="CJ1068" s="89"/>
      <c r="CK1068" s="89"/>
      <c r="CL1068" s="89"/>
      <c r="CM1068" s="89"/>
      <c r="CN1068" s="89"/>
      <c r="CO1068" s="89"/>
      <c r="CP1068" s="89"/>
      <c r="CQ1068" s="89"/>
      <c r="CR1068" s="89"/>
      <c r="CS1068" s="89"/>
      <c r="CT1068" s="89"/>
      <c r="CU1068" s="89"/>
      <c r="CV1068" s="89"/>
      <c r="CW1068" s="89"/>
      <c r="CX1068" s="89"/>
      <c r="CY1068" s="89"/>
      <c r="CZ1068" s="89"/>
      <c r="DA1068" s="89"/>
      <c r="DB1068" s="89"/>
      <c r="DC1068" s="89"/>
      <c r="DD1068" s="89"/>
      <c r="DE1068" s="89"/>
      <c r="DF1068" s="89"/>
      <c r="DG1068" s="89"/>
      <c r="DH1068" s="89"/>
      <c r="DI1068" s="89"/>
      <c r="DJ1068" s="89"/>
      <c r="DK1068" s="89"/>
      <c r="DL1068" s="89"/>
      <c r="DM1068" s="89"/>
      <c r="DN1068" s="89"/>
      <c r="DO1068" s="89"/>
      <c r="DP1068" s="89"/>
      <c r="DQ1068" s="89"/>
      <c r="DR1068" s="89"/>
      <c r="DS1068" s="89"/>
      <c r="DT1068" s="89"/>
      <c r="DU1068" s="89"/>
      <c r="DV1068" s="89"/>
      <c r="DW1068" s="89"/>
      <c r="DX1068" s="89"/>
      <c r="DY1068" s="89"/>
      <c r="DZ1068" s="89"/>
      <c r="EA1068" s="89"/>
      <c r="EB1068" s="89"/>
      <c r="EC1068" s="89"/>
      <c r="ED1068" s="89"/>
      <c r="EE1068" s="89"/>
      <c r="EF1068" s="89"/>
      <c r="EG1068" s="89"/>
      <c r="EH1068" s="89"/>
      <c r="EI1068" s="89"/>
      <c r="EJ1068" s="89"/>
      <c r="EK1068" s="89"/>
      <c r="EL1068" s="89"/>
      <c r="EM1068" s="89"/>
      <c r="EN1068" s="89"/>
      <c r="EO1068" s="89"/>
      <c r="EP1068" s="89"/>
      <c r="EQ1068" s="89"/>
      <c r="ER1068" s="89"/>
      <c r="ES1068" s="89"/>
      <c r="ET1068" s="89"/>
      <c r="EU1068" s="89"/>
      <c r="EV1068" s="89"/>
      <c r="EW1068" s="89"/>
      <c r="EX1068" s="89"/>
      <c r="EY1068" s="89"/>
      <c r="EZ1068" s="89"/>
      <c r="FA1068" s="89"/>
      <c r="FB1068" s="89"/>
      <c r="FC1068" s="89"/>
      <c r="FD1068" s="89"/>
      <c r="FE1068" s="89"/>
      <c r="FF1068" s="89"/>
      <c r="FG1068" s="89"/>
      <c r="FH1068" s="89"/>
      <c r="FI1068" s="89"/>
      <c r="FJ1068" s="89"/>
      <c r="FK1068" s="89"/>
      <c r="FL1068" s="89"/>
      <c r="FM1068" s="89"/>
      <c r="FN1068" s="89"/>
      <c r="FO1068" s="89"/>
      <c r="FP1068" s="89"/>
      <c r="FQ1068" s="89"/>
      <c r="FR1068" s="89"/>
      <c r="FS1068" s="89"/>
      <c r="FT1068" s="89"/>
      <c r="FU1068" s="89"/>
      <c r="FV1068" s="89"/>
      <c r="FW1068" s="89"/>
      <c r="FX1068" s="89"/>
      <c r="FY1068" s="89"/>
      <c r="FZ1068" s="89"/>
      <c r="GA1068" s="89"/>
      <c r="GB1068" s="89"/>
      <c r="GC1068" s="89"/>
      <c r="GD1068" s="89"/>
      <c r="GE1068" s="89"/>
      <c r="GF1068" s="89"/>
      <c r="GG1068" s="89"/>
      <c r="GH1068" s="89"/>
      <c r="GI1068" s="89"/>
      <c r="GJ1068" s="89"/>
      <c r="GK1068" s="89"/>
      <c r="GL1068" s="89"/>
      <c r="GM1068" s="89"/>
      <c r="GN1068" s="89"/>
      <c r="GO1068" s="89"/>
      <c r="GP1068" s="89"/>
      <c r="GQ1068" s="89"/>
      <c r="GR1068" s="89"/>
      <c r="GS1068" s="89"/>
      <c r="GT1068" s="89"/>
      <c r="GU1068" s="89"/>
      <c r="GV1068" s="89"/>
      <c r="GW1068" s="89"/>
      <c r="GX1068" s="89"/>
      <c r="GY1068" s="89"/>
      <c r="GZ1068" s="89"/>
      <c r="HA1068" s="89"/>
      <c r="HB1068" s="89"/>
      <c r="HC1068" s="89"/>
      <c r="HD1068" s="89"/>
      <c r="HE1068" s="89"/>
      <c r="HF1068" s="89"/>
      <c r="HG1068" s="89"/>
      <c r="HH1068" s="89"/>
      <c r="HI1068" s="89"/>
      <c r="HJ1068" s="89"/>
      <c r="HK1068" s="89"/>
      <c r="HL1068" s="89"/>
      <c r="HM1068" s="89"/>
    </row>
    <row r="1069" spans="1:221" s="191" customFormat="1" ht="30" customHeight="1" x14ac:dyDescent="0.25">
      <c r="A1069" s="193">
        <v>41455</v>
      </c>
      <c r="B1069" s="194">
        <v>41457</v>
      </c>
      <c r="C1069" s="189" t="s">
        <v>284</v>
      </c>
      <c r="D1069" s="140" t="s">
        <v>3719</v>
      </c>
      <c r="E1069" s="140" t="s">
        <v>280</v>
      </c>
      <c r="F1069" s="5" t="s">
        <v>611</v>
      </c>
      <c r="G1069" s="5" t="s">
        <v>612</v>
      </c>
      <c r="H1069" s="140" t="s">
        <v>4163</v>
      </c>
      <c r="I1069" s="30" t="s">
        <v>4830</v>
      </c>
      <c r="J1069" s="140" t="s">
        <v>4910</v>
      </c>
      <c r="K1069" s="119">
        <v>40828</v>
      </c>
      <c r="L1069" s="119">
        <v>40970</v>
      </c>
      <c r="M1069" s="140" t="s">
        <v>4911</v>
      </c>
      <c r="N1069" s="287">
        <v>1951</v>
      </c>
      <c r="O1069" s="287">
        <v>1838</v>
      </c>
      <c r="P1069" s="119">
        <v>40984</v>
      </c>
      <c r="Q1069" s="119">
        <v>41149</v>
      </c>
      <c r="R1069" s="119">
        <v>41165</v>
      </c>
      <c r="S1069" s="119">
        <v>41165</v>
      </c>
      <c r="T1069" s="190">
        <v>100</v>
      </c>
      <c r="U1069" s="287"/>
      <c r="V1069" s="140"/>
      <c r="W1069" s="87"/>
      <c r="X1069" s="96"/>
      <c r="Y1069" s="89"/>
      <c r="Z1069" s="89"/>
      <c r="AA1069" s="89"/>
      <c r="AB1069" s="89"/>
      <c r="AC1069" s="89"/>
      <c r="AD1069" s="89"/>
      <c r="AE1069" s="89"/>
      <c r="AF1069" s="89"/>
      <c r="AG1069" s="89"/>
      <c r="AH1069" s="89"/>
      <c r="AI1069" s="89"/>
      <c r="AJ1069" s="89"/>
      <c r="AK1069" s="89"/>
      <c r="AL1069" s="89"/>
      <c r="AM1069" s="89"/>
      <c r="AN1069" s="89"/>
      <c r="AO1069" s="89"/>
      <c r="AP1069" s="89"/>
      <c r="AQ1069" s="89"/>
      <c r="AR1069" s="89"/>
      <c r="AS1069" s="89"/>
      <c r="AT1069" s="89"/>
      <c r="AU1069" s="89"/>
      <c r="AV1069" s="89"/>
      <c r="AW1069" s="89"/>
      <c r="AX1069" s="89"/>
      <c r="AY1069" s="89"/>
      <c r="AZ1069" s="89"/>
      <c r="BA1069" s="89"/>
      <c r="BB1069" s="89"/>
      <c r="BC1069" s="89"/>
      <c r="BD1069" s="89"/>
      <c r="BE1069" s="89"/>
      <c r="BF1069" s="89"/>
      <c r="BG1069" s="89"/>
      <c r="BH1069" s="89"/>
      <c r="BI1069" s="89"/>
      <c r="BJ1069" s="89"/>
      <c r="BK1069" s="89"/>
      <c r="BL1069" s="89"/>
      <c r="BM1069" s="89"/>
      <c r="BN1069" s="89"/>
      <c r="BO1069" s="89"/>
      <c r="BP1069" s="89"/>
      <c r="BQ1069" s="89"/>
      <c r="BR1069" s="89"/>
      <c r="BS1069" s="89"/>
      <c r="BT1069" s="89"/>
      <c r="BU1069" s="89"/>
      <c r="BV1069" s="89"/>
      <c r="BW1069" s="89"/>
      <c r="BX1069" s="89"/>
      <c r="BY1069" s="89"/>
      <c r="BZ1069" s="89"/>
      <c r="CA1069" s="89"/>
      <c r="CB1069" s="89"/>
      <c r="CC1069" s="89"/>
      <c r="CD1069" s="89"/>
      <c r="CE1069" s="89"/>
      <c r="CF1069" s="89"/>
      <c r="CG1069" s="89"/>
      <c r="CH1069" s="89"/>
      <c r="CI1069" s="89"/>
      <c r="CJ1069" s="89"/>
      <c r="CK1069" s="89"/>
      <c r="CL1069" s="89"/>
      <c r="CM1069" s="89"/>
      <c r="CN1069" s="89"/>
      <c r="CO1069" s="89"/>
      <c r="CP1069" s="89"/>
      <c r="CQ1069" s="89"/>
      <c r="CR1069" s="89"/>
      <c r="CS1069" s="89"/>
      <c r="CT1069" s="89"/>
      <c r="CU1069" s="89"/>
      <c r="CV1069" s="89"/>
      <c r="CW1069" s="89"/>
      <c r="CX1069" s="89"/>
      <c r="CY1069" s="89"/>
      <c r="CZ1069" s="89"/>
      <c r="DA1069" s="89"/>
      <c r="DB1069" s="89"/>
      <c r="DC1069" s="89"/>
      <c r="DD1069" s="89"/>
      <c r="DE1069" s="89"/>
      <c r="DF1069" s="89"/>
      <c r="DG1069" s="89"/>
      <c r="DH1069" s="89"/>
      <c r="DI1069" s="89"/>
      <c r="DJ1069" s="89"/>
      <c r="DK1069" s="89"/>
      <c r="DL1069" s="89"/>
      <c r="DM1069" s="89"/>
      <c r="DN1069" s="89"/>
      <c r="DO1069" s="89"/>
      <c r="DP1069" s="89"/>
      <c r="DQ1069" s="89"/>
      <c r="DR1069" s="89"/>
      <c r="DS1069" s="89"/>
      <c r="DT1069" s="89"/>
      <c r="DU1069" s="89"/>
      <c r="DV1069" s="89"/>
      <c r="DW1069" s="89"/>
      <c r="DX1069" s="89"/>
      <c r="DY1069" s="89"/>
      <c r="DZ1069" s="89"/>
      <c r="EA1069" s="89"/>
      <c r="EB1069" s="89"/>
      <c r="EC1069" s="89"/>
      <c r="ED1069" s="89"/>
      <c r="EE1069" s="89"/>
      <c r="EF1069" s="89"/>
      <c r="EG1069" s="89"/>
      <c r="EH1069" s="89"/>
      <c r="EI1069" s="89"/>
      <c r="EJ1069" s="89"/>
      <c r="EK1069" s="89"/>
      <c r="EL1069" s="89"/>
      <c r="EM1069" s="89"/>
      <c r="EN1069" s="89"/>
      <c r="EO1069" s="89"/>
      <c r="EP1069" s="89"/>
      <c r="EQ1069" s="89"/>
      <c r="ER1069" s="89"/>
      <c r="ES1069" s="89"/>
      <c r="ET1069" s="89"/>
      <c r="EU1069" s="89"/>
      <c r="EV1069" s="89"/>
      <c r="EW1069" s="89"/>
      <c r="EX1069" s="89"/>
      <c r="EY1069" s="89"/>
      <c r="EZ1069" s="89"/>
      <c r="FA1069" s="89"/>
      <c r="FB1069" s="89"/>
      <c r="FC1069" s="89"/>
      <c r="FD1069" s="89"/>
      <c r="FE1069" s="89"/>
      <c r="FF1069" s="89"/>
      <c r="FG1069" s="89"/>
      <c r="FH1069" s="89"/>
      <c r="FI1069" s="89"/>
      <c r="FJ1069" s="89"/>
      <c r="FK1069" s="89"/>
      <c r="FL1069" s="89"/>
      <c r="FM1069" s="89"/>
      <c r="FN1069" s="89"/>
      <c r="FO1069" s="89"/>
      <c r="FP1069" s="89"/>
      <c r="FQ1069" s="89"/>
      <c r="FR1069" s="89"/>
      <c r="FS1069" s="89"/>
      <c r="FT1069" s="89"/>
      <c r="FU1069" s="89"/>
      <c r="FV1069" s="89"/>
      <c r="FW1069" s="89"/>
      <c r="FX1069" s="89"/>
      <c r="FY1069" s="89"/>
      <c r="FZ1069" s="89"/>
      <c r="GA1069" s="89"/>
      <c r="GB1069" s="89"/>
      <c r="GC1069" s="89"/>
      <c r="GD1069" s="89"/>
      <c r="GE1069" s="89"/>
      <c r="GF1069" s="89"/>
      <c r="GG1069" s="89"/>
      <c r="GH1069" s="89"/>
      <c r="GI1069" s="89"/>
      <c r="GJ1069" s="89"/>
      <c r="GK1069" s="89"/>
      <c r="GL1069" s="89"/>
      <c r="GM1069" s="89"/>
      <c r="GN1069" s="89"/>
      <c r="GO1069" s="89"/>
      <c r="GP1069" s="89"/>
      <c r="GQ1069" s="89"/>
      <c r="GR1069" s="89"/>
      <c r="GS1069" s="89"/>
      <c r="GT1069" s="89"/>
      <c r="GU1069" s="89"/>
      <c r="GV1069" s="89"/>
      <c r="GW1069" s="89"/>
      <c r="GX1069" s="89"/>
      <c r="GY1069" s="89"/>
      <c r="GZ1069" s="89"/>
      <c r="HA1069" s="89"/>
      <c r="HB1069" s="89"/>
      <c r="HC1069" s="89"/>
      <c r="HD1069" s="89"/>
      <c r="HE1069" s="89"/>
      <c r="HF1069" s="89"/>
      <c r="HG1069" s="89"/>
      <c r="HH1069" s="89"/>
      <c r="HI1069" s="89"/>
      <c r="HJ1069" s="89"/>
      <c r="HK1069" s="89"/>
      <c r="HL1069" s="89"/>
      <c r="HM1069" s="89"/>
    </row>
    <row r="1070" spans="1:221" s="191" customFormat="1" ht="30" customHeight="1" x14ac:dyDescent="0.25">
      <c r="A1070" s="193">
        <v>41455</v>
      </c>
      <c r="B1070" s="194">
        <v>41457</v>
      </c>
      <c r="C1070" s="189" t="s">
        <v>285</v>
      </c>
      <c r="D1070" s="140" t="s">
        <v>3719</v>
      </c>
      <c r="E1070" s="140" t="s">
        <v>279</v>
      </c>
      <c r="F1070" s="5" t="s">
        <v>863</v>
      </c>
      <c r="G1070" s="5" t="s">
        <v>864</v>
      </c>
      <c r="H1070" s="140" t="s">
        <v>3737</v>
      </c>
      <c r="I1070" s="30" t="s">
        <v>4816</v>
      </c>
      <c r="J1070" s="140" t="s">
        <v>4912</v>
      </c>
      <c r="K1070" s="119">
        <v>40899</v>
      </c>
      <c r="L1070" s="119">
        <v>41073</v>
      </c>
      <c r="M1070" s="140" t="s">
        <v>4913</v>
      </c>
      <c r="N1070" s="287">
        <v>89491</v>
      </c>
      <c r="O1070" s="287">
        <v>61824</v>
      </c>
      <c r="P1070" s="119">
        <v>41087</v>
      </c>
      <c r="Q1070" s="119">
        <v>42314</v>
      </c>
      <c r="R1070" s="119">
        <v>42314</v>
      </c>
      <c r="S1070" s="119">
        <v>42314</v>
      </c>
      <c r="T1070" s="190">
        <v>13.725904559433101</v>
      </c>
      <c r="U1070" s="287"/>
      <c r="V1070" s="140"/>
      <c r="W1070" s="87"/>
      <c r="X1070" s="96"/>
      <c r="Y1070" s="89"/>
      <c r="Z1070" s="89"/>
      <c r="AA1070" s="89"/>
      <c r="AB1070" s="89"/>
      <c r="AC1070" s="89"/>
      <c r="AD1070" s="89"/>
      <c r="AE1070" s="89"/>
      <c r="AF1070" s="89"/>
      <c r="AG1070" s="89"/>
      <c r="AH1070" s="89"/>
      <c r="AI1070" s="89"/>
      <c r="AJ1070" s="89"/>
      <c r="AK1070" s="89"/>
      <c r="AL1070" s="89"/>
      <c r="AM1070" s="89"/>
      <c r="AN1070" s="89"/>
      <c r="AO1070" s="89"/>
      <c r="AP1070" s="89"/>
      <c r="AQ1070" s="89"/>
      <c r="AR1070" s="89"/>
      <c r="AS1070" s="89"/>
      <c r="AT1070" s="89"/>
      <c r="AU1070" s="89"/>
      <c r="AV1070" s="89"/>
      <c r="AW1070" s="89"/>
      <c r="AX1070" s="89"/>
      <c r="AY1070" s="89"/>
      <c r="AZ1070" s="89"/>
      <c r="BA1070" s="89"/>
      <c r="BB1070" s="89"/>
      <c r="BC1070" s="89"/>
      <c r="BD1070" s="89"/>
      <c r="BE1070" s="89"/>
      <c r="BF1070" s="89"/>
      <c r="BG1070" s="89"/>
      <c r="BH1070" s="89"/>
      <c r="BI1070" s="89"/>
      <c r="BJ1070" s="89"/>
      <c r="BK1070" s="89"/>
      <c r="BL1070" s="89"/>
      <c r="BM1070" s="89"/>
      <c r="BN1070" s="89"/>
      <c r="BO1070" s="89"/>
      <c r="BP1070" s="89"/>
      <c r="BQ1070" s="89"/>
      <c r="BR1070" s="89"/>
      <c r="BS1070" s="89"/>
      <c r="BT1070" s="89"/>
      <c r="BU1070" s="89"/>
      <c r="BV1070" s="89"/>
      <c r="BW1070" s="89"/>
      <c r="BX1070" s="89"/>
      <c r="BY1070" s="89"/>
      <c r="BZ1070" s="89"/>
      <c r="CA1070" s="89"/>
      <c r="CB1070" s="89"/>
      <c r="CC1070" s="89"/>
      <c r="CD1070" s="89"/>
      <c r="CE1070" s="89"/>
      <c r="CF1070" s="89"/>
      <c r="CG1070" s="89"/>
      <c r="CH1070" s="89"/>
      <c r="CI1070" s="89"/>
      <c r="CJ1070" s="89"/>
      <c r="CK1070" s="89"/>
      <c r="CL1070" s="89"/>
      <c r="CM1070" s="89"/>
      <c r="CN1070" s="89"/>
      <c r="CO1070" s="89"/>
      <c r="CP1070" s="89"/>
      <c r="CQ1070" s="89"/>
      <c r="CR1070" s="89"/>
      <c r="CS1070" s="89"/>
      <c r="CT1070" s="89"/>
      <c r="CU1070" s="89"/>
      <c r="CV1070" s="89"/>
      <c r="CW1070" s="89"/>
      <c r="CX1070" s="89"/>
      <c r="CY1070" s="89"/>
      <c r="CZ1070" s="89"/>
      <c r="DA1070" s="89"/>
      <c r="DB1070" s="89"/>
      <c r="DC1070" s="89"/>
      <c r="DD1070" s="89"/>
      <c r="DE1070" s="89"/>
      <c r="DF1070" s="89"/>
      <c r="DG1070" s="89"/>
      <c r="DH1070" s="89"/>
      <c r="DI1070" s="89"/>
      <c r="DJ1070" s="89"/>
      <c r="DK1070" s="89"/>
      <c r="DL1070" s="89"/>
      <c r="DM1070" s="89"/>
      <c r="DN1070" s="89"/>
      <c r="DO1070" s="89"/>
      <c r="DP1070" s="89"/>
      <c r="DQ1070" s="89"/>
      <c r="DR1070" s="89"/>
      <c r="DS1070" s="89"/>
      <c r="DT1070" s="89"/>
      <c r="DU1070" s="89"/>
      <c r="DV1070" s="89"/>
      <c r="DW1070" s="89"/>
      <c r="DX1070" s="89"/>
      <c r="DY1070" s="89"/>
      <c r="DZ1070" s="89"/>
      <c r="EA1070" s="89"/>
      <c r="EB1070" s="89"/>
      <c r="EC1070" s="89"/>
      <c r="ED1070" s="89"/>
      <c r="EE1070" s="89"/>
      <c r="EF1070" s="89"/>
      <c r="EG1070" s="89"/>
      <c r="EH1070" s="89"/>
      <c r="EI1070" s="89"/>
      <c r="EJ1070" s="89"/>
      <c r="EK1070" s="89"/>
      <c r="EL1070" s="89"/>
      <c r="EM1070" s="89"/>
      <c r="EN1070" s="89"/>
      <c r="EO1070" s="89"/>
      <c r="EP1070" s="89"/>
      <c r="EQ1070" s="89"/>
      <c r="ER1070" s="89"/>
      <c r="ES1070" s="89"/>
      <c r="ET1070" s="89"/>
      <c r="EU1070" s="89"/>
      <c r="EV1070" s="89"/>
      <c r="EW1070" s="89"/>
      <c r="EX1070" s="89"/>
      <c r="EY1070" s="89"/>
      <c r="EZ1070" s="89"/>
      <c r="FA1070" s="89"/>
      <c r="FB1070" s="89"/>
      <c r="FC1070" s="89"/>
      <c r="FD1070" s="89"/>
      <c r="FE1070" s="89"/>
      <c r="FF1070" s="89"/>
      <c r="FG1070" s="89"/>
      <c r="FH1070" s="89"/>
      <c r="FI1070" s="89"/>
      <c r="FJ1070" s="89"/>
      <c r="FK1070" s="89"/>
      <c r="FL1070" s="89"/>
      <c r="FM1070" s="89"/>
      <c r="FN1070" s="89"/>
      <c r="FO1070" s="89"/>
      <c r="FP1070" s="89"/>
      <c r="FQ1070" s="89"/>
      <c r="FR1070" s="89"/>
      <c r="FS1070" s="89"/>
      <c r="FT1070" s="89"/>
      <c r="FU1070" s="89"/>
      <c r="FV1070" s="89"/>
      <c r="FW1070" s="89"/>
      <c r="FX1070" s="89"/>
      <c r="FY1070" s="89"/>
      <c r="FZ1070" s="89"/>
      <c r="GA1070" s="89"/>
      <c r="GB1070" s="89"/>
      <c r="GC1070" s="89"/>
      <c r="GD1070" s="89"/>
      <c r="GE1070" s="89"/>
      <c r="GF1070" s="89"/>
      <c r="GG1070" s="89"/>
      <c r="GH1070" s="89"/>
      <c r="GI1070" s="89"/>
      <c r="GJ1070" s="89"/>
      <c r="GK1070" s="89"/>
      <c r="GL1070" s="89"/>
      <c r="GM1070" s="89"/>
      <c r="GN1070" s="89"/>
      <c r="GO1070" s="89"/>
      <c r="GP1070" s="89"/>
      <c r="GQ1070" s="89"/>
      <c r="GR1070" s="89"/>
      <c r="GS1070" s="89"/>
      <c r="GT1070" s="89"/>
      <c r="GU1070" s="89"/>
      <c r="GV1070" s="89"/>
      <c r="GW1070" s="89"/>
      <c r="GX1070" s="89"/>
      <c r="GY1070" s="89"/>
      <c r="GZ1070" s="89"/>
      <c r="HA1070" s="89"/>
      <c r="HB1070" s="89"/>
      <c r="HC1070" s="89"/>
      <c r="HD1070" s="89"/>
      <c r="HE1070" s="89"/>
      <c r="HF1070" s="89"/>
      <c r="HG1070" s="89"/>
      <c r="HH1070" s="89"/>
      <c r="HI1070" s="89"/>
      <c r="HJ1070" s="89"/>
      <c r="HK1070" s="89"/>
      <c r="HL1070" s="89"/>
      <c r="HM1070" s="89"/>
    </row>
    <row r="1071" spans="1:221" s="191" customFormat="1" ht="30" customHeight="1" x14ac:dyDescent="0.25">
      <c r="A1071" s="193">
        <v>41455</v>
      </c>
      <c r="B1071" s="194">
        <v>41457</v>
      </c>
      <c r="C1071" s="189" t="s">
        <v>285</v>
      </c>
      <c r="D1071" s="140" t="s">
        <v>3756</v>
      </c>
      <c r="E1071" s="140" t="s">
        <v>279</v>
      </c>
      <c r="F1071" s="5" t="s">
        <v>1402</v>
      </c>
      <c r="G1071" s="5" t="s">
        <v>1403</v>
      </c>
      <c r="H1071" s="140" t="s">
        <v>4302</v>
      </c>
      <c r="I1071" s="30" t="s">
        <v>4914</v>
      </c>
      <c r="J1071" s="140" t="s">
        <v>4915</v>
      </c>
      <c r="K1071" s="119">
        <v>41208</v>
      </c>
      <c r="L1071" s="119">
        <v>41369</v>
      </c>
      <c r="M1071" s="140" t="s">
        <v>4916</v>
      </c>
      <c r="N1071" s="287">
        <v>9006</v>
      </c>
      <c r="O1071" s="287">
        <v>8384</v>
      </c>
      <c r="P1071" s="119">
        <v>41383</v>
      </c>
      <c r="Q1071" s="119">
        <v>41922</v>
      </c>
      <c r="R1071" s="119">
        <v>41923</v>
      </c>
      <c r="S1071" s="119">
        <v>41923</v>
      </c>
      <c r="T1071" s="190">
        <v>1.2287483593469499</v>
      </c>
      <c r="U1071" s="287"/>
      <c r="V1071" s="140"/>
      <c r="W1071" s="87"/>
      <c r="X1071" s="96"/>
      <c r="Y1071" s="89"/>
      <c r="Z1071" s="89"/>
      <c r="AA1071" s="89"/>
      <c r="AB1071" s="89"/>
      <c r="AC1071" s="89"/>
      <c r="AD1071" s="89"/>
      <c r="AE1071" s="89"/>
      <c r="AF1071" s="89"/>
      <c r="AG1071" s="89"/>
      <c r="AH1071" s="89"/>
      <c r="AI1071" s="89"/>
      <c r="AJ1071" s="89"/>
      <c r="AK1071" s="89"/>
      <c r="AL1071" s="89"/>
      <c r="AM1071" s="89"/>
      <c r="AN1071" s="89"/>
      <c r="AO1071" s="89"/>
      <c r="AP1071" s="89"/>
      <c r="AQ1071" s="89"/>
      <c r="AR1071" s="89"/>
      <c r="AS1071" s="89"/>
      <c r="AT1071" s="89"/>
      <c r="AU1071" s="89"/>
      <c r="AV1071" s="89"/>
      <c r="AW1071" s="89"/>
      <c r="AX1071" s="89"/>
      <c r="AY1071" s="89"/>
      <c r="AZ1071" s="89"/>
      <c r="BA1071" s="89"/>
      <c r="BB1071" s="89"/>
      <c r="BC1071" s="89"/>
      <c r="BD1071" s="89"/>
      <c r="BE1071" s="89"/>
      <c r="BF1071" s="89"/>
      <c r="BG1071" s="89"/>
      <c r="BH1071" s="89"/>
      <c r="BI1071" s="89"/>
      <c r="BJ1071" s="89"/>
      <c r="BK1071" s="89"/>
      <c r="BL1071" s="89"/>
      <c r="BM1071" s="89"/>
      <c r="BN1071" s="89"/>
      <c r="BO1071" s="89"/>
      <c r="BP1071" s="89"/>
      <c r="BQ1071" s="89"/>
      <c r="BR1071" s="89"/>
      <c r="BS1071" s="89"/>
      <c r="BT1071" s="89"/>
      <c r="BU1071" s="89"/>
      <c r="BV1071" s="89"/>
      <c r="BW1071" s="89"/>
      <c r="BX1071" s="89"/>
      <c r="BY1071" s="89"/>
      <c r="BZ1071" s="89"/>
      <c r="CA1071" s="89"/>
      <c r="CB1071" s="89"/>
      <c r="CC1071" s="89"/>
      <c r="CD1071" s="89"/>
      <c r="CE1071" s="89"/>
      <c r="CF1071" s="89"/>
      <c r="CG1071" s="89"/>
      <c r="CH1071" s="89"/>
      <c r="CI1071" s="89"/>
      <c r="CJ1071" s="89"/>
      <c r="CK1071" s="89"/>
      <c r="CL1071" s="89"/>
      <c r="CM1071" s="89"/>
      <c r="CN1071" s="89"/>
      <c r="CO1071" s="89"/>
      <c r="CP1071" s="89"/>
      <c r="CQ1071" s="89"/>
      <c r="CR1071" s="89"/>
      <c r="CS1071" s="89"/>
      <c r="CT1071" s="89"/>
      <c r="CU1071" s="89"/>
      <c r="CV1071" s="89"/>
      <c r="CW1071" s="89"/>
      <c r="CX1071" s="89"/>
      <c r="CY1071" s="89"/>
      <c r="CZ1071" s="89"/>
      <c r="DA1071" s="89"/>
      <c r="DB1071" s="89"/>
      <c r="DC1071" s="89"/>
      <c r="DD1071" s="89"/>
      <c r="DE1071" s="89"/>
      <c r="DF1071" s="89"/>
      <c r="DG1071" s="89"/>
      <c r="DH1071" s="89"/>
      <c r="DI1071" s="89"/>
      <c r="DJ1071" s="89"/>
      <c r="DK1071" s="89"/>
      <c r="DL1071" s="89"/>
      <c r="DM1071" s="89"/>
      <c r="DN1071" s="89"/>
      <c r="DO1071" s="89"/>
      <c r="DP1071" s="89"/>
      <c r="DQ1071" s="89"/>
      <c r="DR1071" s="89"/>
      <c r="DS1071" s="89"/>
      <c r="DT1071" s="89"/>
      <c r="DU1071" s="89"/>
      <c r="DV1071" s="89"/>
      <c r="DW1071" s="89"/>
      <c r="DX1071" s="89"/>
      <c r="DY1071" s="89"/>
      <c r="DZ1071" s="89"/>
      <c r="EA1071" s="89"/>
      <c r="EB1071" s="89"/>
      <c r="EC1071" s="89"/>
      <c r="ED1071" s="89"/>
      <c r="EE1071" s="89"/>
      <c r="EF1071" s="89"/>
      <c r="EG1071" s="89"/>
      <c r="EH1071" s="89"/>
      <c r="EI1071" s="89"/>
      <c r="EJ1071" s="89"/>
      <c r="EK1071" s="89"/>
      <c r="EL1071" s="89"/>
      <c r="EM1071" s="89"/>
      <c r="EN1071" s="89"/>
      <c r="EO1071" s="89"/>
      <c r="EP1071" s="89"/>
      <c r="EQ1071" s="89"/>
      <c r="ER1071" s="89"/>
      <c r="ES1071" s="89"/>
      <c r="ET1071" s="89"/>
      <c r="EU1071" s="89"/>
      <c r="EV1071" s="89"/>
      <c r="EW1071" s="89"/>
      <c r="EX1071" s="89"/>
      <c r="EY1071" s="89"/>
      <c r="EZ1071" s="89"/>
      <c r="FA1071" s="89"/>
      <c r="FB1071" s="89"/>
      <c r="FC1071" s="89"/>
      <c r="FD1071" s="89"/>
      <c r="FE1071" s="89"/>
      <c r="FF1071" s="89"/>
      <c r="FG1071" s="89"/>
      <c r="FH1071" s="89"/>
      <c r="FI1071" s="89"/>
      <c r="FJ1071" s="89"/>
      <c r="FK1071" s="89"/>
      <c r="FL1071" s="89"/>
      <c r="FM1071" s="89"/>
      <c r="FN1071" s="89"/>
      <c r="FO1071" s="89"/>
      <c r="FP1071" s="89"/>
      <c r="FQ1071" s="89"/>
      <c r="FR1071" s="89"/>
      <c r="FS1071" s="89"/>
      <c r="FT1071" s="89"/>
      <c r="FU1071" s="89"/>
      <c r="FV1071" s="89"/>
      <c r="FW1071" s="89"/>
      <c r="FX1071" s="89"/>
      <c r="FY1071" s="89"/>
      <c r="FZ1071" s="89"/>
      <c r="GA1071" s="89"/>
      <c r="GB1071" s="89"/>
      <c r="GC1071" s="89"/>
      <c r="GD1071" s="89"/>
      <c r="GE1071" s="89"/>
      <c r="GF1071" s="89"/>
      <c r="GG1071" s="89"/>
      <c r="GH1071" s="89"/>
      <c r="GI1071" s="89"/>
      <c r="GJ1071" s="89"/>
      <c r="GK1071" s="89"/>
      <c r="GL1071" s="89"/>
      <c r="GM1071" s="89"/>
      <c r="GN1071" s="89"/>
      <c r="GO1071" s="89"/>
      <c r="GP1071" s="89"/>
      <c r="GQ1071" s="89"/>
      <c r="GR1071" s="89"/>
      <c r="GS1071" s="89"/>
      <c r="GT1071" s="89"/>
      <c r="GU1071" s="89"/>
      <c r="GV1071" s="89"/>
      <c r="GW1071" s="89"/>
      <c r="GX1071" s="89"/>
      <c r="GY1071" s="89"/>
      <c r="GZ1071" s="89"/>
      <c r="HA1071" s="89"/>
      <c r="HB1071" s="89"/>
      <c r="HC1071" s="89"/>
      <c r="HD1071" s="89"/>
      <c r="HE1071" s="89"/>
      <c r="HF1071" s="89"/>
      <c r="HG1071" s="89"/>
      <c r="HH1071" s="89"/>
      <c r="HI1071" s="89"/>
      <c r="HJ1071" s="89"/>
      <c r="HK1071" s="89"/>
      <c r="HL1071" s="89"/>
      <c r="HM1071" s="89"/>
    </row>
    <row r="1072" spans="1:221" s="191" customFormat="1" ht="30" customHeight="1" x14ac:dyDescent="0.25">
      <c r="A1072" s="193">
        <v>41455</v>
      </c>
      <c r="B1072" s="194">
        <v>41457</v>
      </c>
      <c r="C1072" s="189" t="s">
        <v>285</v>
      </c>
      <c r="D1072" s="140" t="s">
        <v>3719</v>
      </c>
      <c r="E1072" s="140" t="s">
        <v>279</v>
      </c>
      <c r="F1072" s="5" t="s">
        <v>157</v>
      </c>
      <c r="G1072" s="5" t="s">
        <v>858</v>
      </c>
      <c r="H1072" s="140" t="s">
        <v>3741</v>
      </c>
      <c r="I1072" s="30" t="s">
        <v>4917</v>
      </c>
      <c r="J1072" s="140" t="s">
        <v>4918</v>
      </c>
      <c r="K1072" s="119">
        <v>40842</v>
      </c>
      <c r="L1072" s="119">
        <v>41004</v>
      </c>
      <c r="M1072" s="140" t="s">
        <v>4919</v>
      </c>
      <c r="N1072" s="287">
        <v>7708</v>
      </c>
      <c r="O1072" s="287">
        <v>7287</v>
      </c>
      <c r="P1072" s="119">
        <v>41018</v>
      </c>
      <c r="Q1072" s="119">
        <v>41594</v>
      </c>
      <c r="R1072" s="119">
        <v>41594</v>
      </c>
      <c r="S1072" s="119">
        <v>41594</v>
      </c>
      <c r="T1072" s="190">
        <v>79.387128308651796</v>
      </c>
      <c r="U1072" s="287"/>
      <c r="V1072" s="140"/>
      <c r="W1072" s="87"/>
      <c r="X1072" s="96"/>
      <c r="Y1072" s="89"/>
      <c r="Z1072" s="89"/>
      <c r="AA1072" s="89"/>
      <c r="AB1072" s="89"/>
      <c r="AC1072" s="89"/>
      <c r="AD1072" s="89"/>
      <c r="AE1072" s="89"/>
      <c r="AF1072" s="89"/>
      <c r="AG1072" s="89"/>
      <c r="AH1072" s="89"/>
      <c r="AI1072" s="89"/>
      <c r="AJ1072" s="89"/>
      <c r="AK1072" s="89"/>
      <c r="AL1072" s="89"/>
      <c r="AM1072" s="89"/>
      <c r="AN1072" s="89"/>
      <c r="AO1072" s="89"/>
      <c r="AP1072" s="89"/>
      <c r="AQ1072" s="89"/>
      <c r="AR1072" s="89"/>
      <c r="AS1072" s="89"/>
      <c r="AT1072" s="89"/>
      <c r="AU1072" s="89"/>
      <c r="AV1072" s="89"/>
      <c r="AW1072" s="89"/>
      <c r="AX1072" s="89"/>
      <c r="AY1072" s="89"/>
      <c r="AZ1072" s="89"/>
      <c r="BA1072" s="89"/>
      <c r="BB1072" s="89"/>
      <c r="BC1072" s="89"/>
      <c r="BD1072" s="89"/>
      <c r="BE1072" s="89"/>
      <c r="BF1072" s="89"/>
      <c r="BG1072" s="89"/>
      <c r="BH1072" s="89"/>
      <c r="BI1072" s="89"/>
      <c r="BJ1072" s="89"/>
      <c r="BK1072" s="89"/>
      <c r="BL1072" s="89"/>
      <c r="BM1072" s="89"/>
      <c r="BN1072" s="89"/>
      <c r="BO1072" s="89"/>
      <c r="BP1072" s="89"/>
      <c r="BQ1072" s="89"/>
      <c r="BR1072" s="89"/>
      <c r="BS1072" s="89"/>
      <c r="BT1072" s="89"/>
      <c r="BU1072" s="89"/>
      <c r="BV1072" s="89"/>
      <c r="BW1072" s="89"/>
      <c r="BX1072" s="89"/>
      <c r="BY1072" s="89"/>
      <c r="BZ1072" s="89"/>
      <c r="CA1072" s="89"/>
      <c r="CB1072" s="89"/>
      <c r="CC1072" s="89"/>
      <c r="CD1072" s="89"/>
      <c r="CE1072" s="89"/>
      <c r="CF1072" s="89"/>
      <c r="CG1072" s="89"/>
      <c r="CH1072" s="89"/>
      <c r="CI1072" s="89"/>
      <c r="CJ1072" s="89"/>
      <c r="CK1072" s="89"/>
      <c r="CL1072" s="89"/>
      <c r="CM1072" s="89"/>
      <c r="CN1072" s="89"/>
      <c r="CO1072" s="89"/>
      <c r="CP1072" s="89"/>
      <c r="CQ1072" s="89"/>
      <c r="CR1072" s="89"/>
      <c r="CS1072" s="89"/>
      <c r="CT1072" s="89"/>
      <c r="CU1072" s="89"/>
      <c r="CV1072" s="89"/>
      <c r="CW1072" s="89"/>
      <c r="CX1072" s="89"/>
      <c r="CY1072" s="89"/>
      <c r="CZ1072" s="89"/>
      <c r="DA1072" s="89"/>
      <c r="DB1072" s="89"/>
      <c r="DC1072" s="89"/>
      <c r="DD1072" s="89"/>
      <c r="DE1072" s="89"/>
      <c r="DF1072" s="89"/>
      <c r="DG1072" s="89"/>
      <c r="DH1072" s="89"/>
      <c r="DI1072" s="89"/>
      <c r="DJ1072" s="89"/>
      <c r="DK1072" s="89"/>
      <c r="DL1072" s="89"/>
      <c r="DM1072" s="89"/>
      <c r="DN1072" s="89"/>
      <c r="DO1072" s="89"/>
      <c r="DP1072" s="89"/>
      <c r="DQ1072" s="89"/>
      <c r="DR1072" s="89"/>
      <c r="DS1072" s="89"/>
      <c r="DT1072" s="89"/>
      <c r="DU1072" s="89"/>
      <c r="DV1072" s="89"/>
      <c r="DW1072" s="89"/>
      <c r="DX1072" s="89"/>
      <c r="DY1072" s="89"/>
      <c r="DZ1072" s="89"/>
      <c r="EA1072" s="89"/>
      <c r="EB1072" s="89"/>
      <c r="EC1072" s="89"/>
      <c r="ED1072" s="89"/>
      <c r="EE1072" s="89"/>
      <c r="EF1072" s="89"/>
      <c r="EG1072" s="89"/>
      <c r="EH1072" s="89"/>
      <c r="EI1072" s="89"/>
      <c r="EJ1072" s="89"/>
      <c r="EK1072" s="89"/>
      <c r="EL1072" s="89"/>
      <c r="EM1072" s="89"/>
      <c r="EN1072" s="89"/>
      <c r="EO1072" s="89"/>
      <c r="EP1072" s="89"/>
      <c r="EQ1072" s="89"/>
      <c r="ER1072" s="89"/>
      <c r="ES1072" s="89"/>
      <c r="ET1072" s="89"/>
      <c r="EU1072" s="89"/>
      <c r="EV1072" s="89"/>
      <c r="EW1072" s="89"/>
      <c r="EX1072" s="89"/>
      <c r="EY1072" s="89"/>
      <c r="EZ1072" s="89"/>
      <c r="FA1072" s="89"/>
      <c r="FB1072" s="89"/>
      <c r="FC1072" s="89"/>
      <c r="FD1072" s="89"/>
      <c r="FE1072" s="89"/>
      <c r="FF1072" s="89"/>
      <c r="FG1072" s="89"/>
      <c r="FH1072" s="89"/>
      <c r="FI1072" s="89"/>
      <c r="FJ1072" s="89"/>
      <c r="FK1072" s="89"/>
      <c r="FL1072" s="89"/>
      <c r="FM1072" s="89"/>
      <c r="FN1072" s="89"/>
      <c r="FO1072" s="89"/>
      <c r="FP1072" s="89"/>
      <c r="FQ1072" s="89"/>
      <c r="FR1072" s="89"/>
      <c r="FS1072" s="89"/>
      <c r="FT1072" s="89"/>
      <c r="FU1072" s="89"/>
      <c r="FV1072" s="89"/>
      <c r="FW1072" s="89"/>
      <c r="FX1072" s="89"/>
      <c r="FY1072" s="89"/>
      <c r="FZ1072" s="89"/>
      <c r="GA1072" s="89"/>
      <c r="GB1072" s="89"/>
      <c r="GC1072" s="89"/>
      <c r="GD1072" s="89"/>
      <c r="GE1072" s="89"/>
      <c r="GF1072" s="89"/>
      <c r="GG1072" s="89"/>
      <c r="GH1072" s="89"/>
      <c r="GI1072" s="89"/>
      <c r="GJ1072" s="89"/>
      <c r="GK1072" s="89"/>
      <c r="GL1072" s="89"/>
      <c r="GM1072" s="89"/>
      <c r="GN1072" s="89"/>
      <c r="GO1072" s="89"/>
      <c r="GP1072" s="89"/>
      <c r="GQ1072" s="89"/>
      <c r="GR1072" s="89"/>
      <c r="GS1072" s="89"/>
      <c r="GT1072" s="89"/>
      <c r="GU1072" s="89"/>
      <c r="GV1072" s="89"/>
      <c r="GW1072" s="89"/>
      <c r="GX1072" s="89"/>
      <c r="GY1072" s="89"/>
      <c r="GZ1072" s="89"/>
      <c r="HA1072" s="89"/>
      <c r="HB1072" s="89"/>
      <c r="HC1072" s="89"/>
      <c r="HD1072" s="89"/>
      <c r="HE1072" s="89"/>
      <c r="HF1072" s="89"/>
      <c r="HG1072" s="89"/>
      <c r="HH1072" s="89"/>
      <c r="HI1072" s="89"/>
      <c r="HJ1072" s="89"/>
      <c r="HK1072" s="89"/>
      <c r="HL1072" s="89"/>
      <c r="HM1072" s="89"/>
    </row>
    <row r="1073" spans="1:221" s="191" customFormat="1" ht="30" customHeight="1" x14ac:dyDescent="0.25">
      <c r="A1073" s="193">
        <v>41455</v>
      </c>
      <c r="B1073" s="194">
        <v>41457</v>
      </c>
      <c r="C1073" s="189" t="s">
        <v>285</v>
      </c>
      <c r="D1073" s="140" t="s">
        <v>3719</v>
      </c>
      <c r="E1073" s="140" t="s">
        <v>279</v>
      </c>
      <c r="F1073" s="5" t="s">
        <v>36</v>
      </c>
      <c r="G1073" s="5" t="s">
        <v>1000</v>
      </c>
      <c r="H1073" s="140" t="s">
        <v>3757</v>
      </c>
      <c r="I1073" s="30" t="s">
        <v>4920</v>
      </c>
      <c r="J1073" s="140" t="s">
        <v>4921</v>
      </c>
      <c r="K1073" s="119">
        <v>41100</v>
      </c>
      <c r="L1073" s="119">
        <v>41176</v>
      </c>
      <c r="M1073" s="140" t="s">
        <v>4922</v>
      </c>
      <c r="N1073" s="287">
        <v>29520</v>
      </c>
      <c r="O1073" s="287">
        <v>27527</v>
      </c>
      <c r="P1073" s="119">
        <v>41190</v>
      </c>
      <c r="Q1073" s="119">
        <v>41921</v>
      </c>
      <c r="R1073" s="119">
        <v>41921</v>
      </c>
      <c r="S1073" s="119">
        <v>41921</v>
      </c>
      <c r="T1073" s="190">
        <v>6.3012667987752691</v>
      </c>
      <c r="U1073" s="287"/>
      <c r="V1073" s="140"/>
      <c r="W1073" s="87"/>
      <c r="X1073" s="96"/>
      <c r="Y1073" s="89"/>
      <c r="Z1073" s="89"/>
      <c r="AA1073" s="89"/>
      <c r="AB1073" s="89"/>
      <c r="AC1073" s="89"/>
      <c r="AD1073" s="89"/>
      <c r="AE1073" s="89"/>
      <c r="AF1073" s="89"/>
      <c r="AG1073" s="89"/>
      <c r="AH1073" s="89"/>
      <c r="AI1073" s="89"/>
      <c r="AJ1073" s="89"/>
      <c r="AK1073" s="89"/>
      <c r="AL1073" s="89"/>
      <c r="AM1073" s="89"/>
      <c r="AN1073" s="89"/>
      <c r="AO1073" s="89"/>
      <c r="AP1073" s="89"/>
      <c r="AQ1073" s="89"/>
      <c r="AR1073" s="89"/>
      <c r="AS1073" s="89"/>
      <c r="AT1073" s="89"/>
      <c r="AU1073" s="89"/>
      <c r="AV1073" s="89"/>
      <c r="AW1073" s="89"/>
      <c r="AX1073" s="89"/>
      <c r="AY1073" s="89"/>
      <c r="AZ1073" s="89"/>
      <c r="BA1073" s="89"/>
      <c r="BB1073" s="89"/>
      <c r="BC1073" s="89"/>
      <c r="BD1073" s="89"/>
      <c r="BE1073" s="89"/>
      <c r="BF1073" s="89"/>
      <c r="BG1073" s="89"/>
      <c r="BH1073" s="89"/>
      <c r="BI1073" s="89"/>
      <c r="BJ1073" s="89"/>
      <c r="BK1073" s="89"/>
      <c r="BL1073" s="89"/>
      <c r="BM1073" s="89"/>
      <c r="BN1073" s="89"/>
      <c r="BO1073" s="89"/>
      <c r="BP1073" s="89"/>
      <c r="BQ1073" s="89"/>
      <c r="BR1073" s="89"/>
      <c r="BS1073" s="89"/>
      <c r="BT1073" s="89"/>
      <c r="BU1073" s="89"/>
      <c r="BV1073" s="89"/>
      <c r="BW1073" s="89"/>
      <c r="BX1073" s="89"/>
      <c r="BY1073" s="89"/>
      <c r="BZ1073" s="89"/>
      <c r="CA1073" s="89"/>
      <c r="CB1073" s="89"/>
      <c r="CC1073" s="89"/>
      <c r="CD1073" s="89"/>
      <c r="CE1073" s="89"/>
      <c r="CF1073" s="89"/>
      <c r="CG1073" s="89"/>
      <c r="CH1073" s="89"/>
      <c r="CI1073" s="89"/>
      <c r="CJ1073" s="89"/>
      <c r="CK1073" s="89"/>
      <c r="CL1073" s="89"/>
      <c r="CM1073" s="89"/>
      <c r="CN1073" s="89"/>
      <c r="CO1073" s="89"/>
      <c r="CP1073" s="89"/>
      <c r="CQ1073" s="89"/>
      <c r="CR1073" s="89"/>
      <c r="CS1073" s="89"/>
      <c r="CT1073" s="89"/>
      <c r="CU1073" s="89"/>
      <c r="CV1073" s="89"/>
      <c r="CW1073" s="89"/>
      <c r="CX1073" s="89"/>
      <c r="CY1073" s="89"/>
      <c r="CZ1073" s="89"/>
      <c r="DA1073" s="89"/>
      <c r="DB1073" s="89"/>
      <c r="DC1073" s="89"/>
      <c r="DD1073" s="89"/>
      <c r="DE1073" s="89"/>
      <c r="DF1073" s="89"/>
      <c r="DG1073" s="89"/>
      <c r="DH1073" s="89"/>
      <c r="DI1073" s="89"/>
      <c r="DJ1073" s="89"/>
      <c r="DK1073" s="89"/>
      <c r="DL1073" s="89"/>
      <c r="DM1073" s="89"/>
      <c r="DN1073" s="89"/>
      <c r="DO1073" s="89"/>
      <c r="DP1073" s="89"/>
      <c r="DQ1073" s="89"/>
      <c r="DR1073" s="89"/>
      <c r="DS1073" s="89"/>
      <c r="DT1073" s="89"/>
      <c r="DU1073" s="89"/>
      <c r="DV1073" s="89"/>
      <c r="DW1073" s="89"/>
      <c r="DX1073" s="89"/>
      <c r="DY1073" s="89"/>
      <c r="DZ1073" s="89"/>
      <c r="EA1073" s="89"/>
      <c r="EB1073" s="89"/>
      <c r="EC1073" s="89"/>
      <c r="ED1073" s="89"/>
      <c r="EE1073" s="89"/>
      <c r="EF1073" s="89"/>
      <c r="EG1073" s="89"/>
      <c r="EH1073" s="89"/>
      <c r="EI1073" s="89"/>
      <c r="EJ1073" s="89"/>
      <c r="EK1073" s="89"/>
      <c r="EL1073" s="89"/>
      <c r="EM1073" s="89"/>
      <c r="EN1073" s="89"/>
      <c r="EO1073" s="89"/>
      <c r="EP1073" s="89"/>
      <c r="EQ1073" s="89"/>
      <c r="ER1073" s="89"/>
      <c r="ES1073" s="89"/>
      <c r="ET1073" s="89"/>
      <c r="EU1073" s="89"/>
      <c r="EV1073" s="89"/>
      <c r="EW1073" s="89"/>
      <c r="EX1073" s="89"/>
      <c r="EY1073" s="89"/>
      <c r="EZ1073" s="89"/>
      <c r="FA1073" s="89"/>
      <c r="FB1073" s="89"/>
      <c r="FC1073" s="89"/>
      <c r="FD1073" s="89"/>
      <c r="FE1073" s="89"/>
      <c r="FF1073" s="89"/>
      <c r="FG1073" s="89"/>
      <c r="FH1073" s="89"/>
      <c r="FI1073" s="89"/>
      <c r="FJ1073" s="89"/>
      <c r="FK1073" s="89"/>
      <c r="FL1073" s="89"/>
      <c r="FM1073" s="89"/>
      <c r="FN1073" s="89"/>
      <c r="FO1073" s="89"/>
      <c r="FP1073" s="89"/>
      <c r="FQ1073" s="89"/>
      <c r="FR1073" s="89"/>
      <c r="FS1073" s="89"/>
      <c r="FT1073" s="89"/>
      <c r="FU1073" s="89"/>
      <c r="FV1073" s="89"/>
      <c r="FW1073" s="89"/>
      <c r="FX1073" s="89"/>
      <c r="FY1073" s="89"/>
      <c r="FZ1073" s="89"/>
      <c r="GA1073" s="89"/>
      <c r="GB1073" s="89"/>
      <c r="GC1073" s="89"/>
      <c r="GD1073" s="89"/>
      <c r="GE1073" s="89"/>
      <c r="GF1073" s="89"/>
      <c r="GG1073" s="89"/>
      <c r="GH1073" s="89"/>
      <c r="GI1073" s="89"/>
      <c r="GJ1073" s="89"/>
      <c r="GK1073" s="89"/>
      <c r="GL1073" s="89"/>
      <c r="GM1073" s="89"/>
      <c r="GN1073" s="89"/>
      <c r="GO1073" s="89"/>
      <c r="GP1073" s="89"/>
      <c r="GQ1073" s="89"/>
      <c r="GR1073" s="89"/>
      <c r="GS1073" s="89"/>
      <c r="GT1073" s="89"/>
      <c r="GU1073" s="89"/>
      <c r="GV1073" s="89"/>
      <c r="GW1073" s="89"/>
      <c r="GX1073" s="89"/>
      <c r="GY1073" s="89"/>
      <c r="GZ1073" s="89"/>
      <c r="HA1073" s="89"/>
      <c r="HB1073" s="89"/>
      <c r="HC1073" s="89"/>
      <c r="HD1073" s="89"/>
      <c r="HE1073" s="89"/>
      <c r="HF1073" s="89"/>
      <c r="HG1073" s="89"/>
      <c r="HH1073" s="89"/>
      <c r="HI1073" s="89"/>
      <c r="HJ1073" s="89"/>
      <c r="HK1073" s="89"/>
      <c r="HL1073" s="89"/>
      <c r="HM1073" s="89"/>
    </row>
    <row r="1074" spans="1:221" s="191" customFormat="1" ht="30" customHeight="1" x14ac:dyDescent="0.25">
      <c r="A1074" s="193">
        <v>41455</v>
      </c>
      <c r="B1074" s="194">
        <v>41457</v>
      </c>
      <c r="C1074" s="189" t="s">
        <v>285</v>
      </c>
      <c r="D1074" s="140" t="s">
        <v>3719</v>
      </c>
      <c r="E1074" s="140" t="s">
        <v>279</v>
      </c>
      <c r="F1074" s="5" t="s">
        <v>36</v>
      </c>
      <c r="G1074" s="5" t="s">
        <v>1000</v>
      </c>
      <c r="H1074" s="140" t="s">
        <v>3771</v>
      </c>
      <c r="I1074" s="30" t="s">
        <v>4923</v>
      </c>
      <c r="J1074" s="140" t="s">
        <v>4924</v>
      </c>
      <c r="K1074" s="119">
        <v>41088</v>
      </c>
      <c r="L1074" s="119">
        <v>41163</v>
      </c>
      <c r="M1074" s="140" t="s">
        <v>4536</v>
      </c>
      <c r="N1074" s="287">
        <v>11118</v>
      </c>
      <c r="O1074" s="287">
        <v>10755</v>
      </c>
      <c r="P1074" s="119">
        <v>41177</v>
      </c>
      <c r="Q1074" s="119">
        <v>41726</v>
      </c>
      <c r="R1074" s="119">
        <v>41726</v>
      </c>
      <c r="S1074" s="119">
        <v>41726</v>
      </c>
      <c r="T1074" s="190">
        <v>19.555800920818001</v>
      </c>
      <c r="U1074" s="287"/>
      <c r="V1074" s="140"/>
      <c r="W1074" s="87"/>
      <c r="X1074" s="96"/>
      <c r="Y1074" s="89"/>
      <c r="Z1074" s="89"/>
      <c r="AA1074" s="89"/>
      <c r="AB1074" s="89"/>
      <c r="AC1074" s="89"/>
      <c r="AD1074" s="89"/>
      <c r="AE1074" s="89"/>
      <c r="AF1074" s="89"/>
      <c r="AG1074" s="89"/>
      <c r="AH1074" s="89"/>
      <c r="AI1074" s="89"/>
      <c r="AJ1074" s="89"/>
      <c r="AK1074" s="89"/>
      <c r="AL1074" s="89"/>
      <c r="AM1074" s="89"/>
      <c r="AN1074" s="89"/>
      <c r="AO1074" s="89"/>
      <c r="AP1074" s="89"/>
      <c r="AQ1074" s="89"/>
      <c r="AR1074" s="89"/>
      <c r="AS1074" s="89"/>
      <c r="AT1074" s="89"/>
      <c r="AU1074" s="89"/>
      <c r="AV1074" s="89"/>
      <c r="AW1074" s="89"/>
      <c r="AX1074" s="89"/>
      <c r="AY1074" s="89"/>
      <c r="AZ1074" s="89"/>
      <c r="BA1074" s="89"/>
      <c r="BB1074" s="89"/>
      <c r="BC1074" s="89"/>
      <c r="BD1074" s="89"/>
      <c r="BE1074" s="89"/>
      <c r="BF1074" s="89"/>
      <c r="BG1074" s="89"/>
      <c r="BH1074" s="89"/>
      <c r="BI1074" s="89"/>
      <c r="BJ1074" s="89"/>
      <c r="BK1074" s="89"/>
      <c r="BL1074" s="89"/>
      <c r="BM1074" s="89"/>
      <c r="BN1074" s="89"/>
      <c r="BO1074" s="89"/>
      <c r="BP1074" s="89"/>
      <c r="BQ1074" s="89"/>
      <c r="BR1074" s="89"/>
      <c r="BS1074" s="89"/>
      <c r="BT1074" s="89"/>
      <c r="BU1074" s="89"/>
      <c r="BV1074" s="89"/>
      <c r="BW1074" s="89"/>
      <c r="BX1074" s="89"/>
      <c r="BY1074" s="89"/>
      <c r="BZ1074" s="89"/>
      <c r="CA1074" s="89"/>
      <c r="CB1074" s="89"/>
      <c r="CC1074" s="89"/>
      <c r="CD1074" s="89"/>
      <c r="CE1074" s="89"/>
      <c r="CF1074" s="89"/>
      <c r="CG1074" s="89"/>
      <c r="CH1074" s="89"/>
      <c r="CI1074" s="89"/>
      <c r="CJ1074" s="89"/>
      <c r="CK1074" s="89"/>
      <c r="CL1074" s="89"/>
      <c r="CM1074" s="89"/>
      <c r="CN1074" s="89"/>
      <c r="CO1074" s="89"/>
      <c r="CP1074" s="89"/>
      <c r="CQ1074" s="89"/>
      <c r="CR1074" s="89"/>
      <c r="CS1074" s="89"/>
      <c r="CT1074" s="89"/>
      <c r="CU1074" s="89"/>
      <c r="CV1074" s="89"/>
      <c r="CW1074" s="89"/>
      <c r="CX1074" s="89"/>
      <c r="CY1074" s="89"/>
      <c r="CZ1074" s="89"/>
      <c r="DA1074" s="89"/>
      <c r="DB1074" s="89"/>
      <c r="DC1074" s="89"/>
      <c r="DD1074" s="89"/>
      <c r="DE1074" s="89"/>
      <c r="DF1074" s="89"/>
      <c r="DG1074" s="89"/>
      <c r="DH1074" s="89"/>
      <c r="DI1074" s="89"/>
      <c r="DJ1074" s="89"/>
      <c r="DK1074" s="89"/>
      <c r="DL1074" s="89"/>
      <c r="DM1074" s="89"/>
      <c r="DN1074" s="89"/>
      <c r="DO1074" s="89"/>
      <c r="DP1074" s="89"/>
      <c r="DQ1074" s="89"/>
      <c r="DR1074" s="89"/>
      <c r="DS1074" s="89"/>
      <c r="DT1074" s="89"/>
      <c r="DU1074" s="89"/>
      <c r="DV1074" s="89"/>
      <c r="DW1074" s="89"/>
      <c r="DX1074" s="89"/>
      <c r="DY1074" s="89"/>
      <c r="DZ1074" s="89"/>
      <c r="EA1074" s="89"/>
      <c r="EB1074" s="89"/>
      <c r="EC1074" s="89"/>
      <c r="ED1074" s="89"/>
      <c r="EE1074" s="89"/>
      <c r="EF1074" s="89"/>
      <c r="EG1074" s="89"/>
      <c r="EH1074" s="89"/>
      <c r="EI1074" s="89"/>
      <c r="EJ1074" s="89"/>
      <c r="EK1074" s="89"/>
      <c r="EL1074" s="89"/>
      <c r="EM1074" s="89"/>
      <c r="EN1074" s="89"/>
      <c r="EO1074" s="89"/>
      <c r="EP1074" s="89"/>
      <c r="EQ1074" s="89"/>
      <c r="ER1074" s="89"/>
      <c r="ES1074" s="89"/>
      <c r="ET1074" s="89"/>
      <c r="EU1074" s="89"/>
      <c r="EV1074" s="89"/>
      <c r="EW1074" s="89"/>
      <c r="EX1074" s="89"/>
      <c r="EY1074" s="89"/>
      <c r="EZ1074" s="89"/>
      <c r="FA1074" s="89"/>
      <c r="FB1074" s="89"/>
      <c r="FC1074" s="89"/>
      <c r="FD1074" s="89"/>
      <c r="FE1074" s="89"/>
      <c r="FF1074" s="89"/>
      <c r="FG1074" s="89"/>
      <c r="FH1074" s="89"/>
      <c r="FI1074" s="89"/>
      <c r="FJ1074" s="89"/>
      <c r="FK1074" s="89"/>
      <c r="FL1074" s="89"/>
      <c r="FM1074" s="89"/>
      <c r="FN1074" s="89"/>
      <c r="FO1074" s="89"/>
      <c r="FP1074" s="89"/>
      <c r="FQ1074" s="89"/>
      <c r="FR1074" s="89"/>
      <c r="FS1074" s="89"/>
      <c r="FT1074" s="89"/>
      <c r="FU1074" s="89"/>
      <c r="FV1074" s="89"/>
      <c r="FW1074" s="89"/>
      <c r="FX1074" s="89"/>
      <c r="FY1074" s="89"/>
      <c r="FZ1074" s="89"/>
      <c r="GA1074" s="89"/>
      <c r="GB1074" s="89"/>
      <c r="GC1074" s="89"/>
      <c r="GD1074" s="89"/>
      <c r="GE1074" s="89"/>
      <c r="GF1074" s="89"/>
      <c r="GG1074" s="89"/>
      <c r="GH1074" s="89"/>
      <c r="GI1074" s="89"/>
      <c r="GJ1074" s="89"/>
      <c r="GK1074" s="89"/>
      <c r="GL1074" s="89"/>
      <c r="GM1074" s="89"/>
      <c r="GN1074" s="89"/>
      <c r="GO1074" s="89"/>
      <c r="GP1074" s="89"/>
      <c r="GQ1074" s="89"/>
      <c r="GR1074" s="89"/>
      <c r="GS1074" s="89"/>
      <c r="GT1074" s="89"/>
      <c r="GU1074" s="89"/>
      <c r="GV1074" s="89"/>
      <c r="GW1074" s="89"/>
      <c r="GX1074" s="89"/>
      <c r="GY1074" s="89"/>
      <c r="GZ1074" s="89"/>
      <c r="HA1074" s="89"/>
      <c r="HB1074" s="89"/>
      <c r="HC1074" s="89"/>
      <c r="HD1074" s="89"/>
      <c r="HE1074" s="89"/>
      <c r="HF1074" s="89"/>
      <c r="HG1074" s="89"/>
      <c r="HH1074" s="89"/>
      <c r="HI1074" s="89"/>
      <c r="HJ1074" s="89"/>
      <c r="HK1074" s="89"/>
      <c r="HL1074" s="89"/>
      <c r="HM1074" s="89"/>
    </row>
    <row r="1075" spans="1:221" s="191" customFormat="1" ht="30" customHeight="1" x14ac:dyDescent="0.25">
      <c r="A1075" s="193">
        <v>41455</v>
      </c>
      <c r="B1075" s="194">
        <v>41457</v>
      </c>
      <c r="C1075" s="189" t="s">
        <v>285</v>
      </c>
      <c r="D1075" s="140" t="s">
        <v>3719</v>
      </c>
      <c r="E1075" s="140" t="s">
        <v>279</v>
      </c>
      <c r="F1075" s="5" t="s">
        <v>36</v>
      </c>
      <c r="G1075" s="5" t="s">
        <v>1000</v>
      </c>
      <c r="H1075" s="140" t="s">
        <v>3771</v>
      </c>
      <c r="I1075" s="30" t="s">
        <v>4925</v>
      </c>
      <c r="J1075" s="140" t="s">
        <v>4926</v>
      </c>
      <c r="K1075" s="119">
        <v>40821</v>
      </c>
      <c r="L1075" s="119">
        <v>41031</v>
      </c>
      <c r="M1075" s="140" t="s">
        <v>3794</v>
      </c>
      <c r="N1075" s="287">
        <v>27222</v>
      </c>
      <c r="O1075" s="287">
        <v>24940</v>
      </c>
      <c r="P1075" s="119">
        <v>41045</v>
      </c>
      <c r="Q1075" s="119">
        <v>42141</v>
      </c>
      <c r="R1075" s="119">
        <v>42141</v>
      </c>
      <c r="S1075" s="119">
        <v>42141</v>
      </c>
      <c r="T1075" s="190">
        <v>6.1573883913284595</v>
      </c>
      <c r="U1075" s="287"/>
      <c r="V1075" s="140"/>
      <c r="W1075" s="87"/>
      <c r="X1075" s="96"/>
      <c r="Y1075" s="89"/>
      <c r="Z1075" s="89"/>
      <c r="AA1075" s="89"/>
      <c r="AB1075" s="89"/>
      <c r="AC1075" s="89"/>
      <c r="AD1075" s="89"/>
      <c r="AE1075" s="89"/>
      <c r="AF1075" s="89"/>
      <c r="AG1075" s="89"/>
      <c r="AH1075" s="89"/>
      <c r="AI1075" s="89"/>
      <c r="AJ1075" s="89"/>
      <c r="AK1075" s="89"/>
      <c r="AL1075" s="89"/>
      <c r="AM1075" s="89"/>
      <c r="AN1075" s="89"/>
      <c r="AO1075" s="89"/>
      <c r="AP1075" s="89"/>
      <c r="AQ1075" s="89"/>
      <c r="AR1075" s="89"/>
      <c r="AS1075" s="89"/>
      <c r="AT1075" s="89"/>
      <c r="AU1075" s="89"/>
      <c r="AV1075" s="89"/>
      <c r="AW1075" s="89"/>
      <c r="AX1075" s="89"/>
      <c r="AY1075" s="89"/>
      <c r="AZ1075" s="89"/>
      <c r="BA1075" s="89"/>
      <c r="BB1075" s="89"/>
      <c r="BC1075" s="89"/>
      <c r="BD1075" s="89"/>
      <c r="BE1075" s="89"/>
      <c r="BF1075" s="89"/>
      <c r="BG1075" s="89"/>
      <c r="BH1075" s="89"/>
      <c r="BI1075" s="89"/>
      <c r="BJ1075" s="89"/>
      <c r="BK1075" s="89"/>
      <c r="BL1075" s="89"/>
      <c r="BM1075" s="89"/>
      <c r="BN1075" s="89"/>
      <c r="BO1075" s="89"/>
      <c r="BP1075" s="89"/>
      <c r="BQ1075" s="89"/>
      <c r="BR1075" s="89"/>
      <c r="BS1075" s="89"/>
      <c r="BT1075" s="89"/>
      <c r="BU1075" s="89"/>
      <c r="BV1075" s="89"/>
      <c r="BW1075" s="89"/>
      <c r="BX1075" s="89"/>
      <c r="BY1075" s="89"/>
      <c r="BZ1075" s="89"/>
      <c r="CA1075" s="89"/>
      <c r="CB1075" s="89"/>
      <c r="CC1075" s="89"/>
      <c r="CD1075" s="89"/>
      <c r="CE1075" s="89"/>
      <c r="CF1075" s="89"/>
      <c r="CG1075" s="89"/>
      <c r="CH1075" s="89"/>
      <c r="CI1075" s="89"/>
      <c r="CJ1075" s="89"/>
      <c r="CK1075" s="89"/>
      <c r="CL1075" s="89"/>
      <c r="CM1075" s="89"/>
      <c r="CN1075" s="89"/>
      <c r="CO1075" s="89"/>
      <c r="CP1075" s="89"/>
      <c r="CQ1075" s="89"/>
      <c r="CR1075" s="89"/>
      <c r="CS1075" s="89"/>
      <c r="CT1075" s="89"/>
      <c r="CU1075" s="89"/>
      <c r="CV1075" s="89"/>
      <c r="CW1075" s="89"/>
      <c r="CX1075" s="89"/>
      <c r="CY1075" s="89"/>
      <c r="CZ1075" s="89"/>
      <c r="DA1075" s="89"/>
      <c r="DB1075" s="89"/>
      <c r="DC1075" s="89"/>
      <c r="DD1075" s="89"/>
      <c r="DE1075" s="89"/>
      <c r="DF1075" s="89"/>
      <c r="DG1075" s="89"/>
      <c r="DH1075" s="89"/>
      <c r="DI1075" s="89"/>
      <c r="DJ1075" s="89"/>
      <c r="DK1075" s="89"/>
      <c r="DL1075" s="89"/>
      <c r="DM1075" s="89"/>
      <c r="DN1075" s="89"/>
      <c r="DO1075" s="89"/>
      <c r="DP1075" s="89"/>
      <c r="DQ1075" s="89"/>
      <c r="DR1075" s="89"/>
      <c r="DS1075" s="89"/>
      <c r="DT1075" s="89"/>
      <c r="DU1075" s="89"/>
      <c r="DV1075" s="89"/>
      <c r="DW1075" s="89"/>
      <c r="DX1075" s="89"/>
      <c r="DY1075" s="89"/>
      <c r="DZ1075" s="89"/>
      <c r="EA1075" s="89"/>
      <c r="EB1075" s="89"/>
      <c r="EC1075" s="89"/>
      <c r="ED1075" s="89"/>
      <c r="EE1075" s="89"/>
      <c r="EF1075" s="89"/>
      <c r="EG1075" s="89"/>
      <c r="EH1075" s="89"/>
      <c r="EI1075" s="89"/>
      <c r="EJ1075" s="89"/>
      <c r="EK1075" s="89"/>
      <c r="EL1075" s="89"/>
      <c r="EM1075" s="89"/>
      <c r="EN1075" s="89"/>
      <c r="EO1075" s="89"/>
      <c r="EP1075" s="89"/>
      <c r="EQ1075" s="89"/>
      <c r="ER1075" s="89"/>
      <c r="ES1075" s="89"/>
      <c r="ET1075" s="89"/>
      <c r="EU1075" s="89"/>
      <c r="EV1075" s="89"/>
      <c r="EW1075" s="89"/>
      <c r="EX1075" s="89"/>
      <c r="EY1075" s="89"/>
      <c r="EZ1075" s="89"/>
      <c r="FA1075" s="89"/>
      <c r="FB1075" s="89"/>
      <c r="FC1075" s="89"/>
      <c r="FD1075" s="89"/>
      <c r="FE1075" s="89"/>
      <c r="FF1075" s="89"/>
      <c r="FG1075" s="89"/>
      <c r="FH1075" s="89"/>
      <c r="FI1075" s="89"/>
      <c r="FJ1075" s="89"/>
      <c r="FK1075" s="89"/>
      <c r="FL1075" s="89"/>
      <c r="FM1075" s="89"/>
      <c r="FN1075" s="89"/>
      <c r="FO1075" s="89"/>
      <c r="FP1075" s="89"/>
      <c r="FQ1075" s="89"/>
      <c r="FR1075" s="89"/>
      <c r="FS1075" s="89"/>
      <c r="FT1075" s="89"/>
      <c r="FU1075" s="89"/>
      <c r="FV1075" s="89"/>
      <c r="FW1075" s="89"/>
      <c r="FX1075" s="89"/>
      <c r="FY1075" s="89"/>
      <c r="FZ1075" s="89"/>
      <c r="GA1075" s="89"/>
      <c r="GB1075" s="89"/>
      <c r="GC1075" s="89"/>
      <c r="GD1075" s="89"/>
      <c r="GE1075" s="89"/>
      <c r="GF1075" s="89"/>
      <c r="GG1075" s="89"/>
      <c r="GH1075" s="89"/>
      <c r="GI1075" s="89"/>
      <c r="GJ1075" s="89"/>
      <c r="GK1075" s="89"/>
      <c r="GL1075" s="89"/>
      <c r="GM1075" s="89"/>
      <c r="GN1075" s="89"/>
      <c r="GO1075" s="89"/>
      <c r="GP1075" s="89"/>
      <c r="GQ1075" s="89"/>
      <c r="GR1075" s="89"/>
      <c r="GS1075" s="89"/>
      <c r="GT1075" s="89"/>
      <c r="GU1075" s="89"/>
      <c r="GV1075" s="89"/>
      <c r="GW1075" s="89"/>
      <c r="GX1075" s="89"/>
      <c r="GY1075" s="89"/>
      <c r="GZ1075" s="89"/>
      <c r="HA1075" s="89"/>
      <c r="HB1075" s="89"/>
      <c r="HC1075" s="89"/>
      <c r="HD1075" s="89"/>
      <c r="HE1075" s="89"/>
      <c r="HF1075" s="89"/>
      <c r="HG1075" s="89"/>
      <c r="HH1075" s="89"/>
      <c r="HI1075" s="89"/>
      <c r="HJ1075" s="89"/>
      <c r="HK1075" s="89"/>
      <c r="HL1075" s="89"/>
      <c r="HM1075" s="89"/>
    </row>
    <row r="1076" spans="1:221" s="191" customFormat="1" ht="30" customHeight="1" x14ac:dyDescent="0.25">
      <c r="A1076" s="193">
        <v>41455</v>
      </c>
      <c r="B1076" s="194">
        <v>41457</v>
      </c>
      <c r="C1076" s="189" t="s">
        <v>285</v>
      </c>
      <c r="D1076" s="140" t="s">
        <v>3719</v>
      </c>
      <c r="E1076" s="140" t="s">
        <v>279</v>
      </c>
      <c r="F1076" s="5" t="s">
        <v>36</v>
      </c>
      <c r="G1076" s="5" t="s">
        <v>1000</v>
      </c>
      <c r="H1076" s="140" t="s">
        <v>3771</v>
      </c>
      <c r="I1076" s="30" t="s">
        <v>4927</v>
      </c>
      <c r="J1076" s="140" t="s">
        <v>4928</v>
      </c>
      <c r="K1076" s="119">
        <v>40995</v>
      </c>
      <c r="L1076" s="119">
        <v>41117</v>
      </c>
      <c r="M1076" s="140" t="s">
        <v>4929</v>
      </c>
      <c r="N1076" s="287">
        <v>6555</v>
      </c>
      <c r="O1076" s="287">
        <v>6260</v>
      </c>
      <c r="P1076" s="119">
        <v>41131</v>
      </c>
      <c r="Q1076" s="119">
        <v>41522</v>
      </c>
      <c r="R1076" s="119">
        <v>41522</v>
      </c>
      <c r="S1076" s="119">
        <v>41522</v>
      </c>
      <c r="T1076" s="190">
        <v>16.5230656304945</v>
      </c>
      <c r="U1076" s="287"/>
      <c r="V1076" s="140"/>
      <c r="W1076" s="87"/>
      <c r="X1076" s="96"/>
      <c r="Y1076" s="89"/>
      <c r="Z1076" s="89"/>
      <c r="AA1076" s="89"/>
      <c r="AB1076" s="89"/>
      <c r="AC1076" s="89"/>
      <c r="AD1076" s="89"/>
      <c r="AE1076" s="89"/>
      <c r="AF1076" s="89"/>
      <c r="AG1076" s="89"/>
      <c r="AH1076" s="89"/>
      <c r="AI1076" s="89"/>
      <c r="AJ1076" s="89"/>
      <c r="AK1076" s="89"/>
      <c r="AL1076" s="89"/>
      <c r="AM1076" s="89"/>
      <c r="AN1076" s="89"/>
      <c r="AO1076" s="89"/>
      <c r="AP1076" s="89"/>
      <c r="AQ1076" s="89"/>
      <c r="AR1076" s="89"/>
      <c r="AS1076" s="89"/>
      <c r="AT1076" s="89"/>
      <c r="AU1076" s="89"/>
      <c r="AV1076" s="89"/>
      <c r="AW1076" s="89"/>
      <c r="AX1076" s="89"/>
      <c r="AY1076" s="89"/>
      <c r="AZ1076" s="89"/>
      <c r="BA1076" s="89"/>
      <c r="BB1076" s="89"/>
      <c r="BC1076" s="89"/>
      <c r="BD1076" s="89"/>
      <c r="BE1076" s="89"/>
      <c r="BF1076" s="89"/>
      <c r="BG1076" s="89"/>
      <c r="BH1076" s="89"/>
      <c r="BI1076" s="89"/>
      <c r="BJ1076" s="89"/>
      <c r="BK1076" s="89"/>
      <c r="BL1076" s="89"/>
      <c r="BM1076" s="89"/>
      <c r="BN1076" s="89"/>
      <c r="BO1076" s="89"/>
      <c r="BP1076" s="89"/>
      <c r="BQ1076" s="89"/>
      <c r="BR1076" s="89"/>
      <c r="BS1076" s="89"/>
      <c r="BT1076" s="89"/>
      <c r="BU1076" s="89"/>
      <c r="BV1076" s="89"/>
      <c r="BW1076" s="89"/>
      <c r="BX1076" s="89"/>
      <c r="BY1076" s="89"/>
      <c r="BZ1076" s="89"/>
      <c r="CA1076" s="89"/>
      <c r="CB1076" s="89"/>
      <c r="CC1076" s="89"/>
      <c r="CD1076" s="89"/>
      <c r="CE1076" s="89"/>
      <c r="CF1076" s="89"/>
      <c r="CG1076" s="89"/>
      <c r="CH1076" s="89"/>
      <c r="CI1076" s="89"/>
      <c r="CJ1076" s="89"/>
      <c r="CK1076" s="89"/>
      <c r="CL1076" s="89"/>
      <c r="CM1076" s="89"/>
      <c r="CN1076" s="89"/>
      <c r="CO1076" s="89"/>
      <c r="CP1076" s="89"/>
      <c r="CQ1076" s="89"/>
      <c r="CR1076" s="89"/>
      <c r="CS1076" s="89"/>
      <c r="CT1076" s="89"/>
      <c r="CU1076" s="89"/>
      <c r="CV1076" s="89"/>
      <c r="CW1076" s="89"/>
      <c r="CX1076" s="89"/>
      <c r="CY1076" s="89"/>
      <c r="CZ1076" s="89"/>
      <c r="DA1076" s="89"/>
      <c r="DB1076" s="89"/>
      <c r="DC1076" s="89"/>
      <c r="DD1076" s="89"/>
      <c r="DE1076" s="89"/>
      <c r="DF1076" s="89"/>
      <c r="DG1076" s="89"/>
      <c r="DH1076" s="89"/>
      <c r="DI1076" s="89"/>
      <c r="DJ1076" s="89"/>
      <c r="DK1076" s="89"/>
      <c r="DL1076" s="89"/>
      <c r="DM1076" s="89"/>
      <c r="DN1076" s="89"/>
      <c r="DO1076" s="89"/>
      <c r="DP1076" s="89"/>
      <c r="DQ1076" s="89"/>
      <c r="DR1076" s="89"/>
      <c r="DS1076" s="89"/>
      <c r="DT1076" s="89"/>
      <c r="DU1076" s="89"/>
      <c r="DV1076" s="89"/>
      <c r="DW1076" s="89"/>
      <c r="DX1076" s="89"/>
      <c r="DY1076" s="89"/>
      <c r="DZ1076" s="89"/>
      <c r="EA1076" s="89"/>
      <c r="EB1076" s="89"/>
      <c r="EC1076" s="89"/>
      <c r="ED1076" s="89"/>
      <c r="EE1076" s="89"/>
      <c r="EF1076" s="89"/>
      <c r="EG1076" s="89"/>
      <c r="EH1076" s="89"/>
      <c r="EI1076" s="89"/>
      <c r="EJ1076" s="89"/>
      <c r="EK1076" s="89"/>
      <c r="EL1076" s="89"/>
      <c r="EM1076" s="89"/>
      <c r="EN1076" s="89"/>
      <c r="EO1076" s="89"/>
      <c r="EP1076" s="89"/>
      <c r="EQ1076" s="89"/>
      <c r="ER1076" s="89"/>
      <c r="ES1076" s="89"/>
      <c r="ET1076" s="89"/>
      <c r="EU1076" s="89"/>
      <c r="EV1076" s="89"/>
      <c r="EW1076" s="89"/>
      <c r="EX1076" s="89"/>
      <c r="EY1076" s="89"/>
      <c r="EZ1076" s="89"/>
      <c r="FA1076" s="89"/>
      <c r="FB1076" s="89"/>
      <c r="FC1076" s="89"/>
      <c r="FD1076" s="89"/>
      <c r="FE1076" s="89"/>
      <c r="FF1076" s="89"/>
      <c r="FG1076" s="89"/>
      <c r="FH1076" s="89"/>
      <c r="FI1076" s="89"/>
      <c r="FJ1076" s="89"/>
      <c r="FK1076" s="89"/>
      <c r="FL1076" s="89"/>
      <c r="FM1076" s="89"/>
      <c r="FN1076" s="89"/>
      <c r="FO1076" s="89"/>
      <c r="FP1076" s="89"/>
      <c r="FQ1076" s="89"/>
      <c r="FR1076" s="89"/>
      <c r="FS1076" s="89"/>
      <c r="FT1076" s="89"/>
      <c r="FU1076" s="89"/>
      <c r="FV1076" s="89"/>
      <c r="FW1076" s="89"/>
      <c r="FX1076" s="89"/>
      <c r="FY1076" s="89"/>
      <c r="FZ1076" s="89"/>
      <c r="GA1076" s="89"/>
      <c r="GB1076" s="89"/>
      <c r="GC1076" s="89"/>
      <c r="GD1076" s="89"/>
      <c r="GE1076" s="89"/>
      <c r="GF1076" s="89"/>
      <c r="GG1076" s="89"/>
      <c r="GH1076" s="89"/>
      <c r="GI1076" s="89"/>
      <c r="GJ1076" s="89"/>
      <c r="GK1076" s="89"/>
      <c r="GL1076" s="89"/>
      <c r="GM1076" s="89"/>
      <c r="GN1076" s="89"/>
      <c r="GO1076" s="89"/>
      <c r="GP1076" s="89"/>
      <c r="GQ1076" s="89"/>
      <c r="GR1076" s="89"/>
      <c r="GS1076" s="89"/>
      <c r="GT1076" s="89"/>
      <c r="GU1076" s="89"/>
      <c r="GV1076" s="89"/>
      <c r="GW1076" s="89"/>
      <c r="GX1076" s="89"/>
      <c r="GY1076" s="89"/>
      <c r="GZ1076" s="89"/>
      <c r="HA1076" s="89"/>
      <c r="HB1076" s="89"/>
      <c r="HC1076" s="89"/>
      <c r="HD1076" s="89"/>
      <c r="HE1076" s="89"/>
      <c r="HF1076" s="89"/>
      <c r="HG1076" s="89"/>
      <c r="HH1076" s="89"/>
      <c r="HI1076" s="89"/>
      <c r="HJ1076" s="89"/>
      <c r="HK1076" s="89"/>
      <c r="HL1076" s="89"/>
      <c r="HM1076" s="89"/>
    </row>
    <row r="1077" spans="1:221" s="191" customFormat="1" ht="30" customHeight="1" x14ac:dyDescent="0.25">
      <c r="A1077" s="193">
        <v>41455</v>
      </c>
      <c r="B1077" s="194">
        <v>41457</v>
      </c>
      <c r="C1077" s="189" t="s">
        <v>285</v>
      </c>
      <c r="D1077" s="140" t="s">
        <v>3719</v>
      </c>
      <c r="E1077" s="140" t="s">
        <v>279</v>
      </c>
      <c r="F1077" s="5" t="s">
        <v>36</v>
      </c>
      <c r="G1077" s="5" t="s">
        <v>1000</v>
      </c>
      <c r="H1077" s="140" t="s">
        <v>3771</v>
      </c>
      <c r="I1077" s="30" t="s">
        <v>4930</v>
      </c>
      <c r="J1077" s="140" t="s">
        <v>3802</v>
      </c>
      <c r="K1077" s="119">
        <v>41025</v>
      </c>
      <c r="L1077" s="119">
        <v>41181</v>
      </c>
      <c r="M1077" s="140" t="s">
        <v>3845</v>
      </c>
      <c r="N1077" s="287">
        <v>32910</v>
      </c>
      <c r="O1077" s="287">
        <v>31387</v>
      </c>
      <c r="P1077" s="119">
        <v>41195</v>
      </c>
      <c r="Q1077" s="119">
        <v>41928</v>
      </c>
      <c r="R1077" s="119">
        <v>41928</v>
      </c>
      <c r="S1077" s="119">
        <v>41928</v>
      </c>
      <c r="T1077" s="190">
        <v>6.4923312866960803</v>
      </c>
      <c r="U1077" s="287"/>
      <c r="V1077" s="140"/>
      <c r="W1077" s="87"/>
      <c r="X1077" s="96"/>
      <c r="Y1077" s="89"/>
      <c r="Z1077" s="89"/>
      <c r="AA1077" s="89"/>
      <c r="AB1077" s="89"/>
      <c r="AC1077" s="89"/>
      <c r="AD1077" s="89"/>
      <c r="AE1077" s="89"/>
      <c r="AF1077" s="89"/>
      <c r="AG1077" s="89"/>
      <c r="AH1077" s="89"/>
      <c r="AI1077" s="89"/>
      <c r="AJ1077" s="89"/>
      <c r="AK1077" s="89"/>
      <c r="AL1077" s="89"/>
      <c r="AM1077" s="89"/>
      <c r="AN1077" s="89"/>
      <c r="AO1077" s="89"/>
      <c r="AP1077" s="89"/>
      <c r="AQ1077" s="89"/>
      <c r="AR1077" s="89"/>
      <c r="AS1077" s="89"/>
      <c r="AT1077" s="89"/>
      <c r="AU1077" s="89"/>
      <c r="AV1077" s="89"/>
      <c r="AW1077" s="89"/>
      <c r="AX1077" s="89"/>
      <c r="AY1077" s="89"/>
      <c r="AZ1077" s="89"/>
      <c r="BA1077" s="89"/>
      <c r="BB1077" s="89"/>
      <c r="BC1077" s="89"/>
      <c r="BD1077" s="89"/>
      <c r="BE1077" s="89"/>
      <c r="BF1077" s="89"/>
      <c r="BG1077" s="89"/>
      <c r="BH1077" s="89"/>
      <c r="BI1077" s="89"/>
      <c r="BJ1077" s="89"/>
      <c r="BK1077" s="89"/>
      <c r="BL1077" s="89"/>
      <c r="BM1077" s="89"/>
      <c r="BN1077" s="89"/>
      <c r="BO1077" s="89"/>
      <c r="BP1077" s="89"/>
      <c r="BQ1077" s="89"/>
      <c r="BR1077" s="89"/>
      <c r="BS1077" s="89"/>
      <c r="BT1077" s="89"/>
      <c r="BU1077" s="89"/>
      <c r="BV1077" s="89"/>
      <c r="BW1077" s="89"/>
      <c r="BX1077" s="89"/>
      <c r="BY1077" s="89"/>
      <c r="BZ1077" s="89"/>
      <c r="CA1077" s="89"/>
      <c r="CB1077" s="89"/>
      <c r="CC1077" s="89"/>
      <c r="CD1077" s="89"/>
      <c r="CE1077" s="89"/>
      <c r="CF1077" s="89"/>
      <c r="CG1077" s="89"/>
      <c r="CH1077" s="89"/>
      <c r="CI1077" s="89"/>
      <c r="CJ1077" s="89"/>
      <c r="CK1077" s="89"/>
      <c r="CL1077" s="89"/>
      <c r="CM1077" s="89"/>
      <c r="CN1077" s="89"/>
      <c r="CO1077" s="89"/>
      <c r="CP1077" s="89"/>
      <c r="CQ1077" s="89"/>
      <c r="CR1077" s="89"/>
      <c r="CS1077" s="89"/>
      <c r="CT1077" s="89"/>
      <c r="CU1077" s="89"/>
      <c r="CV1077" s="89"/>
      <c r="CW1077" s="89"/>
      <c r="CX1077" s="89"/>
      <c r="CY1077" s="89"/>
      <c r="CZ1077" s="89"/>
      <c r="DA1077" s="89"/>
      <c r="DB1077" s="89"/>
      <c r="DC1077" s="89"/>
      <c r="DD1077" s="89"/>
      <c r="DE1077" s="89"/>
      <c r="DF1077" s="89"/>
      <c r="DG1077" s="89"/>
      <c r="DH1077" s="89"/>
      <c r="DI1077" s="89"/>
      <c r="DJ1077" s="89"/>
      <c r="DK1077" s="89"/>
      <c r="DL1077" s="89"/>
      <c r="DM1077" s="89"/>
      <c r="DN1077" s="89"/>
      <c r="DO1077" s="89"/>
      <c r="DP1077" s="89"/>
      <c r="DQ1077" s="89"/>
      <c r="DR1077" s="89"/>
      <c r="DS1077" s="89"/>
      <c r="DT1077" s="89"/>
      <c r="DU1077" s="89"/>
      <c r="DV1077" s="89"/>
      <c r="DW1077" s="89"/>
      <c r="DX1077" s="89"/>
      <c r="DY1077" s="89"/>
      <c r="DZ1077" s="89"/>
      <c r="EA1077" s="89"/>
      <c r="EB1077" s="89"/>
      <c r="EC1077" s="89"/>
      <c r="ED1077" s="89"/>
      <c r="EE1077" s="89"/>
      <c r="EF1077" s="89"/>
      <c r="EG1077" s="89"/>
      <c r="EH1077" s="89"/>
      <c r="EI1077" s="89"/>
      <c r="EJ1077" s="89"/>
      <c r="EK1077" s="89"/>
      <c r="EL1077" s="89"/>
      <c r="EM1077" s="89"/>
      <c r="EN1077" s="89"/>
      <c r="EO1077" s="89"/>
      <c r="EP1077" s="89"/>
      <c r="EQ1077" s="89"/>
      <c r="ER1077" s="89"/>
      <c r="ES1077" s="89"/>
      <c r="ET1077" s="89"/>
      <c r="EU1077" s="89"/>
      <c r="EV1077" s="89"/>
      <c r="EW1077" s="89"/>
      <c r="EX1077" s="89"/>
      <c r="EY1077" s="89"/>
      <c r="EZ1077" s="89"/>
      <c r="FA1077" s="89"/>
      <c r="FB1077" s="89"/>
      <c r="FC1077" s="89"/>
      <c r="FD1077" s="89"/>
      <c r="FE1077" s="89"/>
      <c r="FF1077" s="89"/>
      <c r="FG1077" s="89"/>
      <c r="FH1077" s="89"/>
      <c r="FI1077" s="89"/>
      <c r="FJ1077" s="89"/>
      <c r="FK1077" s="89"/>
      <c r="FL1077" s="89"/>
      <c r="FM1077" s="89"/>
      <c r="FN1077" s="89"/>
      <c r="FO1077" s="89"/>
      <c r="FP1077" s="89"/>
      <c r="FQ1077" s="89"/>
      <c r="FR1077" s="89"/>
      <c r="FS1077" s="89"/>
      <c r="FT1077" s="89"/>
      <c r="FU1077" s="89"/>
      <c r="FV1077" s="89"/>
      <c r="FW1077" s="89"/>
      <c r="FX1077" s="89"/>
      <c r="FY1077" s="89"/>
      <c r="FZ1077" s="89"/>
      <c r="GA1077" s="89"/>
      <c r="GB1077" s="89"/>
      <c r="GC1077" s="89"/>
      <c r="GD1077" s="89"/>
      <c r="GE1077" s="89"/>
      <c r="GF1077" s="89"/>
      <c r="GG1077" s="89"/>
      <c r="GH1077" s="89"/>
      <c r="GI1077" s="89"/>
      <c r="GJ1077" s="89"/>
      <c r="GK1077" s="89"/>
      <c r="GL1077" s="89"/>
      <c r="GM1077" s="89"/>
      <c r="GN1077" s="89"/>
      <c r="GO1077" s="89"/>
      <c r="GP1077" s="89"/>
      <c r="GQ1077" s="89"/>
      <c r="GR1077" s="89"/>
      <c r="GS1077" s="89"/>
      <c r="GT1077" s="89"/>
      <c r="GU1077" s="89"/>
      <c r="GV1077" s="89"/>
      <c r="GW1077" s="89"/>
      <c r="GX1077" s="89"/>
      <c r="GY1077" s="89"/>
      <c r="GZ1077" s="89"/>
      <c r="HA1077" s="89"/>
      <c r="HB1077" s="89"/>
      <c r="HC1077" s="89"/>
      <c r="HD1077" s="89"/>
      <c r="HE1077" s="89"/>
      <c r="HF1077" s="89"/>
      <c r="HG1077" s="89"/>
      <c r="HH1077" s="89"/>
      <c r="HI1077" s="89"/>
      <c r="HJ1077" s="89"/>
      <c r="HK1077" s="89"/>
      <c r="HL1077" s="89"/>
      <c r="HM1077" s="89"/>
    </row>
    <row r="1078" spans="1:221" s="191" customFormat="1" ht="30" customHeight="1" x14ac:dyDescent="0.25">
      <c r="A1078" s="193">
        <v>41455</v>
      </c>
      <c r="B1078" s="194">
        <v>41457</v>
      </c>
      <c r="C1078" s="189" t="s">
        <v>285</v>
      </c>
      <c r="D1078" s="140" t="s">
        <v>3719</v>
      </c>
      <c r="E1078" s="140" t="s">
        <v>279</v>
      </c>
      <c r="F1078" s="5" t="s">
        <v>36</v>
      </c>
      <c r="G1078" s="5" t="s">
        <v>1000</v>
      </c>
      <c r="H1078" s="140" t="s">
        <v>3771</v>
      </c>
      <c r="I1078" s="30" t="s">
        <v>4931</v>
      </c>
      <c r="J1078" s="140" t="s">
        <v>3850</v>
      </c>
      <c r="K1078" s="119">
        <v>41025</v>
      </c>
      <c r="L1078" s="119">
        <v>41181</v>
      </c>
      <c r="M1078" s="140" t="s">
        <v>3845</v>
      </c>
      <c r="N1078" s="287">
        <v>5028</v>
      </c>
      <c r="O1078" s="287">
        <v>4848</v>
      </c>
      <c r="P1078" s="119">
        <v>41195</v>
      </c>
      <c r="Q1078" s="119">
        <v>41928</v>
      </c>
      <c r="R1078" s="119">
        <v>41928</v>
      </c>
      <c r="S1078" s="119">
        <v>41928</v>
      </c>
      <c r="T1078" s="190">
        <v>13.033876320917201</v>
      </c>
      <c r="U1078" s="287"/>
      <c r="V1078" s="140"/>
      <c r="W1078" s="87"/>
      <c r="X1078" s="96"/>
      <c r="Y1078" s="89"/>
      <c r="Z1078" s="89"/>
      <c r="AA1078" s="89"/>
      <c r="AB1078" s="89"/>
      <c r="AC1078" s="89"/>
      <c r="AD1078" s="89"/>
      <c r="AE1078" s="89"/>
      <c r="AF1078" s="89"/>
      <c r="AG1078" s="89"/>
      <c r="AH1078" s="89"/>
      <c r="AI1078" s="89"/>
      <c r="AJ1078" s="89"/>
      <c r="AK1078" s="89"/>
      <c r="AL1078" s="89"/>
      <c r="AM1078" s="89"/>
      <c r="AN1078" s="89"/>
      <c r="AO1078" s="89"/>
      <c r="AP1078" s="89"/>
      <c r="AQ1078" s="89"/>
      <c r="AR1078" s="89"/>
      <c r="AS1078" s="89"/>
      <c r="AT1078" s="89"/>
      <c r="AU1078" s="89"/>
      <c r="AV1078" s="89"/>
      <c r="AW1078" s="89"/>
      <c r="AX1078" s="89"/>
      <c r="AY1078" s="89"/>
      <c r="AZ1078" s="89"/>
      <c r="BA1078" s="89"/>
      <c r="BB1078" s="89"/>
      <c r="BC1078" s="89"/>
      <c r="BD1078" s="89"/>
      <c r="BE1078" s="89"/>
      <c r="BF1078" s="89"/>
      <c r="BG1078" s="89"/>
      <c r="BH1078" s="89"/>
      <c r="BI1078" s="89"/>
      <c r="BJ1078" s="89"/>
      <c r="BK1078" s="89"/>
      <c r="BL1078" s="89"/>
      <c r="BM1078" s="89"/>
      <c r="BN1078" s="89"/>
      <c r="BO1078" s="89"/>
      <c r="BP1078" s="89"/>
      <c r="BQ1078" s="89"/>
      <c r="BR1078" s="89"/>
      <c r="BS1078" s="89"/>
      <c r="BT1078" s="89"/>
      <c r="BU1078" s="89"/>
      <c r="BV1078" s="89"/>
      <c r="BW1078" s="89"/>
      <c r="BX1078" s="89"/>
      <c r="BY1078" s="89"/>
      <c r="BZ1078" s="89"/>
      <c r="CA1078" s="89"/>
      <c r="CB1078" s="89"/>
      <c r="CC1078" s="89"/>
      <c r="CD1078" s="89"/>
      <c r="CE1078" s="89"/>
      <c r="CF1078" s="89"/>
      <c r="CG1078" s="89"/>
      <c r="CH1078" s="89"/>
      <c r="CI1078" s="89"/>
      <c r="CJ1078" s="89"/>
      <c r="CK1078" s="89"/>
      <c r="CL1078" s="89"/>
      <c r="CM1078" s="89"/>
      <c r="CN1078" s="89"/>
      <c r="CO1078" s="89"/>
      <c r="CP1078" s="89"/>
      <c r="CQ1078" s="89"/>
      <c r="CR1078" s="89"/>
      <c r="CS1078" s="89"/>
      <c r="CT1078" s="89"/>
      <c r="CU1078" s="89"/>
      <c r="CV1078" s="89"/>
      <c r="CW1078" s="89"/>
      <c r="CX1078" s="89"/>
      <c r="CY1078" s="89"/>
      <c r="CZ1078" s="89"/>
      <c r="DA1078" s="89"/>
      <c r="DB1078" s="89"/>
      <c r="DC1078" s="89"/>
      <c r="DD1078" s="89"/>
      <c r="DE1078" s="89"/>
      <c r="DF1078" s="89"/>
      <c r="DG1078" s="89"/>
      <c r="DH1078" s="89"/>
      <c r="DI1078" s="89"/>
      <c r="DJ1078" s="89"/>
      <c r="DK1078" s="89"/>
      <c r="DL1078" s="89"/>
      <c r="DM1078" s="89"/>
      <c r="DN1078" s="89"/>
      <c r="DO1078" s="89"/>
      <c r="DP1078" s="89"/>
      <c r="DQ1078" s="89"/>
      <c r="DR1078" s="89"/>
      <c r="DS1078" s="89"/>
      <c r="DT1078" s="89"/>
      <c r="DU1078" s="89"/>
      <c r="DV1078" s="89"/>
      <c r="DW1078" s="89"/>
      <c r="DX1078" s="89"/>
      <c r="DY1078" s="89"/>
      <c r="DZ1078" s="89"/>
      <c r="EA1078" s="89"/>
      <c r="EB1078" s="89"/>
      <c r="EC1078" s="89"/>
      <c r="ED1078" s="89"/>
      <c r="EE1078" s="89"/>
      <c r="EF1078" s="89"/>
      <c r="EG1078" s="89"/>
      <c r="EH1078" s="89"/>
      <c r="EI1078" s="89"/>
      <c r="EJ1078" s="89"/>
      <c r="EK1078" s="89"/>
      <c r="EL1078" s="89"/>
      <c r="EM1078" s="89"/>
      <c r="EN1078" s="89"/>
      <c r="EO1078" s="89"/>
      <c r="EP1078" s="89"/>
      <c r="EQ1078" s="89"/>
      <c r="ER1078" s="89"/>
      <c r="ES1078" s="89"/>
      <c r="ET1078" s="89"/>
      <c r="EU1078" s="89"/>
      <c r="EV1078" s="89"/>
      <c r="EW1078" s="89"/>
      <c r="EX1078" s="89"/>
      <c r="EY1078" s="89"/>
      <c r="EZ1078" s="89"/>
      <c r="FA1078" s="89"/>
      <c r="FB1078" s="89"/>
      <c r="FC1078" s="89"/>
      <c r="FD1078" s="89"/>
      <c r="FE1078" s="89"/>
      <c r="FF1078" s="89"/>
      <c r="FG1078" s="89"/>
      <c r="FH1078" s="89"/>
      <c r="FI1078" s="89"/>
      <c r="FJ1078" s="89"/>
      <c r="FK1078" s="89"/>
      <c r="FL1078" s="89"/>
      <c r="FM1078" s="89"/>
      <c r="FN1078" s="89"/>
      <c r="FO1078" s="89"/>
      <c r="FP1078" s="89"/>
      <c r="FQ1078" s="89"/>
      <c r="FR1078" s="89"/>
      <c r="FS1078" s="89"/>
      <c r="FT1078" s="89"/>
      <c r="FU1078" s="89"/>
      <c r="FV1078" s="89"/>
      <c r="FW1078" s="89"/>
      <c r="FX1078" s="89"/>
      <c r="FY1078" s="89"/>
      <c r="FZ1078" s="89"/>
      <c r="GA1078" s="89"/>
      <c r="GB1078" s="89"/>
      <c r="GC1078" s="89"/>
      <c r="GD1078" s="89"/>
      <c r="GE1078" s="89"/>
      <c r="GF1078" s="89"/>
      <c r="GG1078" s="89"/>
      <c r="GH1078" s="89"/>
      <c r="GI1078" s="89"/>
      <c r="GJ1078" s="89"/>
      <c r="GK1078" s="89"/>
      <c r="GL1078" s="89"/>
      <c r="GM1078" s="89"/>
      <c r="GN1078" s="89"/>
      <c r="GO1078" s="89"/>
      <c r="GP1078" s="89"/>
      <c r="GQ1078" s="89"/>
      <c r="GR1078" s="89"/>
      <c r="GS1078" s="89"/>
      <c r="GT1078" s="89"/>
      <c r="GU1078" s="89"/>
      <c r="GV1078" s="89"/>
      <c r="GW1078" s="89"/>
      <c r="GX1078" s="89"/>
      <c r="GY1078" s="89"/>
      <c r="GZ1078" s="89"/>
      <c r="HA1078" s="89"/>
      <c r="HB1078" s="89"/>
      <c r="HC1078" s="89"/>
      <c r="HD1078" s="89"/>
      <c r="HE1078" s="89"/>
      <c r="HF1078" s="89"/>
      <c r="HG1078" s="89"/>
      <c r="HH1078" s="89"/>
      <c r="HI1078" s="89"/>
      <c r="HJ1078" s="89"/>
      <c r="HK1078" s="89"/>
      <c r="HL1078" s="89"/>
      <c r="HM1078" s="89"/>
    </row>
    <row r="1079" spans="1:221" s="191" customFormat="1" ht="30" customHeight="1" x14ac:dyDescent="0.25">
      <c r="A1079" s="193">
        <v>41455</v>
      </c>
      <c r="B1079" s="194">
        <v>41457</v>
      </c>
      <c r="C1079" s="189" t="s">
        <v>285</v>
      </c>
      <c r="D1079" s="140" t="s">
        <v>3719</v>
      </c>
      <c r="E1079" s="140" t="s">
        <v>279</v>
      </c>
      <c r="F1079" s="5" t="s">
        <v>36</v>
      </c>
      <c r="G1079" s="5" t="s">
        <v>1000</v>
      </c>
      <c r="H1079" s="140" t="s">
        <v>3771</v>
      </c>
      <c r="I1079" s="30" t="s">
        <v>4932</v>
      </c>
      <c r="J1079" s="140" t="s">
        <v>4933</v>
      </c>
      <c r="K1079" s="119">
        <v>41166</v>
      </c>
      <c r="L1079" s="119">
        <v>41333</v>
      </c>
      <c r="M1079" s="140" t="s">
        <v>2150</v>
      </c>
      <c r="N1079" s="287">
        <v>26082</v>
      </c>
      <c r="O1079" s="287">
        <v>24621</v>
      </c>
      <c r="P1079" s="119">
        <v>41347</v>
      </c>
      <c r="Q1079" s="119"/>
      <c r="R1079" s="119"/>
      <c r="S1079" s="119"/>
      <c r="T1079" s="190">
        <v>3.1866860275856701</v>
      </c>
      <c r="U1079" s="287"/>
      <c r="V1079" s="140"/>
      <c r="W1079" s="87"/>
      <c r="X1079" s="96"/>
      <c r="Y1079" s="89"/>
      <c r="Z1079" s="89"/>
      <c r="AA1079" s="89"/>
      <c r="AB1079" s="89"/>
      <c r="AC1079" s="89"/>
      <c r="AD1079" s="89"/>
      <c r="AE1079" s="89"/>
      <c r="AF1079" s="89"/>
      <c r="AG1079" s="89"/>
      <c r="AH1079" s="89"/>
      <c r="AI1079" s="89"/>
      <c r="AJ1079" s="89"/>
      <c r="AK1079" s="89"/>
      <c r="AL1079" s="89"/>
      <c r="AM1079" s="89"/>
      <c r="AN1079" s="89"/>
      <c r="AO1079" s="89"/>
      <c r="AP1079" s="89"/>
      <c r="AQ1079" s="89"/>
      <c r="AR1079" s="89"/>
      <c r="AS1079" s="89"/>
      <c r="AT1079" s="89"/>
      <c r="AU1079" s="89"/>
      <c r="AV1079" s="89"/>
      <c r="AW1079" s="89"/>
      <c r="AX1079" s="89"/>
      <c r="AY1079" s="89"/>
      <c r="AZ1079" s="89"/>
      <c r="BA1079" s="89"/>
      <c r="BB1079" s="89"/>
      <c r="BC1079" s="89"/>
      <c r="BD1079" s="89"/>
      <c r="BE1079" s="89"/>
      <c r="BF1079" s="89"/>
      <c r="BG1079" s="89"/>
      <c r="BH1079" s="89"/>
      <c r="BI1079" s="89"/>
      <c r="BJ1079" s="89"/>
      <c r="BK1079" s="89"/>
      <c r="BL1079" s="89"/>
      <c r="BM1079" s="89"/>
      <c r="BN1079" s="89"/>
      <c r="BO1079" s="89"/>
      <c r="BP1079" s="89"/>
      <c r="BQ1079" s="89"/>
      <c r="BR1079" s="89"/>
      <c r="BS1079" s="89"/>
      <c r="BT1079" s="89"/>
      <c r="BU1079" s="89"/>
      <c r="BV1079" s="89"/>
      <c r="BW1079" s="89"/>
      <c r="BX1079" s="89"/>
      <c r="BY1079" s="89"/>
      <c r="BZ1079" s="89"/>
      <c r="CA1079" s="89"/>
      <c r="CB1079" s="89"/>
      <c r="CC1079" s="89"/>
      <c r="CD1079" s="89"/>
      <c r="CE1079" s="89"/>
      <c r="CF1079" s="89"/>
      <c r="CG1079" s="89"/>
      <c r="CH1079" s="89"/>
      <c r="CI1079" s="89"/>
      <c r="CJ1079" s="89"/>
      <c r="CK1079" s="89"/>
      <c r="CL1079" s="89"/>
      <c r="CM1079" s="89"/>
      <c r="CN1079" s="89"/>
      <c r="CO1079" s="89"/>
      <c r="CP1079" s="89"/>
      <c r="CQ1079" s="89"/>
      <c r="CR1079" s="89"/>
      <c r="CS1079" s="89"/>
      <c r="CT1079" s="89"/>
      <c r="CU1079" s="89"/>
      <c r="CV1079" s="89"/>
      <c r="CW1079" s="89"/>
      <c r="CX1079" s="89"/>
      <c r="CY1079" s="89"/>
      <c r="CZ1079" s="89"/>
      <c r="DA1079" s="89"/>
      <c r="DB1079" s="89"/>
      <c r="DC1079" s="89"/>
      <c r="DD1079" s="89"/>
      <c r="DE1079" s="89"/>
      <c r="DF1079" s="89"/>
      <c r="DG1079" s="89"/>
      <c r="DH1079" s="89"/>
      <c r="DI1079" s="89"/>
      <c r="DJ1079" s="89"/>
      <c r="DK1079" s="89"/>
      <c r="DL1079" s="89"/>
      <c r="DM1079" s="89"/>
      <c r="DN1079" s="89"/>
      <c r="DO1079" s="89"/>
      <c r="DP1079" s="89"/>
      <c r="DQ1079" s="89"/>
      <c r="DR1079" s="89"/>
      <c r="DS1079" s="89"/>
      <c r="DT1079" s="89"/>
      <c r="DU1079" s="89"/>
      <c r="DV1079" s="89"/>
      <c r="DW1079" s="89"/>
      <c r="DX1079" s="89"/>
      <c r="DY1079" s="89"/>
      <c r="DZ1079" s="89"/>
      <c r="EA1079" s="89"/>
      <c r="EB1079" s="89"/>
      <c r="EC1079" s="89"/>
      <c r="ED1079" s="89"/>
      <c r="EE1079" s="89"/>
      <c r="EF1079" s="89"/>
      <c r="EG1079" s="89"/>
      <c r="EH1079" s="89"/>
      <c r="EI1079" s="89"/>
      <c r="EJ1079" s="89"/>
      <c r="EK1079" s="89"/>
      <c r="EL1079" s="89"/>
      <c r="EM1079" s="89"/>
      <c r="EN1079" s="89"/>
      <c r="EO1079" s="89"/>
      <c r="EP1079" s="89"/>
      <c r="EQ1079" s="89"/>
      <c r="ER1079" s="89"/>
      <c r="ES1079" s="89"/>
      <c r="ET1079" s="89"/>
      <c r="EU1079" s="89"/>
      <c r="EV1079" s="89"/>
      <c r="EW1079" s="89"/>
      <c r="EX1079" s="89"/>
      <c r="EY1079" s="89"/>
      <c r="EZ1079" s="89"/>
      <c r="FA1079" s="89"/>
      <c r="FB1079" s="89"/>
      <c r="FC1079" s="89"/>
      <c r="FD1079" s="89"/>
      <c r="FE1079" s="89"/>
      <c r="FF1079" s="89"/>
      <c r="FG1079" s="89"/>
      <c r="FH1079" s="89"/>
      <c r="FI1079" s="89"/>
      <c r="FJ1079" s="89"/>
      <c r="FK1079" s="89"/>
      <c r="FL1079" s="89"/>
      <c r="FM1079" s="89"/>
      <c r="FN1079" s="89"/>
      <c r="FO1079" s="89"/>
      <c r="FP1079" s="89"/>
      <c r="FQ1079" s="89"/>
      <c r="FR1079" s="89"/>
      <c r="FS1079" s="89"/>
      <c r="FT1079" s="89"/>
      <c r="FU1079" s="89"/>
      <c r="FV1079" s="89"/>
      <c r="FW1079" s="89"/>
      <c r="FX1079" s="89"/>
      <c r="FY1079" s="89"/>
      <c r="FZ1079" s="89"/>
      <c r="GA1079" s="89"/>
      <c r="GB1079" s="89"/>
      <c r="GC1079" s="89"/>
      <c r="GD1079" s="89"/>
      <c r="GE1079" s="89"/>
      <c r="GF1079" s="89"/>
      <c r="GG1079" s="89"/>
      <c r="GH1079" s="89"/>
      <c r="GI1079" s="89"/>
      <c r="GJ1079" s="89"/>
      <c r="GK1079" s="89"/>
      <c r="GL1079" s="89"/>
      <c r="GM1079" s="89"/>
      <c r="GN1079" s="89"/>
      <c r="GO1079" s="89"/>
      <c r="GP1079" s="89"/>
      <c r="GQ1079" s="89"/>
      <c r="GR1079" s="89"/>
      <c r="GS1079" s="89"/>
      <c r="GT1079" s="89"/>
      <c r="GU1079" s="89"/>
      <c r="GV1079" s="89"/>
      <c r="GW1079" s="89"/>
      <c r="GX1079" s="89"/>
      <c r="GY1079" s="89"/>
      <c r="GZ1079" s="89"/>
      <c r="HA1079" s="89"/>
      <c r="HB1079" s="89"/>
      <c r="HC1079" s="89"/>
      <c r="HD1079" s="89"/>
      <c r="HE1079" s="89"/>
      <c r="HF1079" s="89"/>
      <c r="HG1079" s="89"/>
      <c r="HH1079" s="89"/>
      <c r="HI1079" s="89"/>
      <c r="HJ1079" s="89"/>
      <c r="HK1079" s="89"/>
      <c r="HL1079" s="89"/>
      <c r="HM1079" s="89"/>
    </row>
    <row r="1080" spans="1:221" s="191" customFormat="1" ht="30" customHeight="1" x14ac:dyDescent="0.25">
      <c r="A1080" s="193">
        <v>41455</v>
      </c>
      <c r="B1080" s="194">
        <v>41457</v>
      </c>
      <c r="C1080" s="189" t="s">
        <v>285</v>
      </c>
      <c r="D1080" s="140" t="s">
        <v>3719</v>
      </c>
      <c r="E1080" s="140" t="s">
        <v>279</v>
      </c>
      <c r="F1080" s="5" t="s">
        <v>36</v>
      </c>
      <c r="G1080" s="5" t="s">
        <v>1000</v>
      </c>
      <c r="H1080" s="140" t="s">
        <v>3771</v>
      </c>
      <c r="I1080" s="30" t="s">
        <v>3851</v>
      </c>
      <c r="J1080" s="140" t="s">
        <v>4934</v>
      </c>
      <c r="K1080" s="119">
        <v>41050</v>
      </c>
      <c r="L1080" s="119">
        <v>41177</v>
      </c>
      <c r="M1080" s="140" t="s">
        <v>4715</v>
      </c>
      <c r="N1080" s="287">
        <v>60736</v>
      </c>
      <c r="O1080" s="287">
        <v>57295</v>
      </c>
      <c r="P1080" s="119">
        <v>41191</v>
      </c>
      <c r="Q1080" s="119">
        <v>41928</v>
      </c>
      <c r="R1080" s="119">
        <v>41867</v>
      </c>
      <c r="S1080" s="119">
        <v>41867</v>
      </c>
      <c r="T1080" s="190">
        <v>9.6971044949475793</v>
      </c>
      <c r="U1080" s="287"/>
      <c r="V1080" s="140"/>
      <c r="W1080" s="87"/>
      <c r="X1080" s="96"/>
      <c r="Y1080" s="89"/>
      <c r="Z1080" s="89"/>
      <c r="AA1080" s="89"/>
      <c r="AB1080" s="89"/>
      <c r="AC1080" s="89"/>
      <c r="AD1080" s="89"/>
      <c r="AE1080" s="89"/>
      <c r="AF1080" s="89"/>
      <c r="AG1080" s="89"/>
      <c r="AH1080" s="89"/>
      <c r="AI1080" s="89"/>
      <c r="AJ1080" s="89"/>
      <c r="AK1080" s="89"/>
      <c r="AL1080" s="89"/>
      <c r="AM1080" s="89"/>
      <c r="AN1080" s="89"/>
      <c r="AO1080" s="89"/>
      <c r="AP1080" s="89"/>
      <c r="AQ1080" s="89"/>
      <c r="AR1080" s="89"/>
      <c r="AS1080" s="89"/>
      <c r="AT1080" s="89"/>
      <c r="AU1080" s="89"/>
      <c r="AV1080" s="89"/>
      <c r="AW1080" s="89"/>
      <c r="AX1080" s="89"/>
      <c r="AY1080" s="89"/>
      <c r="AZ1080" s="89"/>
      <c r="BA1080" s="89"/>
      <c r="BB1080" s="89"/>
      <c r="BC1080" s="89"/>
      <c r="BD1080" s="89"/>
      <c r="BE1080" s="89"/>
      <c r="BF1080" s="89"/>
      <c r="BG1080" s="89"/>
      <c r="BH1080" s="89"/>
      <c r="BI1080" s="89"/>
      <c r="BJ1080" s="89"/>
      <c r="BK1080" s="89"/>
      <c r="BL1080" s="89"/>
      <c r="BM1080" s="89"/>
      <c r="BN1080" s="89"/>
      <c r="BO1080" s="89"/>
      <c r="BP1080" s="89"/>
      <c r="BQ1080" s="89"/>
      <c r="BR1080" s="89"/>
      <c r="BS1080" s="89"/>
      <c r="BT1080" s="89"/>
      <c r="BU1080" s="89"/>
      <c r="BV1080" s="89"/>
      <c r="BW1080" s="89"/>
      <c r="BX1080" s="89"/>
      <c r="BY1080" s="89"/>
      <c r="BZ1080" s="89"/>
      <c r="CA1080" s="89"/>
      <c r="CB1080" s="89"/>
      <c r="CC1080" s="89"/>
      <c r="CD1080" s="89"/>
      <c r="CE1080" s="89"/>
      <c r="CF1080" s="89"/>
      <c r="CG1080" s="89"/>
      <c r="CH1080" s="89"/>
      <c r="CI1080" s="89"/>
      <c r="CJ1080" s="89"/>
      <c r="CK1080" s="89"/>
      <c r="CL1080" s="89"/>
      <c r="CM1080" s="89"/>
      <c r="CN1080" s="89"/>
      <c r="CO1080" s="89"/>
      <c r="CP1080" s="89"/>
      <c r="CQ1080" s="89"/>
      <c r="CR1080" s="89"/>
      <c r="CS1080" s="89"/>
      <c r="CT1080" s="89"/>
      <c r="CU1080" s="89"/>
      <c r="CV1080" s="89"/>
      <c r="CW1080" s="89"/>
      <c r="CX1080" s="89"/>
      <c r="CY1080" s="89"/>
      <c r="CZ1080" s="89"/>
      <c r="DA1080" s="89"/>
      <c r="DB1080" s="89"/>
      <c r="DC1080" s="89"/>
      <c r="DD1080" s="89"/>
      <c r="DE1080" s="89"/>
      <c r="DF1080" s="89"/>
      <c r="DG1080" s="89"/>
      <c r="DH1080" s="89"/>
      <c r="DI1080" s="89"/>
      <c r="DJ1080" s="89"/>
      <c r="DK1080" s="89"/>
      <c r="DL1080" s="89"/>
      <c r="DM1080" s="89"/>
      <c r="DN1080" s="89"/>
      <c r="DO1080" s="89"/>
      <c r="DP1080" s="89"/>
      <c r="DQ1080" s="89"/>
      <c r="DR1080" s="89"/>
      <c r="DS1080" s="89"/>
      <c r="DT1080" s="89"/>
      <c r="DU1080" s="89"/>
      <c r="DV1080" s="89"/>
      <c r="DW1080" s="89"/>
      <c r="DX1080" s="89"/>
      <c r="DY1080" s="89"/>
      <c r="DZ1080" s="89"/>
      <c r="EA1080" s="89"/>
      <c r="EB1080" s="89"/>
      <c r="EC1080" s="89"/>
      <c r="ED1080" s="89"/>
      <c r="EE1080" s="89"/>
      <c r="EF1080" s="89"/>
      <c r="EG1080" s="89"/>
      <c r="EH1080" s="89"/>
      <c r="EI1080" s="89"/>
      <c r="EJ1080" s="89"/>
      <c r="EK1080" s="89"/>
      <c r="EL1080" s="89"/>
      <c r="EM1080" s="89"/>
      <c r="EN1080" s="89"/>
      <c r="EO1080" s="89"/>
      <c r="EP1080" s="89"/>
      <c r="EQ1080" s="89"/>
      <c r="ER1080" s="89"/>
      <c r="ES1080" s="89"/>
      <c r="ET1080" s="89"/>
      <c r="EU1080" s="89"/>
      <c r="EV1080" s="89"/>
      <c r="EW1080" s="89"/>
      <c r="EX1080" s="89"/>
      <c r="EY1080" s="89"/>
      <c r="EZ1080" s="89"/>
      <c r="FA1080" s="89"/>
      <c r="FB1080" s="89"/>
      <c r="FC1080" s="89"/>
      <c r="FD1080" s="89"/>
      <c r="FE1080" s="89"/>
      <c r="FF1080" s="89"/>
      <c r="FG1080" s="89"/>
      <c r="FH1080" s="89"/>
      <c r="FI1080" s="89"/>
      <c r="FJ1080" s="89"/>
      <c r="FK1080" s="89"/>
      <c r="FL1080" s="89"/>
      <c r="FM1080" s="89"/>
      <c r="FN1080" s="89"/>
      <c r="FO1080" s="89"/>
      <c r="FP1080" s="89"/>
      <c r="FQ1080" s="89"/>
      <c r="FR1080" s="89"/>
      <c r="FS1080" s="89"/>
      <c r="FT1080" s="89"/>
      <c r="FU1080" s="89"/>
      <c r="FV1080" s="89"/>
      <c r="FW1080" s="89"/>
      <c r="FX1080" s="89"/>
      <c r="FY1080" s="89"/>
      <c r="FZ1080" s="89"/>
      <c r="GA1080" s="89"/>
      <c r="GB1080" s="89"/>
      <c r="GC1080" s="89"/>
      <c r="GD1080" s="89"/>
      <c r="GE1080" s="89"/>
      <c r="GF1080" s="89"/>
      <c r="GG1080" s="89"/>
      <c r="GH1080" s="89"/>
      <c r="GI1080" s="89"/>
      <c r="GJ1080" s="89"/>
      <c r="GK1080" s="89"/>
      <c r="GL1080" s="89"/>
      <c r="GM1080" s="89"/>
      <c r="GN1080" s="89"/>
      <c r="GO1080" s="89"/>
      <c r="GP1080" s="89"/>
      <c r="GQ1080" s="89"/>
      <c r="GR1080" s="89"/>
      <c r="GS1080" s="89"/>
      <c r="GT1080" s="89"/>
      <c r="GU1080" s="89"/>
      <c r="GV1080" s="89"/>
      <c r="GW1080" s="89"/>
      <c r="GX1080" s="89"/>
      <c r="GY1080" s="89"/>
      <c r="GZ1080" s="89"/>
      <c r="HA1080" s="89"/>
      <c r="HB1080" s="89"/>
      <c r="HC1080" s="89"/>
      <c r="HD1080" s="89"/>
      <c r="HE1080" s="89"/>
      <c r="HF1080" s="89"/>
      <c r="HG1080" s="89"/>
      <c r="HH1080" s="89"/>
      <c r="HI1080" s="89"/>
      <c r="HJ1080" s="89"/>
      <c r="HK1080" s="89"/>
      <c r="HL1080" s="89"/>
      <c r="HM1080" s="89"/>
    </row>
    <row r="1081" spans="1:221" s="191" customFormat="1" ht="30" customHeight="1" x14ac:dyDescent="0.25">
      <c r="A1081" s="193">
        <v>41455</v>
      </c>
      <c r="B1081" s="194">
        <v>41457</v>
      </c>
      <c r="C1081" s="189" t="s">
        <v>285</v>
      </c>
      <c r="D1081" s="140" t="s">
        <v>3719</v>
      </c>
      <c r="E1081" s="140" t="s">
        <v>279</v>
      </c>
      <c r="F1081" s="5" t="s">
        <v>99</v>
      </c>
      <c r="G1081" s="5" t="s">
        <v>415</v>
      </c>
      <c r="H1081" s="140" t="s">
        <v>3797</v>
      </c>
      <c r="I1081" s="30" t="s">
        <v>4280</v>
      </c>
      <c r="J1081" s="140" t="s">
        <v>4935</v>
      </c>
      <c r="K1081" s="119">
        <v>40974</v>
      </c>
      <c r="L1081" s="119">
        <v>41075</v>
      </c>
      <c r="M1081" s="140" t="s">
        <v>4279</v>
      </c>
      <c r="N1081" s="287">
        <v>13925</v>
      </c>
      <c r="O1081" s="287">
        <v>13146</v>
      </c>
      <c r="P1081" s="119">
        <v>41089</v>
      </c>
      <c r="Q1081" s="119">
        <v>41720</v>
      </c>
      <c r="R1081" s="119">
        <v>41720</v>
      </c>
      <c r="S1081" s="119">
        <v>41720</v>
      </c>
      <c r="T1081" s="190">
        <v>4.1441421075001106</v>
      </c>
      <c r="U1081" s="287"/>
      <c r="V1081" s="140"/>
      <c r="W1081" s="87"/>
      <c r="X1081" s="96"/>
      <c r="Y1081" s="89"/>
      <c r="Z1081" s="89"/>
      <c r="AA1081" s="89"/>
      <c r="AB1081" s="89"/>
      <c r="AC1081" s="89"/>
      <c r="AD1081" s="89"/>
      <c r="AE1081" s="89"/>
      <c r="AF1081" s="89"/>
      <c r="AG1081" s="89"/>
      <c r="AH1081" s="89"/>
      <c r="AI1081" s="89"/>
      <c r="AJ1081" s="89"/>
      <c r="AK1081" s="89"/>
      <c r="AL1081" s="89"/>
      <c r="AM1081" s="89"/>
      <c r="AN1081" s="89"/>
      <c r="AO1081" s="89"/>
      <c r="AP1081" s="89"/>
      <c r="AQ1081" s="89"/>
      <c r="AR1081" s="89"/>
      <c r="AS1081" s="89"/>
      <c r="AT1081" s="89"/>
      <c r="AU1081" s="89"/>
      <c r="AV1081" s="89"/>
      <c r="AW1081" s="89"/>
      <c r="AX1081" s="89"/>
      <c r="AY1081" s="89"/>
      <c r="AZ1081" s="89"/>
      <c r="BA1081" s="89"/>
      <c r="BB1081" s="89"/>
      <c r="BC1081" s="89"/>
      <c r="BD1081" s="89"/>
      <c r="BE1081" s="89"/>
      <c r="BF1081" s="89"/>
      <c r="BG1081" s="89"/>
      <c r="BH1081" s="89"/>
      <c r="BI1081" s="89"/>
      <c r="BJ1081" s="89"/>
      <c r="BK1081" s="89"/>
      <c r="BL1081" s="89"/>
      <c r="BM1081" s="89"/>
      <c r="BN1081" s="89"/>
      <c r="BO1081" s="89"/>
      <c r="BP1081" s="89"/>
      <c r="BQ1081" s="89"/>
      <c r="BR1081" s="89"/>
      <c r="BS1081" s="89"/>
      <c r="BT1081" s="89"/>
      <c r="BU1081" s="89"/>
      <c r="BV1081" s="89"/>
      <c r="BW1081" s="89"/>
      <c r="BX1081" s="89"/>
      <c r="BY1081" s="89"/>
      <c r="BZ1081" s="89"/>
      <c r="CA1081" s="89"/>
      <c r="CB1081" s="89"/>
      <c r="CC1081" s="89"/>
      <c r="CD1081" s="89"/>
      <c r="CE1081" s="89"/>
      <c r="CF1081" s="89"/>
      <c r="CG1081" s="89"/>
      <c r="CH1081" s="89"/>
      <c r="CI1081" s="89"/>
      <c r="CJ1081" s="89"/>
      <c r="CK1081" s="89"/>
      <c r="CL1081" s="89"/>
      <c r="CM1081" s="89"/>
      <c r="CN1081" s="89"/>
      <c r="CO1081" s="89"/>
      <c r="CP1081" s="89"/>
      <c r="CQ1081" s="89"/>
      <c r="CR1081" s="89"/>
      <c r="CS1081" s="89"/>
      <c r="CT1081" s="89"/>
      <c r="CU1081" s="89"/>
      <c r="CV1081" s="89"/>
      <c r="CW1081" s="89"/>
      <c r="CX1081" s="89"/>
      <c r="CY1081" s="89"/>
      <c r="CZ1081" s="89"/>
      <c r="DA1081" s="89"/>
      <c r="DB1081" s="89"/>
      <c r="DC1081" s="89"/>
      <c r="DD1081" s="89"/>
      <c r="DE1081" s="89"/>
      <c r="DF1081" s="89"/>
      <c r="DG1081" s="89"/>
      <c r="DH1081" s="89"/>
      <c r="DI1081" s="89"/>
      <c r="DJ1081" s="89"/>
      <c r="DK1081" s="89"/>
      <c r="DL1081" s="89"/>
      <c r="DM1081" s="89"/>
      <c r="DN1081" s="89"/>
      <c r="DO1081" s="89"/>
      <c r="DP1081" s="89"/>
      <c r="DQ1081" s="89"/>
      <c r="DR1081" s="89"/>
      <c r="DS1081" s="89"/>
      <c r="DT1081" s="89"/>
      <c r="DU1081" s="89"/>
      <c r="DV1081" s="89"/>
      <c r="DW1081" s="89"/>
      <c r="DX1081" s="89"/>
      <c r="DY1081" s="89"/>
      <c r="DZ1081" s="89"/>
      <c r="EA1081" s="89"/>
      <c r="EB1081" s="89"/>
      <c r="EC1081" s="89"/>
      <c r="ED1081" s="89"/>
      <c r="EE1081" s="89"/>
      <c r="EF1081" s="89"/>
      <c r="EG1081" s="89"/>
      <c r="EH1081" s="89"/>
      <c r="EI1081" s="89"/>
      <c r="EJ1081" s="89"/>
      <c r="EK1081" s="89"/>
      <c r="EL1081" s="89"/>
      <c r="EM1081" s="89"/>
      <c r="EN1081" s="89"/>
      <c r="EO1081" s="89"/>
      <c r="EP1081" s="89"/>
      <c r="EQ1081" s="89"/>
      <c r="ER1081" s="89"/>
      <c r="ES1081" s="89"/>
      <c r="ET1081" s="89"/>
      <c r="EU1081" s="89"/>
      <c r="EV1081" s="89"/>
      <c r="EW1081" s="89"/>
      <c r="EX1081" s="89"/>
      <c r="EY1081" s="89"/>
      <c r="EZ1081" s="89"/>
      <c r="FA1081" s="89"/>
      <c r="FB1081" s="89"/>
      <c r="FC1081" s="89"/>
      <c r="FD1081" s="89"/>
      <c r="FE1081" s="89"/>
      <c r="FF1081" s="89"/>
      <c r="FG1081" s="89"/>
      <c r="FH1081" s="89"/>
      <c r="FI1081" s="89"/>
      <c r="FJ1081" s="89"/>
      <c r="FK1081" s="89"/>
      <c r="FL1081" s="89"/>
      <c r="FM1081" s="89"/>
      <c r="FN1081" s="89"/>
      <c r="FO1081" s="89"/>
      <c r="FP1081" s="89"/>
      <c r="FQ1081" s="89"/>
      <c r="FR1081" s="89"/>
      <c r="FS1081" s="89"/>
      <c r="FT1081" s="89"/>
      <c r="FU1081" s="89"/>
      <c r="FV1081" s="89"/>
      <c r="FW1081" s="89"/>
      <c r="FX1081" s="89"/>
      <c r="FY1081" s="89"/>
      <c r="FZ1081" s="89"/>
      <c r="GA1081" s="89"/>
      <c r="GB1081" s="89"/>
      <c r="GC1081" s="89"/>
      <c r="GD1081" s="89"/>
      <c r="GE1081" s="89"/>
      <c r="GF1081" s="89"/>
      <c r="GG1081" s="89"/>
      <c r="GH1081" s="89"/>
      <c r="GI1081" s="89"/>
      <c r="GJ1081" s="89"/>
      <c r="GK1081" s="89"/>
      <c r="GL1081" s="89"/>
      <c r="GM1081" s="89"/>
      <c r="GN1081" s="89"/>
      <c r="GO1081" s="89"/>
      <c r="GP1081" s="89"/>
      <c r="GQ1081" s="89"/>
      <c r="GR1081" s="89"/>
      <c r="GS1081" s="89"/>
      <c r="GT1081" s="89"/>
      <c r="GU1081" s="89"/>
      <c r="GV1081" s="89"/>
      <c r="GW1081" s="89"/>
      <c r="GX1081" s="89"/>
      <c r="GY1081" s="89"/>
      <c r="GZ1081" s="89"/>
      <c r="HA1081" s="89"/>
      <c r="HB1081" s="89"/>
      <c r="HC1081" s="89"/>
      <c r="HD1081" s="89"/>
      <c r="HE1081" s="89"/>
      <c r="HF1081" s="89"/>
      <c r="HG1081" s="89"/>
      <c r="HH1081" s="89"/>
      <c r="HI1081" s="89"/>
      <c r="HJ1081" s="89"/>
      <c r="HK1081" s="89"/>
      <c r="HL1081" s="89"/>
      <c r="HM1081" s="89"/>
    </row>
    <row r="1082" spans="1:221" s="191" customFormat="1" ht="30" customHeight="1" x14ac:dyDescent="0.25">
      <c r="A1082" s="193">
        <v>41455</v>
      </c>
      <c r="B1082" s="194">
        <v>41457</v>
      </c>
      <c r="C1082" s="189" t="s">
        <v>285</v>
      </c>
      <c r="D1082" s="140" t="s">
        <v>3719</v>
      </c>
      <c r="E1082" s="140" t="s">
        <v>279</v>
      </c>
      <c r="F1082" s="5" t="s">
        <v>99</v>
      </c>
      <c r="G1082" s="5" t="s">
        <v>415</v>
      </c>
      <c r="H1082" s="140" t="s">
        <v>3797</v>
      </c>
      <c r="I1082" s="30" t="s">
        <v>3827</v>
      </c>
      <c r="J1082" s="140" t="s">
        <v>4936</v>
      </c>
      <c r="K1082" s="119">
        <v>41018</v>
      </c>
      <c r="L1082" s="119">
        <v>41134</v>
      </c>
      <c r="M1082" s="140" t="s">
        <v>3824</v>
      </c>
      <c r="N1082" s="287">
        <v>18819</v>
      </c>
      <c r="O1082" s="287">
        <v>17869</v>
      </c>
      <c r="P1082" s="119">
        <v>41148</v>
      </c>
      <c r="Q1082" s="119">
        <v>41884</v>
      </c>
      <c r="R1082" s="119">
        <v>41884</v>
      </c>
      <c r="S1082" s="119">
        <v>41884</v>
      </c>
      <c r="T1082" s="190">
        <v>13.397357271758201</v>
      </c>
      <c r="U1082" s="287"/>
      <c r="V1082" s="140"/>
      <c r="W1082" s="87"/>
      <c r="X1082" s="96"/>
      <c r="Y1082" s="89"/>
      <c r="Z1082" s="89"/>
      <c r="AA1082" s="89"/>
      <c r="AB1082" s="89"/>
      <c r="AC1082" s="89"/>
      <c r="AD1082" s="89"/>
      <c r="AE1082" s="89"/>
      <c r="AF1082" s="89"/>
      <c r="AG1082" s="89"/>
      <c r="AH1082" s="89"/>
      <c r="AI1082" s="89"/>
      <c r="AJ1082" s="89"/>
      <c r="AK1082" s="89"/>
      <c r="AL1082" s="89"/>
      <c r="AM1082" s="89"/>
      <c r="AN1082" s="89"/>
      <c r="AO1082" s="89"/>
      <c r="AP1082" s="89"/>
      <c r="AQ1082" s="89"/>
      <c r="AR1082" s="89"/>
      <c r="AS1082" s="89"/>
      <c r="AT1082" s="89"/>
      <c r="AU1082" s="89"/>
      <c r="AV1082" s="89"/>
      <c r="AW1082" s="89"/>
      <c r="AX1082" s="89"/>
      <c r="AY1082" s="89"/>
      <c r="AZ1082" s="89"/>
      <c r="BA1082" s="89"/>
      <c r="BB1082" s="89"/>
      <c r="BC1082" s="89"/>
      <c r="BD1082" s="89"/>
      <c r="BE1082" s="89"/>
      <c r="BF1082" s="89"/>
      <c r="BG1082" s="89"/>
      <c r="BH1082" s="89"/>
      <c r="BI1082" s="89"/>
      <c r="BJ1082" s="89"/>
      <c r="BK1082" s="89"/>
      <c r="BL1082" s="89"/>
      <c r="BM1082" s="89"/>
      <c r="BN1082" s="89"/>
      <c r="BO1082" s="89"/>
      <c r="BP1082" s="89"/>
      <c r="BQ1082" s="89"/>
      <c r="BR1082" s="89"/>
      <c r="BS1082" s="89"/>
      <c r="BT1082" s="89"/>
      <c r="BU1082" s="89"/>
      <c r="BV1082" s="89"/>
      <c r="BW1082" s="89"/>
      <c r="BX1082" s="89"/>
      <c r="BY1082" s="89"/>
      <c r="BZ1082" s="89"/>
      <c r="CA1082" s="89"/>
      <c r="CB1082" s="89"/>
      <c r="CC1082" s="89"/>
      <c r="CD1082" s="89"/>
      <c r="CE1082" s="89"/>
      <c r="CF1082" s="89"/>
      <c r="CG1082" s="89"/>
      <c r="CH1082" s="89"/>
      <c r="CI1082" s="89"/>
      <c r="CJ1082" s="89"/>
      <c r="CK1082" s="89"/>
      <c r="CL1082" s="89"/>
      <c r="CM1082" s="89"/>
      <c r="CN1082" s="89"/>
      <c r="CO1082" s="89"/>
      <c r="CP1082" s="89"/>
      <c r="CQ1082" s="89"/>
      <c r="CR1082" s="89"/>
      <c r="CS1082" s="89"/>
      <c r="CT1082" s="89"/>
      <c r="CU1082" s="89"/>
      <c r="CV1082" s="89"/>
      <c r="CW1082" s="89"/>
      <c r="CX1082" s="89"/>
      <c r="CY1082" s="89"/>
      <c r="CZ1082" s="89"/>
      <c r="DA1082" s="89"/>
      <c r="DB1082" s="89"/>
      <c r="DC1082" s="89"/>
      <c r="DD1082" s="89"/>
      <c r="DE1082" s="89"/>
      <c r="DF1082" s="89"/>
      <c r="DG1082" s="89"/>
      <c r="DH1082" s="89"/>
      <c r="DI1082" s="89"/>
      <c r="DJ1082" s="89"/>
      <c r="DK1082" s="89"/>
      <c r="DL1082" s="89"/>
      <c r="DM1082" s="89"/>
      <c r="DN1082" s="89"/>
      <c r="DO1082" s="89"/>
      <c r="DP1082" s="89"/>
      <c r="DQ1082" s="89"/>
      <c r="DR1082" s="89"/>
      <c r="DS1082" s="89"/>
      <c r="DT1082" s="89"/>
      <c r="DU1082" s="89"/>
      <c r="DV1082" s="89"/>
      <c r="DW1082" s="89"/>
      <c r="DX1082" s="89"/>
      <c r="DY1082" s="89"/>
      <c r="DZ1082" s="89"/>
      <c r="EA1082" s="89"/>
      <c r="EB1082" s="89"/>
      <c r="EC1082" s="89"/>
      <c r="ED1082" s="89"/>
      <c r="EE1082" s="89"/>
      <c r="EF1082" s="89"/>
      <c r="EG1082" s="89"/>
      <c r="EH1082" s="89"/>
      <c r="EI1082" s="89"/>
      <c r="EJ1082" s="89"/>
      <c r="EK1082" s="89"/>
      <c r="EL1082" s="89"/>
      <c r="EM1082" s="89"/>
      <c r="EN1082" s="89"/>
      <c r="EO1082" s="89"/>
      <c r="EP1082" s="89"/>
      <c r="EQ1082" s="89"/>
      <c r="ER1082" s="89"/>
      <c r="ES1082" s="89"/>
      <c r="ET1082" s="89"/>
      <c r="EU1082" s="89"/>
      <c r="EV1082" s="89"/>
      <c r="EW1082" s="89"/>
      <c r="EX1082" s="89"/>
      <c r="EY1082" s="89"/>
      <c r="EZ1082" s="89"/>
      <c r="FA1082" s="89"/>
      <c r="FB1082" s="89"/>
      <c r="FC1082" s="89"/>
      <c r="FD1082" s="89"/>
      <c r="FE1082" s="89"/>
      <c r="FF1082" s="89"/>
      <c r="FG1082" s="89"/>
      <c r="FH1082" s="89"/>
      <c r="FI1082" s="89"/>
      <c r="FJ1082" s="89"/>
      <c r="FK1082" s="89"/>
      <c r="FL1082" s="89"/>
      <c r="FM1082" s="89"/>
      <c r="FN1082" s="89"/>
      <c r="FO1082" s="89"/>
      <c r="FP1082" s="89"/>
      <c r="FQ1082" s="89"/>
      <c r="FR1082" s="89"/>
      <c r="FS1082" s="89"/>
      <c r="FT1082" s="89"/>
      <c r="FU1082" s="89"/>
      <c r="FV1082" s="89"/>
      <c r="FW1082" s="89"/>
      <c r="FX1082" s="89"/>
      <c r="FY1082" s="89"/>
      <c r="FZ1082" s="89"/>
      <c r="GA1082" s="89"/>
      <c r="GB1082" s="89"/>
      <c r="GC1082" s="89"/>
      <c r="GD1082" s="89"/>
      <c r="GE1082" s="89"/>
      <c r="GF1082" s="89"/>
      <c r="GG1082" s="89"/>
      <c r="GH1082" s="89"/>
      <c r="GI1082" s="89"/>
      <c r="GJ1082" s="89"/>
      <c r="GK1082" s="89"/>
      <c r="GL1082" s="89"/>
      <c r="GM1082" s="89"/>
      <c r="GN1082" s="89"/>
      <c r="GO1082" s="89"/>
      <c r="GP1082" s="89"/>
      <c r="GQ1082" s="89"/>
      <c r="GR1082" s="89"/>
      <c r="GS1082" s="89"/>
      <c r="GT1082" s="89"/>
      <c r="GU1082" s="89"/>
      <c r="GV1082" s="89"/>
      <c r="GW1082" s="89"/>
      <c r="GX1082" s="89"/>
      <c r="GY1082" s="89"/>
      <c r="GZ1082" s="89"/>
      <c r="HA1082" s="89"/>
      <c r="HB1082" s="89"/>
      <c r="HC1082" s="89"/>
      <c r="HD1082" s="89"/>
      <c r="HE1082" s="89"/>
      <c r="HF1082" s="89"/>
      <c r="HG1082" s="89"/>
      <c r="HH1082" s="89"/>
      <c r="HI1082" s="89"/>
      <c r="HJ1082" s="89"/>
      <c r="HK1082" s="89"/>
      <c r="HL1082" s="89"/>
      <c r="HM1082" s="89"/>
    </row>
    <row r="1083" spans="1:221" s="191" customFormat="1" ht="30" customHeight="1" x14ac:dyDescent="0.25">
      <c r="A1083" s="193">
        <v>41455</v>
      </c>
      <c r="B1083" s="194">
        <v>41457</v>
      </c>
      <c r="C1083" s="189" t="s">
        <v>285</v>
      </c>
      <c r="D1083" s="140" t="s">
        <v>3719</v>
      </c>
      <c r="E1083" s="140" t="s">
        <v>279</v>
      </c>
      <c r="F1083" s="5" t="s">
        <v>99</v>
      </c>
      <c r="G1083" s="5" t="s">
        <v>415</v>
      </c>
      <c r="H1083" s="140" t="s">
        <v>3797</v>
      </c>
      <c r="I1083" s="30" t="s">
        <v>4937</v>
      </c>
      <c r="J1083" s="140" t="s">
        <v>3743</v>
      </c>
      <c r="K1083" s="119">
        <v>40949</v>
      </c>
      <c r="L1083" s="119">
        <v>41065</v>
      </c>
      <c r="M1083" s="140" t="s">
        <v>3824</v>
      </c>
      <c r="N1083" s="287">
        <v>21313</v>
      </c>
      <c r="O1083" s="287">
        <v>19752</v>
      </c>
      <c r="P1083" s="119">
        <v>41079</v>
      </c>
      <c r="Q1083" s="119">
        <v>41620</v>
      </c>
      <c r="R1083" s="119">
        <v>41620</v>
      </c>
      <c r="S1083" s="119">
        <v>41620</v>
      </c>
      <c r="T1083" s="190">
        <v>6.3531579107120093</v>
      </c>
      <c r="U1083" s="287"/>
      <c r="V1083" s="140"/>
      <c r="W1083" s="87"/>
      <c r="X1083" s="96"/>
      <c r="Y1083" s="89"/>
      <c r="Z1083" s="89"/>
      <c r="AA1083" s="89"/>
      <c r="AB1083" s="89"/>
      <c r="AC1083" s="89"/>
      <c r="AD1083" s="89"/>
      <c r="AE1083" s="89"/>
      <c r="AF1083" s="89"/>
      <c r="AG1083" s="89"/>
      <c r="AH1083" s="89"/>
      <c r="AI1083" s="89"/>
      <c r="AJ1083" s="89"/>
      <c r="AK1083" s="89"/>
      <c r="AL1083" s="89"/>
      <c r="AM1083" s="89"/>
      <c r="AN1083" s="89"/>
      <c r="AO1083" s="89"/>
      <c r="AP1083" s="89"/>
      <c r="AQ1083" s="89"/>
      <c r="AR1083" s="89"/>
      <c r="AS1083" s="89"/>
      <c r="AT1083" s="89"/>
      <c r="AU1083" s="89"/>
      <c r="AV1083" s="89"/>
      <c r="AW1083" s="89"/>
      <c r="AX1083" s="89"/>
      <c r="AY1083" s="89"/>
      <c r="AZ1083" s="89"/>
      <c r="BA1083" s="89"/>
      <c r="BB1083" s="89"/>
      <c r="BC1083" s="89"/>
      <c r="BD1083" s="89"/>
      <c r="BE1083" s="89"/>
      <c r="BF1083" s="89"/>
      <c r="BG1083" s="89"/>
      <c r="BH1083" s="89"/>
      <c r="BI1083" s="89"/>
      <c r="BJ1083" s="89"/>
      <c r="BK1083" s="89"/>
      <c r="BL1083" s="89"/>
      <c r="BM1083" s="89"/>
      <c r="BN1083" s="89"/>
      <c r="BO1083" s="89"/>
      <c r="BP1083" s="89"/>
      <c r="BQ1083" s="89"/>
      <c r="BR1083" s="89"/>
      <c r="BS1083" s="89"/>
      <c r="BT1083" s="89"/>
      <c r="BU1083" s="89"/>
      <c r="BV1083" s="89"/>
      <c r="BW1083" s="89"/>
      <c r="BX1083" s="89"/>
      <c r="BY1083" s="89"/>
      <c r="BZ1083" s="89"/>
      <c r="CA1083" s="89"/>
      <c r="CB1083" s="89"/>
      <c r="CC1083" s="89"/>
      <c r="CD1083" s="89"/>
      <c r="CE1083" s="89"/>
      <c r="CF1083" s="89"/>
      <c r="CG1083" s="89"/>
      <c r="CH1083" s="89"/>
      <c r="CI1083" s="89"/>
      <c r="CJ1083" s="89"/>
      <c r="CK1083" s="89"/>
      <c r="CL1083" s="89"/>
      <c r="CM1083" s="89"/>
      <c r="CN1083" s="89"/>
      <c r="CO1083" s="89"/>
      <c r="CP1083" s="89"/>
      <c r="CQ1083" s="89"/>
      <c r="CR1083" s="89"/>
      <c r="CS1083" s="89"/>
      <c r="CT1083" s="89"/>
      <c r="CU1083" s="89"/>
      <c r="CV1083" s="89"/>
      <c r="CW1083" s="89"/>
      <c r="CX1083" s="89"/>
      <c r="CY1083" s="89"/>
      <c r="CZ1083" s="89"/>
      <c r="DA1083" s="89"/>
      <c r="DB1083" s="89"/>
      <c r="DC1083" s="89"/>
      <c r="DD1083" s="89"/>
      <c r="DE1083" s="89"/>
      <c r="DF1083" s="89"/>
      <c r="DG1083" s="89"/>
      <c r="DH1083" s="89"/>
      <c r="DI1083" s="89"/>
      <c r="DJ1083" s="89"/>
      <c r="DK1083" s="89"/>
      <c r="DL1083" s="89"/>
      <c r="DM1083" s="89"/>
      <c r="DN1083" s="89"/>
      <c r="DO1083" s="89"/>
      <c r="DP1083" s="89"/>
      <c r="DQ1083" s="89"/>
      <c r="DR1083" s="89"/>
      <c r="DS1083" s="89"/>
      <c r="DT1083" s="89"/>
      <c r="DU1083" s="89"/>
      <c r="DV1083" s="89"/>
      <c r="DW1083" s="89"/>
      <c r="DX1083" s="89"/>
      <c r="DY1083" s="89"/>
      <c r="DZ1083" s="89"/>
      <c r="EA1083" s="89"/>
      <c r="EB1083" s="89"/>
      <c r="EC1083" s="89"/>
      <c r="ED1083" s="89"/>
      <c r="EE1083" s="89"/>
      <c r="EF1083" s="89"/>
      <c r="EG1083" s="89"/>
      <c r="EH1083" s="89"/>
      <c r="EI1083" s="89"/>
      <c r="EJ1083" s="89"/>
      <c r="EK1083" s="89"/>
      <c r="EL1083" s="89"/>
      <c r="EM1083" s="89"/>
      <c r="EN1083" s="89"/>
      <c r="EO1083" s="89"/>
      <c r="EP1083" s="89"/>
      <c r="EQ1083" s="89"/>
      <c r="ER1083" s="89"/>
      <c r="ES1083" s="89"/>
      <c r="ET1083" s="89"/>
      <c r="EU1083" s="89"/>
      <c r="EV1083" s="89"/>
      <c r="EW1083" s="89"/>
      <c r="EX1083" s="89"/>
      <c r="EY1083" s="89"/>
      <c r="EZ1083" s="89"/>
      <c r="FA1083" s="89"/>
      <c r="FB1083" s="89"/>
      <c r="FC1083" s="89"/>
      <c r="FD1083" s="89"/>
      <c r="FE1083" s="89"/>
      <c r="FF1083" s="89"/>
      <c r="FG1083" s="89"/>
      <c r="FH1083" s="89"/>
      <c r="FI1083" s="89"/>
      <c r="FJ1083" s="89"/>
      <c r="FK1083" s="89"/>
      <c r="FL1083" s="89"/>
      <c r="FM1083" s="89"/>
      <c r="FN1083" s="89"/>
      <c r="FO1083" s="89"/>
      <c r="FP1083" s="89"/>
      <c r="FQ1083" s="89"/>
      <c r="FR1083" s="89"/>
      <c r="FS1083" s="89"/>
      <c r="FT1083" s="89"/>
      <c r="FU1083" s="89"/>
      <c r="FV1083" s="89"/>
      <c r="FW1083" s="89"/>
      <c r="FX1083" s="89"/>
      <c r="FY1083" s="89"/>
      <c r="FZ1083" s="89"/>
      <c r="GA1083" s="89"/>
      <c r="GB1083" s="89"/>
      <c r="GC1083" s="89"/>
      <c r="GD1083" s="89"/>
      <c r="GE1083" s="89"/>
      <c r="GF1083" s="89"/>
      <c r="GG1083" s="89"/>
      <c r="GH1083" s="89"/>
      <c r="GI1083" s="89"/>
      <c r="GJ1083" s="89"/>
      <c r="GK1083" s="89"/>
      <c r="GL1083" s="89"/>
      <c r="GM1083" s="89"/>
      <c r="GN1083" s="89"/>
      <c r="GO1083" s="89"/>
      <c r="GP1083" s="89"/>
      <c r="GQ1083" s="89"/>
      <c r="GR1083" s="89"/>
      <c r="GS1083" s="89"/>
      <c r="GT1083" s="89"/>
      <c r="GU1083" s="89"/>
      <c r="GV1083" s="89"/>
      <c r="GW1083" s="89"/>
      <c r="GX1083" s="89"/>
      <c r="GY1083" s="89"/>
      <c r="GZ1083" s="89"/>
      <c r="HA1083" s="89"/>
      <c r="HB1083" s="89"/>
      <c r="HC1083" s="89"/>
      <c r="HD1083" s="89"/>
      <c r="HE1083" s="89"/>
      <c r="HF1083" s="89"/>
      <c r="HG1083" s="89"/>
      <c r="HH1083" s="89"/>
      <c r="HI1083" s="89"/>
      <c r="HJ1083" s="89"/>
      <c r="HK1083" s="89"/>
      <c r="HL1083" s="89"/>
      <c r="HM1083" s="89"/>
    </row>
    <row r="1084" spans="1:221" s="191" customFormat="1" ht="30" customHeight="1" x14ac:dyDescent="0.25">
      <c r="A1084" s="193">
        <v>41455</v>
      </c>
      <c r="B1084" s="194">
        <v>41457</v>
      </c>
      <c r="C1084" s="189" t="s">
        <v>285</v>
      </c>
      <c r="D1084" s="140" t="s">
        <v>3719</v>
      </c>
      <c r="E1084" s="140" t="s">
        <v>279</v>
      </c>
      <c r="F1084" s="5" t="s">
        <v>99</v>
      </c>
      <c r="G1084" s="5" t="s">
        <v>415</v>
      </c>
      <c r="H1084" s="140" t="s">
        <v>3797</v>
      </c>
      <c r="I1084" s="30" t="s">
        <v>4713</v>
      </c>
      <c r="J1084" s="140" t="s">
        <v>4938</v>
      </c>
      <c r="K1084" s="119">
        <v>41003</v>
      </c>
      <c r="L1084" s="119">
        <v>41179</v>
      </c>
      <c r="M1084" s="140" t="s">
        <v>4803</v>
      </c>
      <c r="N1084" s="287">
        <v>15610</v>
      </c>
      <c r="O1084" s="287">
        <v>14680</v>
      </c>
      <c r="P1084" s="119">
        <v>41193</v>
      </c>
      <c r="Q1084" s="119">
        <v>41749</v>
      </c>
      <c r="R1084" s="119">
        <v>41749</v>
      </c>
      <c r="S1084" s="119">
        <v>41749</v>
      </c>
      <c r="T1084" s="190">
        <v>3.9335810623198602</v>
      </c>
      <c r="U1084" s="287"/>
      <c r="V1084" s="140"/>
      <c r="W1084" s="87"/>
      <c r="X1084" s="96"/>
      <c r="Y1084" s="89"/>
      <c r="Z1084" s="89"/>
      <c r="AA1084" s="89"/>
      <c r="AB1084" s="89"/>
      <c r="AC1084" s="89"/>
      <c r="AD1084" s="89"/>
      <c r="AE1084" s="89"/>
      <c r="AF1084" s="89"/>
      <c r="AG1084" s="89"/>
      <c r="AH1084" s="89"/>
      <c r="AI1084" s="89"/>
      <c r="AJ1084" s="89"/>
      <c r="AK1084" s="89"/>
      <c r="AL1084" s="89"/>
      <c r="AM1084" s="89"/>
      <c r="AN1084" s="89"/>
      <c r="AO1084" s="89"/>
      <c r="AP1084" s="89"/>
      <c r="AQ1084" s="89"/>
      <c r="AR1084" s="89"/>
      <c r="AS1084" s="89"/>
      <c r="AT1084" s="89"/>
      <c r="AU1084" s="89"/>
      <c r="AV1084" s="89"/>
      <c r="AW1084" s="89"/>
      <c r="AX1084" s="89"/>
      <c r="AY1084" s="89"/>
      <c r="AZ1084" s="89"/>
      <c r="BA1084" s="89"/>
      <c r="BB1084" s="89"/>
      <c r="BC1084" s="89"/>
      <c r="BD1084" s="89"/>
      <c r="BE1084" s="89"/>
      <c r="BF1084" s="89"/>
      <c r="BG1084" s="89"/>
      <c r="BH1084" s="89"/>
      <c r="BI1084" s="89"/>
      <c r="BJ1084" s="89"/>
      <c r="BK1084" s="89"/>
      <c r="BL1084" s="89"/>
      <c r="BM1084" s="89"/>
      <c r="BN1084" s="89"/>
      <c r="BO1084" s="89"/>
      <c r="BP1084" s="89"/>
      <c r="BQ1084" s="89"/>
      <c r="BR1084" s="89"/>
      <c r="BS1084" s="89"/>
      <c r="BT1084" s="89"/>
      <c r="BU1084" s="89"/>
      <c r="BV1084" s="89"/>
      <c r="BW1084" s="89"/>
      <c r="BX1084" s="89"/>
      <c r="BY1084" s="89"/>
      <c r="BZ1084" s="89"/>
      <c r="CA1084" s="89"/>
      <c r="CB1084" s="89"/>
      <c r="CC1084" s="89"/>
      <c r="CD1084" s="89"/>
      <c r="CE1084" s="89"/>
      <c r="CF1084" s="89"/>
      <c r="CG1084" s="89"/>
      <c r="CH1084" s="89"/>
      <c r="CI1084" s="89"/>
      <c r="CJ1084" s="89"/>
      <c r="CK1084" s="89"/>
      <c r="CL1084" s="89"/>
      <c r="CM1084" s="89"/>
      <c r="CN1084" s="89"/>
      <c r="CO1084" s="89"/>
      <c r="CP1084" s="89"/>
      <c r="CQ1084" s="89"/>
      <c r="CR1084" s="89"/>
      <c r="CS1084" s="89"/>
      <c r="CT1084" s="89"/>
      <c r="CU1084" s="89"/>
      <c r="CV1084" s="89"/>
      <c r="CW1084" s="89"/>
      <c r="CX1084" s="89"/>
      <c r="CY1084" s="89"/>
      <c r="CZ1084" s="89"/>
      <c r="DA1084" s="89"/>
      <c r="DB1084" s="89"/>
      <c r="DC1084" s="89"/>
      <c r="DD1084" s="89"/>
      <c r="DE1084" s="89"/>
      <c r="DF1084" s="89"/>
      <c r="DG1084" s="89"/>
      <c r="DH1084" s="89"/>
      <c r="DI1084" s="89"/>
      <c r="DJ1084" s="89"/>
      <c r="DK1084" s="89"/>
      <c r="DL1084" s="89"/>
      <c r="DM1084" s="89"/>
      <c r="DN1084" s="89"/>
      <c r="DO1084" s="89"/>
      <c r="DP1084" s="89"/>
      <c r="DQ1084" s="89"/>
      <c r="DR1084" s="89"/>
      <c r="DS1084" s="89"/>
      <c r="DT1084" s="89"/>
      <c r="DU1084" s="89"/>
      <c r="DV1084" s="89"/>
      <c r="DW1084" s="89"/>
      <c r="DX1084" s="89"/>
      <c r="DY1084" s="89"/>
      <c r="DZ1084" s="89"/>
      <c r="EA1084" s="89"/>
      <c r="EB1084" s="89"/>
      <c r="EC1084" s="89"/>
      <c r="ED1084" s="89"/>
      <c r="EE1084" s="89"/>
      <c r="EF1084" s="89"/>
      <c r="EG1084" s="89"/>
      <c r="EH1084" s="89"/>
      <c r="EI1084" s="89"/>
      <c r="EJ1084" s="89"/>
      <c r="EK1084" s="89"/>
      <c r="EL1084" s="89"/>
      <c r="EM1084" s="89"/>
      <c r="EN1084" s="89"/>
      <c r="EO1084" s="89"/>
      <c r="EP1084" s="89"/>
      <c r="EQ1084" s="89"/>
      <c r="ER1084" s="89"/>
      <c r="ES1084" s="89"/>
      <c r="ET1084" s="89"/>
      <c r="EU1084" s="89"/>
      <c r="EV1084" s="89"/>
      <c r="EW1084" s="89"/>
      <c r="EX1084" s="89"/>
      <c r="EY1084" s="89"/>
      <c r="EZ1084" s="89"/>
      <c r="FA1084" s="89"/>
      <c r="FB1084" s="89"/>
      <c r="FC1084" s="89"/>
      <c r="FD1084" s="89"/>
      <c r="FE1084" s="89"/>
      <c r="FF1084" s="89"/>
      <c r="FG1084" s="89"/>
      <c r="FH1084" s="89"/>
      <c r="FI1084" s="89"/>
      <c r="FJ1084" s="89"/>
      <c r="FK1084" s="89"/>
      <c r="FL1084" s="89"/>
      <c r="FM1084" s="89"/>
      <c r="FN1084" s="89"/>
      <c r="FO1084" s="89"/>
      <c r="FP1084" s="89"/>
      <c r="FQ1084" s="89"/>
      <c r="FR1084" s="89"/>
      <c r="FS1084" s="89"/>
      <c r="FT1084" s="89"/>
      <c r="FU1084" s="89"/>
      <c r="FV1084" s="89"/>
      <c r="FW1084" s="89"/>
      <c r="FX1084" s="89"/>
      <c r="FY1084" s="89"/>
      <c r="FZ1084" s="89"/>
      <c r="GA1084" s="89"/>
      <c r="GB1084" s="89"/>
      <c r="GC1084" s="89"/>
      <c r="GD1084" s="89"/>
      <c r="GE1084" s="89"/>
      <c r="GF1084" s="89"/>
      <c r="GG1084" s="89"/>
      <c r="GH1084" s="89"/>
      <c r="GI1084" s="89"/>
      <c r="GJ1084" s="89"/>
      <c r="GK1084" s="89"/>
      <c r="GL1084" s="89"/>
      <c r="GM1084" s="89"/>
      <c r="GN1084" s="89"/>
      <c r="GO1084" s="89"/>
      <c r="GP1084" s="89"/>
      <c r="GQ1084" s="89"/>
      <c r="GR1084" s="89"/>
      <c r="GS1084" s="89"/>
      <c r="GT1084" s="89"/>
      <c r="GU1084" s="89"/>
      <c r="GV1084" s="89"/>
      <c r="GW1084" s="89"/>
      <c r="GX1084" s="89"/>
      <c r="GY1084" s="89"/>
      <c r="GZ1084" s="89"/>
      <c r="HA1084" s="89"/>
      <c r="HB1084" s="89"/>
      <c r="HC1084" s="89"/>
      <c r="HD1084" s="89"/>
      <c r="HE1084" s="89"/>
      <c r="HF1084" s="89"/>
      <c r="HG1084" s="89"/>
      <c r="HH1084" s="89"/>
      <c r="HI1084" s="89"/>
      <c r="HJ1084" s="89"/>
      <c r="HK1084" s="89"/>
      <c r="HL1084" s="89"/>
      <c r="HM1084" s="89"/>
    </row>
    <row r="1085" spans="1:221" s="191" customFormat="1" ht="30" customHeight="1" x14ac:dyDescent="0.25">
      <c r="A1085" s="193">
        <v>41455</v>
      </c>
      <c r="B1085" s="194">
        <v>41457</v>
      </c>
      <c r="C1085" s="189" t="s">
        <v>285</v>
      </c>
      <c r="D1085" s="140" t="s">
        <v>3719</v>
      </c>
      <c r="E1085" s="140" t="s">
        <v>279</v>
      </c>
      <c r="F1085" s="5" t="s">
        <v>758</v>
      </c>
      <c r="G1085" s="5" t="s">
        <v>759</v>
      </c>
      <c r="H1085" s="140" t="s">
        <v>3809</v>
      </c>
      <c r="I1085" s="30" t="s">
        <v>4939</v>
      </c>
      <c r="J1085" s="140" t="s">
        <v>4940</v>
      </c>
      <c r="K1085" s="119">
        <v>40883</v>
      </c>
      <c r="L1085" s="119">
        <v>40998</v>
      </c>
      <c r="M1085" s="140" t="s">
        <v>4840</v>
      </c>
      <c r="N1085" s="287">
        <v>18987</v>
      </c>
      <c r="O1085" s="287">
        <v>18059</v>
      </c>
      <c r="P1085" s="119">
        <v>41012</v>
      </c>
      <c r="Q1085" s="119">
        <v>41493</v>
      </c>
      <c r="R1085" s="119">
        <v>41493</v>
      </c>
      <c r="S1085" s="119">
        <v>41493</v>
      </c>
      <c r="T1085" s="190">
        <v>74.821215801411796</v>
      </c>
      <c r="U1085" s="287"/>
      <c r="V1085" s="140"/>
      <c r="W1085" s="87"/>
      <c r="X1085" s="96"/>
      <c r="Y1085" s="89"/>
      <c r="Z1085" s="89"/>
      <c r="AA1085" s="89"/>
      <c r="AB1085" s="89"/>
      <c r="AC1085" s="89"/>
      <c r="AD1085" s="89"/>
      <c r="AE1085" s="89"/>
      <c r="AF1085" s="89"/>
      <c r="AG1085" s="89"/>
      <c r="AH1085" s="89"/>
      <c r="AI1085" s="89"/>
      <c r="AJ1085" s="89"/>
      <c r="AK1085" s="89"/>
      <c r="AL1085" s="89"/>
      <c r="AM1085" s="89"/>
      <c r="AN1085" s="89"/>
      <c r="AO1085" s="89"/>
      <c r="AP1085" s="89"/>
      <c r="AQ1085" s="89"/>
      <c r="AR1085" s="89"/>
      <c r="AS1085" s="89"/>
      <c r="AT1085" s="89"/>
      <c r="AU1085" s="89"/>
      <c r="AV1085" s="89"/>
      <c r="AW1085" s="89"/>
      <c r="AX1085" s="89"/>
      <c r="AY1085" s="89"/>
      <c r="AZ1085" s="89"/>
      <c r="BA1085" s="89"/>
      <c r="BB1085" s="89"/>
      <c r="BC1085" s="89"/>
      <c r="BD1085" s="89"/>
      <c r="BE1085" s="89"/>
      <c r="BF1085" s="89"/>
      <c r="BG1085" s="89"/>
      <c r="BH1085" s="89"/>
      <c r="BI1085" s="89"/>
      <c r="BJ1085" s="89"/>
      <c r="BK1085" s="89"/>
      <c r="BL1085" s="89"/>
      <c r="BM1085" s="89"/>
      <c r="BN1085" s="89"/>
      <c r="BO1085" s="89"/>
      <c r="BP1085" s="89"/>
      <c r="BQ1085" s="89"/>
      <c r="BR1085" s="89"/>
      <c r="BS1085" s="89"/>
      <c r="BT1085" s="89"/>
      <c r="BU1085" s="89"/>
      <c r="BV1085" s="89"/>
      <c r="BW1085" s="89"/>
      <c r="BX1085" s="89"/>
      <c r="BY1085" s="89"/>
      <c r="BZ1085" s="89"/>
      <c r="CA1085" s="89"/>
      <c r="CB1085" s="89"/>
      <c r="CC1085" s="89"/>
      <c r="CD1085" s="89"/>
      <c r="CE1085" s="89"/>
      <c r="CF1085" s="89"/>
      <c r="CG1085" s="89"/>
      <c r="CH1085" s="89"/>
      <c r="CI1085" s="89"/>
      <c r="CJ1085" s="89"/>
      <c r="CK1085" s="89"/>
      <c r="CL1085" s="89"/>
      <c r="CM1085" s="89"/>
      <c r="CN1085" s="89"/>
      <c r="CO1085" s="89"/>
      <c r="CP1085" s="89"/>
      <c r="CQ1085" s="89"/>
      <c r="CR1085" s="89"/>
      <c r="CS1085" s="89"/>
      <c r="CT1085" s="89"/>
      <c r="CU1085" s="89"/>
      <c r="CV1085" s="89"/>
      <c r="CW1085" s="89"/>
      <c r="CX1085" s="89"/>
      <c r="CY1085" s="89"/>
      <c r="CZ1085" s="89"/>
      <c r="DA1085" s="89"/>
      <c r="DB1085" s="89"/>
      <c r="DC1085" s="89"/>
      <c r="DD1085" s="89"/>
      <c r="DE1085" s="89"/>
      <c r="DF1085" s="89"/>
      <c r="DG1085" s="89"/>
      <c r="DH1085" s="89"/>
      <c r="DI1085" s="89"/>
      <c r="DJ1085" s="89"/>
      <c r="DK1085" s="89"/>
      <c r="DL1085" s="89"/>
      <c r="DM1085" s="89"/>
      <c r="DN1085" s="89"/>
      <c r="DO1085" s="89"/>
      <c r="DP1085" s="89"/>
      <c r="DQ1085" s="89"/>
      <c r="DR1085" s="89"/>
      <c r="DS1085" s="89"/>
      <c r="DT1085" s="89"/>
      <c r="DU1085" s="89"/>
      <c r="DV1085" s="89"/>
      <c r="DW1085" s="89"/>
      <c r="DX1085" s="89"/>
      <c r="DY1085" s="89"/>
      <c r="DZ1085" s="89"/>
      <c r="EA1085" s="89"/>
      <c r="EB1085" s="89"/>
      <c r="EC1085" s="89"/>
      <c r="ED1085" s="89"/>
      <c r="EE1085" s="89"/>
      <c r="EF1085" s="89"/>
      <c r="EG1085" s="89"/>
      <c r="EH1085" s="89"/>
      <c r="EI1085" s="89"/>
      <c r="EJ1085" s="89"/>
      <c r="EK1085" s="89"/>
      <c r="EL1085" s="89"/>
      <c r="EM1085" s="89"/>
      <c r="EN1085" s="89"/>
      <c r="EO1085" s="89"/>
      <c r="EP1085" s="89"/>
      <c r="EQ1085" s="89"/>
      <c r="ER1085" s="89"/>
      <c r="ES1085" s="89"/>
      <c r="ET1085" s="89"/>
      <c r="EU1085" s="89"/>
      <c r="EV1085" s="89"/>
      <c r="EW1085" s="89"/>
      <c r="EX1085" s="89"/>
      <c r="EY1085" s="89"/>
      <c r="EZ1085" s="89"/>
      <c r="FA1085" s="89"/>
      <c r="FB1085" s="89"/>
      <c r="FC1085" s="89"/>
      <c r="FD1085" s="89"/>
      <c r="FE1085" s="89"/>
      <c r="FF1085" s="89"/>
      <c r="FG1085" s="89"/>
      <c r="FH1085" s="89"/>
      <c r="FI1085" s="89"/>
      <c r="FJ1085" s="89"/>
      <c r="FK1085" s="89"/>
      <c r="FL1085" s="89"/>
      <c r="FM1085" s="89"/>
      <c r="FN1085" s="89"/>
      <c r="FO1085" s="89"/>
      <c r="FP1085" s="89"/>
      <c r="FQ1085" s="89"/>
      <c r="FR1085" s="89"/>
      <c r="FS1085" s="89"/>
      <c r="FT1085" s="89"/>
      <c r="FU1085" s="89"/>
      <c r="FV1085" s="89"/>
      <c r="FW1085" s="89"/>
      <c r="FX1085" s="89"/>
      <c r="FY1085" s="89"/>
      <c r="FZ1085" s="89"/>
      <c r="GA1085" s="89"/>
      <c r="GB1085" s="89"/>
      <c r="GC1085" s="89"/>
      <c r="GD1085" s="89"/>
      <c r="GE1085" s="89"/>
      <c r="GF1085" s="89"/>
      <c r="GG1085" s="89"/>
      <c r="GH1085" s="89"/>
      <c r="GI1085" s="89"/>
      <c r="GJ1085" s="89"/>
      <c r="GK1085" s="89"/>
      <c r="GL1085" s="89"/>
      <c r="GM1085" s="89"/>
      <c r="GN1085" s="89"/>
      <c r="GO1085" s="89"/>
      <c r="GP1085" s="89"/>
      <c r="GQ1085" s="89"/>
      <c r="GR1085" s="89"/>
      <c r="GS1085" s="89"/>
      <c r="GT1085" s="89"/>
      <c r="GU1085" s="89"/>
      <c r="GV1085" s="89"/>
      <c r="GW1085" s="89"/>
      <c r="GX1085" s="89"/>
      <c r="GY1085" s="89"/>
      <c r="GZ1085" s="89"/>
      <c r="HA1085" s="89"/>
      <c r="HB1085" s="89"/>
      <c r="HC1085" s="89"/>
      <c r="HD1085" s="89"/>
      <c r="HE1085" s="89"/>
      <c r="HF1085" s="89"/>
      <c r="HG1085" s="89"/>
      <c r="HH1085" s="89"/>
      <c r="HI1085" s="89"/>
      <c r="HJ1085" s="89"/>
      <c r="HK1085" s="89"/>
      <c r="HL1085" s="89"/>
      <c r="HM1085" s="89"/>
    </row>
    <row r="1086" spans="1:221" s="191" customFormat="1" ht="30" customHeight="1" x14ac:dyDescent="0.25">
      <c r="A1086" s="193">
        <v>41455</v>
      </c>
      <c r="B1086" s="194">
        <v>41457</v>
      </c>
      <c r="C1086" s="189" t="s">
        <v>285</v>
      </c>
      <c r="D1086" s="140" t="s">
        <v>3719</v>
      </c>
      <c r="E1086" s="140" t="s">
        <v>279</v>
      </c>
      <c r="F1086" s="5" t="s">
        <v>99</v>
      </c>
      <c r="G1086" s="5" t="s">
        <v>415</v>
      </c>
      <c r="H1086" s="140" t="s">
        <v>4383</v>
      </c>
      <c r="I1086" s="30" t="s">
        <v>4126</v>
      </c>
      <c r="J1086" s="140" t="s">
        <v>4941</v>
      </c>
      <c r="K1086" s="119">
        <v>40987</v>
      </c>
      <c r="L1086" s="119">
        <v>41110</v>
      </c>
      <c r="M1086" s="140" t="s">
        <v>3909</v>
      </c>
      <c r="N1086" s="287">
        <v>40539</v>
      </c>
      <c r="O1086" s="287">
        <v>37772</v>
      </c>
      <c r="P1086" s="119">
        <v>41124</v>
      </c>
      <c r="Q1086" s="119">
        <v>42226</v>
      </c>
      <c r="R1086" s="119">
        <v>42226</v>
      </c>
      <c r="S1086" s="119">
        <v>42226</v>
      </c>
      <c r="T1086" s="190">
        <v>6.7323917052748703</v>
      </c>
      <c r="U1086" s="287"/>
      <c r="V1086" s="140"/>
      <c r="W1086" s="87"/>
      <c r="X1086" s="96"/>
      <c r="Y1086" s="89"/>
      <c r="Z1086" s="89"/>
      <c r="AA1086" s="89"/>
      <c r="AB1086" s="89"/>
      <c r="AC1086" s="89"/>
      <c r="AD1086" s="89"/>
      <c r="AE1086" s="89"/>
      <c r="AF1086" s="89"/>
      <c r="AG1086" s="89"/>
      <c r="AH1086" s="89"/>
      <c r="AI1086" s="89"/>
      <c r="AJ1086" s="89"/>
      <c r="AK1086" s="89"/>
      <c r="AL1086" s="89"/>
      <c r="AM1086" s="89"/>
      <c r="AN1086" s="89"/>
      <c r="AO1086" s="89"/>
      <c r="AP1086" s="89"/>
      <c r="AQ1086" s="89"/>
      <c r="AR1086" s="89"/>
      <c r="AS1086" s="89"/>
      <c r="AT1086" s="89"/>
      <c r="AU1086" s="89"/>
      <c r="AV1086" s="89"/>
      <c r="AW1086" s="89"/>
      <c r="AX1086" s="89"/>
      <c r="AY1086" s="89"/>
      <c r="AZ1086" s="89"/>
      <c r="BA1086" s="89"/>
      <c r="BB1086" s="89"/>
      <c r="BC1086" s="89"/>
      <c r="BD1086" s="89"/>
      <c r="BE1086" s="89"/>
      <c r="BF1086" s="89"/>
      <c r="BG1086" s="89"/>
      <c r="BH1086" s="89"/>
      <c r="BI1086" s="89"/>
      <c r="BJ1086" s="89"/>
      <c r="BK1086" s="89"/>
      <c r="BL1086" s="89"/>
      <c r="BM1086" s="89"/>
      <c r="BN1086" s="89"/>
      <c r="BO1086" s="89"/>
      <c r="BP1086" s="89"/>
      <c r="BQ1086" s="89"/>
      <c r="BR1086" s="89"/>
      <c r="BS1086" s="89"/>
      <c r="BT1086" s="89"/>
      <c r="BU1086" s="89"/>
      <c r="BV1086" s="89"/>
      <c r="BW1086" s="89"/>
      <c r="BX1086" s="89"/>
      <c r="BY1086" s="89"/>
      <c r="BZ1086" s="89"/>
      <c r="CA1086" s="89"/>
      <c r="CB1086" s="89"/>
      <c r="CC1086" s="89"/>
      <c r="CD1086" s="89"/>
      <c r="CE1086" s="89"/>
      <c r="CF1086" s="89"/>
      <c r="CG1086" s="89"/>
      <c r="CH1086" s="89"/>
      <c r="CI1086" s="89"/>
      <c r="CJ1086" s="89"/>
      <c r="CK1086" s="89"/>
      <c r="CL1086" s="89"/>
      <c r="CM1086" s="89"/>
      <c r="CN1086" s="89"/>
      <c r="CO1086" s="89"/>
      <c r="CP1086" s="89"/>
      <c r="CQ1086" s="89"/>
      <c r="CR1086" s="89"/>
      <c r="CS1086" s="89"/>
      <c r="CT1086" s="89"/>
      <c r="CU1086" s="89"/>
      <c r="CV1086" s="89"/>
      <c r="CW1086" s="89"/>
      <c r="CX1086" s="89"/>
      <c r="CY1086" s="89"/>
      <c r="CZ1086" s="89"/>
      <c r="DA1086" s="89"/>
      <c r="DB1086" s="89"/>
      <c r="DC1086" s="89"/>
      <c r="DD1086" s="89"/>
      <c r="DE1086" s="89"/>
      <c r="DF1086" s="89"/>
      <c r="DG1086" s="89"/>
      <c r="DH1086" s="89"/>
      <c r="DI1086" s="89"/>
      <c r="DJ1086" s="89"/>
      <c r="DK1086" s="89"/>
      <c r="DL1086" s="89"/>
      <c r="DM1086" s="89"/>
      <c r="DN1086" s="89"/>
      <c r="DO1086" s="89"/>
      <c r="DP1086" s="89"/>
      <c r="DQ1086" s="89"/>
      <c r="DR1086" s="89"/>
      <c r="DS1086" s="89"/>
      <c r="DT1086" s="89"/>
      <c r="DU1086" s="89"/>
      <c r="DV1086" s="89"/>
      <c r="DW1086" s="89"/>
      <c r="DX1086" s="89"/>
      <c r="DY1086" s="89"/>
      <c r="DZ1086" s="89"/>
      <c r="EA1086" s="89"/>
      <c r="EB1086" s="89"/>
      <c r="EC1086" s="89"/>
      <c r="ED1086" s="89"/>
      <c r="EE1086" s="89"/>
      <c r="EF1086" s="89"/>
      <c r="EG1086" s="89"/>
      <c r="EH1086" s="89"/>
      <c r="EI1086" s="89"/>
      <c r="EJ1086" s="89"/>
      <c r="EK1086" s="89"/>
      <c r="EL1086" s="89"/>
      <c r="EM1086" s="89"/>
      <c r="EN1086" s="89"/>
      <c r="EO1086" s="89"/>
      <c r="EP1086" s="89"/>
      <c r="EQ1086" s="89"/>
      <c r="ER1086" s="89"/>
      <c r="ES1086" s="89"/>
      <c r="ET1086" s="89"/>
      <c r="EU1086" s="89"/>
      <c r="EV1086" s="89"/>
      <c r="EW1086" s="89"/>
      <c r="EX1086" s="89"/>
      <c r="EY1086" s="89"/>
      <c r="EZ1086" s="89"/>
      <c r="FA1086" s="89"/>
      <c r="FB1086" s="89"/>
      <c r="FC1086" s="89"/>
      <c r="FD1086" s="89"/>
      <c r="FE1086" s="89"/>
      <c r="FF1086" s="89"/>
      <c r="FG1086" s="89"/>
      <c r="FH1086" s="89"/>
      <c r="FI1086" s="89"/>
      <c r="FJ1086" s="89"/>
      <c r="FK1086" s="89"/>
      <c r="FL1086" s="89"/>
      <c r="FM1086" s="89"/>
      <c r="FN1086" s="89"/>
      <c r="FO1086" s="89"/>
      <c r="FP1086" s="89"/>
      <c r="FQ1086" s="89"/>
      <c r="FR1086" s="89"/>
      <c r="FS1086" s="89"/>
      <c r="FT1086" s="89"/>
      <c r="FU1086" s="89"/>
      <c r="FV1086" s="89"/>
      <c r="FW1086" s="89"/>
      <c r="FX1086" s="89"/>
      <c r="FY1086" s="89"/>
      <c r="FZ1086" s="89"/>
      <c r="GA1086" s="89"/>
      <c r="GB1086" s="89"/>
      <c r="GC1086" s="89"/>
      <c r="GD1086" s="89"/>
      <c r="GE1086" s="89"/>
      <c r="GF1086" s="89"/>
      <c r="GG1086" s="89"/>
      <c r="GH1086" s="89"/>
      <c r="GI1086" s="89"/>
      <c r="GJ1086" s="89"/>
      <c r="GK1086" s="89"/>
      <c r="GL1086" s="89"/>
      <c r="GM1086" s="89"/>
      <c r="GN1086" s="89"/>
      <c r="GO1086" s="89"/>
      <c r="GP1086" s="89"/>
      <c r="GQ1086" s="89"/>
      <c r="GR1086" s="89"/>
      <c r="GS1086" s="89"/>
      <c r="GT1086" s="89"/>
      <c r="GU1086" s="89"/>
      <c r="GV1086" s="89"/>
      <c r="GW1086" s="89"/>
      <c r="GX1086" s="89"/>
      <c r="GY1086" s="89"/>
      <c r="GZ1086" s="89"/>
      <c r="HA1086" s="89"/>
      <c r="HB1086" s="89"/>
      <c r="HC1086" s="89"/>
      <c r="HD1086" s="89"/>
      <c r="HE1086" s="89"/>
      <c r="HF1086" s="89"/>
      <c r="HG1086" s="89"/>
      <c r="HH1086" s="89"/>
      <c r="HI1086" s="89"/>
      <c r="HJ1086" s="89"/>
      <c r="HK1086" s="89"/>
      <c r="HL1086" s="89"/>
      <c r="HM1086" s="89"/>
    </row>
    <row r="1087" spans="1:221" s="191" customFormat="1" ht="30" customHeight="1" x14ac:dyDescent="0.25">
      <c r="A1087" s="193">
        <v>41455</v>
      </c>
      <c r="B1087" s="194">
        <v>41457</v>
      </c>
      <c r="C1087" s="189" t="s">
        <v>285</v>
      </c>
      <c r="D1087" s="140" t="s">
        <v>3719</v>
      </c>
      <c r="E1087" s="140" t="s">
        <v>279</v>
      </c>
      <c r="F1087" s="5" t="s">
        <v>99</v>
      </c>
      <c r="G1087" s="5" t="s">
        <v>415</v>
      </c>
      <c r="H1087" s="140" t="s">
        <v>4383</v>
      </c>
      <c r="I1087" s="30" t="s">
        <v>4131</v>
      </c>
      <c r="J1087" s="140" t="s">
        <v>4942</v>
      </c>
      <c r="K1087" s="119">
        <v>41011</v>
      </c>
      <c r="L1087" s="119">
        <v>41102</v>
      </c>
      <c r="M1087" s="140" t="s">
        <v>4943</v>
      </c>
      <c r="N1087" s="287">
        <v>14938</v>
      </c>
      <c r="O1087" s="287">
        <v>8957</v>
      </c>
      <c r="P1087" s="119">
        <v>41116</v>
      </c>
      <c r="Q1087" s="119">
        <v>41884</v>
      </c>
      <c r="R1087" s="119">
        <v>41642</v>
      </c>
      <c r="S1087" s="119">
        <v>41642</v>
      </c>
      <c r="T1087" s="190">
        <v>2.6020811916656199</v>
      </c>
      <c r="U1087" s="287"/>
      <c r="V1087" s="140"/>
      <c r="W1087" s="87"/>
      <c r="X1087" s="96"/>
      <c r="Y1087" s="89"/>
      <c r="Z1087" s="89"/>
      <c r="AA1087" s="89"/>
      <c r="AB1087" s="89"/>
      <c r="AC1087" s="89"/>
      <c r="AD1087" s="89"/>
      <c r="AE1087" s="89"/>
      <c r="AF1087" s="89"/>
      <c r="AG1087" s="89"/>
      <c r="AH1087" s="89"/>
      <c r="AI1087" s="89"/>
      <c r="AJ1087" s="89"/>
      <c r="AK1087" s="89"/>
      <c r="AL1087" s="89"/>
      <c r="AM1087" s="89"/>
      <c r="AN1087" s="89"/>
      <c r="AO1087" s="89"/>
      <c r="AP1087" s="89"/>
      <c r="AQ1087" s="89"/>
      <c r="AR1087" s="89"/>
      <c r="AS1087" s="89"/>
      <c r="AT1087" s="89"/>
      <c r="AU1087" s="89"/>
      <c r="AV1087" s="89"/>
      <c r="AW1087" s="89"/>
      <c r="AX1087" s="89"/>
      <c r="AY1087" s="89"/>
      <c r="AZ1087" s="89"/>
      <c r="BA1087" s="89"/>
      <c r="BB1087" s="89"/>
      <c r="BC1087" s="89"/>
      <c r="BD1087" s="89"/>
      <c r="BE1087" s="89"/>
      <c r="BF1087" s="89"/>
      <c r="BG1087" s="89"/>
      <c r="BH1087" s="89"/>
      <c r="BI1087" s="89"/>
      <c r="BJ1087" s="89"/>
      <c r="BK1087" s="89"/>
      <c r="BL1087" s="89"/>
      <c r="BM1087" s="89"/>
      <c r="BN1087" s="89"/>
      <c r="BO1087" s="89"/>
      <c r="BP1087" s="89"/>
      <c r="BQ1087" s="89"/>
      <c r="BR1087" s="89"/>
      <c r="BS1087" s="89"/>
      <c r="BT1087" s="89"/>
      <c r="BU1087" s="89"/>
      <c r="BV1087" s="89"/>
      <c r="BW1087" s="89"/>
      <c r="BX1087" s="89"/>
      <c r="BY1087" s="89"/>
      <c r="BZ1087" s="89"/>
      <c r="CA1087" s="89"/>
      <c r="CB1087" s="89"/>
      <c r="CC1087" s="89"/>
      <c r="CD1087" s="89"/>
      <c r="CE1087" s="89"/>
      <c r="CF1087" s="89"/>
      <c r="CG1087" s="89"/>
      <c r="CH1087" s="89"/>
      <c r="CI1087" s="89"/>
      <c r="CJ1087" s="89"/>
      <c r="CK1087" s="89"/>
      <c r="CL1087" s="89"/>
      <c r="CM1087" s="89"/>
      <c r="CN1087" s="89"/>
      <c r="CO1087" s="89"/>
      <c r="CP1087" s="89"/>
      <c r="CQ1087" s="89"/>
      <c r="CR1087" s="89"/>
      <c r="CS1087" s="89"/>
      <c r="CT1087" s="89"/>
      <c r="CU1087" s="89"/>
      <c r="CV1087" s="89"/>
      <c r="CW1087" s="89"/>
      <c r="CX1087" s="89"/>
      <c r="CY1087" s="89"/>
      <c r="CZ1087" s="89"/>
      <c r="DA1087" s="89"/>
      <c r="DB1087" s="89"/>
      <c r="DC1087" s="89"/>
      <c r="DD1087" s="89"/>
      <c r="DE1087" s="89"/>
      <c r="DF1087" s="89"/>
      <c r="DG1087" s="89"/>
      <c r="DH1087" s="89"/>
      <c r="DI1087" s="89"/>
      <c r="DJ1087" s="89"/>
      <c r="DK1087" s="89"/>
      <c r="DL1087" s="89"/>
      <c r="DM1087" s="89"/>
      <c r="DN1087" s="89"/>
      <c r="DO1087" s="89"/>
      <c r="DP1087" s="89"/>
      <c r="DQ1087" s="89"/>
      <c r="DR1087" s="89"/>
      <c r="DS1087" s="89"/>
      <c r="DT1087" s="89"/>
      <c r="DU1087" s="89"/>
      <c r="DV1087" s="89"/>
      <c r="DW1087" s="89"/>
      <c r="DX1087" s="89"/>
      <c r="DY1087" s="89"/>
      <c r="DZ1087" s="89"/>
      <c r="EA1087" s="89"/>
      <c r="EB1087" s="89"/>
      <c r="EC1087" s="89"/>
      <c r="ED1087" s="89"/>
      <c r="EE1087" s="89"/>
      <c r="EF1087" s="89"/>
      <c r="EG1087" s="89"/>
      <c r="EH1087" s="89"/>
      <c r="EI1087" s="89"/>
      <c r="EJ1087" s="89"/>
      <c r="EK1087" s="89"/>
      <c r="EL1087" s="89"/>
      <c r="EM1087" s="89"/>
      <c r="EN1087" s="89"/>
      <c r="EO1087" s="89"/>
      <c r="EP1087" s="89"/>
      <c r="EQ1087" s="89"/>
      <c r="ER1087" s="89"/>
      <c r="ES1087" s="89"/>
      <c r="ET1087" s="89"/>
      <c r="EU1087" s="89"/>
      <c r="EV1087" s="89"/>
      <c r="EW1087" s="89"/>
      <c r="EX1087" s="89"/>
      <c r="EY1087" s="89"/>
      <c r="EZ1087" s="89"/>
      <c r="FA1087" s="89"/>
      <c r="FB1087" s="89"/>
      <c r="FC1087" s="89"/>
      <c r="FD1087" s="89"/>
      <c r="FE1087" s="89"/>
      <c r="FF1087" s="89"/>
      <c r="FG1087" s="89"/>
      <c r="FH1087" s="89"/>
      <c r="FI1087" s="89"/>
      <c r="FJ1087" s="89"/>
      <c r="FK1087" s="89"/>
      <c r="FL1087" s="89"/>
      <c r="FM1087" s="89"/>
      <c r="FN1087" s="89"/>
      <c r="FO1087" s="89"/>
      <c r="FP1087" s="89"/>
      <c r="FQ1087" s="89"/>
      <c r="FR1087" s="89"/>
      <c r="FS1087" s="89"/>
      <c r="FT1087" s="89"/>
      <c r="FU1087" s="89"/>
      <c r="FV1087" s="89"/>
      <c r="FW1087" s="89"/>
      <c r="FX1087" s="89"/>
      <c r="FY1087" s="89"/>
      <c r="FZ1087" s="89"/>
      <c r="GA1087" s="89"/>
      <c r="GB1087" s="89"/>
      <c r="GC1087" s="89"/>
      <c r="GD1087" s="89"/>
      <c r="GE1087" s="89"/>
      <c r="GF1087" s="89"/>
      <c r="GG1087" s="89"/>
      <c r="GH1087" s="89"/>
      <c r="GI1087" s="89"/>
      <c r="GJ1087" s="89"/>
      <c r="GK1087" s="89"/>
      <c r="GL1087" s="89"/>
      <c r="GM1087" s="89"/>
      <c r="GN1087" s="89"/>
      <c r="GO1087" s="89"/>
      <c r="GP1087" s="89"/>
      <c r="GQ1087" s="89"/>
      <c r="GR1087" s="89"/>
      <c r="GS1087" s="89"/>
      <c r="GT1087" s="89"/>
      <c r="GU1087" s="89"/>
      <c r="GV1087" s="89"/>
      <c r="GW1087" s="89"/>
      <c r="GX1087" s="89"/>
      <c r="GY1087" s="89"/>
      <c r="GZ1087" s="89"/>
      <c r="HA1087" s="89"/>
      <c r="HB1087" s="89"/>
      <c r="HC1087" s="89"/>
      <c r="HD1087" s="89"/>
      <c r="HE1087" s="89"/>
      <c r="HF1087" s="89"/>
      <c r="HG1087" s="89"/>
      <c r="HH1087" s="89"/>
      <c r="HI1087" s="89"/>
      <c r="HJ1087" s="89"/>
      <c r="HK1087" s="89"/>
      <c r="HL1087" s="89"/>
      <c r="HM1087" s="89"/>
    </row>
    <row r="1088" spans="1:221" s="191" customFormat="1" ht="30" customHeight="1" x14ac:dyDescent="0.25">
      <c r="A1088" s="193">
        <v>41455</v>
      </c>
      <c r="B1088" s="194">
        <v>41457</v>
      </c>
      <c r="C1088" s="189" t="s">
        <v>285</v>
      </c>
      <c r="D1088" s="140" t="s">
        <v>3719</v>
      </c>
      <c r="E1088" s="140" t="s">
        <v>279</v>
      </c>
      <c r="F1088" s="5" t="s">
        <v>55</v>
      </c>
      <c r="G1088" s="5" t="s">
        <v>355</v>
      </c>
      <c r="H1088" s="140" t="s">
        <v>3813</v>
      </c>
      <c r="I1088" s="30" t="s">
        <v>4944</v>
      </c>
      <c r="J1088" s="140" t="s">
        <v>4945</v>
      </c>
      <c r="K1088" s="119">
        <v>40899</v>
      </c>
      <c r="L1088" s="119">
        <v>40983</v>
      </c>
      <c r="M1088" s="140" t="s">
        <v>4422</v>
      </c>
      <c r="N1088" s="287">
        <v>14067</v>
      </c>
      <c r="O1088" s="287">
        <v>13188</v>
      </c>
      <c r="P1088" s="119">
        <v>40997</v>
      </c>
      <c r="Q1088" s="119">
        <v>41610</v>
      </c>
      <c r="R1088" s="119">
        <v>41500</v>
      </c>
      <c r="S1088" s="119">
        <v>41610</v>
      </c>
      <c r="T1088" s="190">
        <v>45.083779771626794</v>
      </c>
      <c r="U1088" s="287"/>
      <c r="V1088" s="140"/>
      <c r="W1088" s="87"/>
      <c r="X1088" s="96"/>
      <c r="Y1088" s="89"/>
      <c r="Z1088" s="89"/>
      <c r="AA1088" s="89"/>
      <c r="AB1088" s="89"/>
      <c r="AC1088" s="89"/>
      <c r="AD1088" s="89"/>
      <c r="AE1088" s="89"/>
      <c r="AF1088" s="89"/>
      <c r="AG1088" s="89"/>
      <c r="AH1088" s="89"/>
      <c r="AI1088" s="89"/>
      <c r="AJ1088" s="89"/>
      <c r="AK1088" s="89"/>
      <c r="AL1088" s="89"/>
      <c r="AM1088" s="89"/>
      <c r="AN1088" s="89"/>
      <c r="AO1088" s="89"/>
      <c r="AP1088" s="89"/>
      <c r="AQ1088" s="89"/>
      <c r="AR1088" s="89"/>
      <c r="AS1088" s="89"/>
      <c r="AT1088" s="89"/>
      <c r="AU1088" s="89"/>
      <c r="AV1088" s="89"/>
      <c r="AW1088" s="89"/>
      <c r="AX1088" s="89"/>
      <c r="AY1088" s="89"/>
      <c r="AZ1088" s="89"/>
      <c r="BA1088" s="89"/>
      <c r="BB1088" s="89"/>
      <c r="BC1088" s="89"/>
      <c r="BD1088" s="89"/>
      <c r="BE1088" s="89"/>
      <c r="BF1088" s="89"/>
      <c r="BG1088" s="89"/>
      <c r="BH1088" s="89"/>
      <c r="BI1088" s="89"/>
      <c r="BJ1088" s="89"/>
      <c r="BK1088" s="89"/>
      <c r="BL1088" s="89"/>
      <c r="BM1088" s="89"/>
      <c r="BN1088" s="89"/>
      <c r="BO1088" s="89"/>
      <c r="BP1088" s="89"/>
      <c r="BQ1088" s="89"/>
      <c r="BR1088" s="89"/>
      <c r="BS1088" s="89"/>
      <c r="BT1088" s="89"/>
      <c r="BU1088" s="89"/>
      <c r="BV1088" s="89"/>
      <c r="BW1088" s="89"/>
      <c r="BX1088" s="89"/>
      <c r="BY1088" s="89"/>
      <c r="BZ1088" s="89"/>
      <c r="CA1088" s="89"/>
      <c r="CB1088" s="89"/>
      <c r="CC1088" s="89"/>
      <c r="CD1088" s="89"/>
      <c r="CE1088" s="89"/>
      <c r="CF1088" s="89"/>
      <c r="CG1088" s="89"/>
      <c r="CH1088" s="89"/>
      <c r="CI1088" s="89"/>
      <c r="CJ1088" s="89"/>
      <c r="CK1088" s="89"/>
      <c r="CL1088" s="89"/>
      <c r="CM1088" s="89"/>
      <c r="CN1088" s="89"/>
      <c r="CO1088" s="89"/>
      <c r="CP1088" s="89"/>
      <c r="CQ1088" s="89"/>
      <c r="CR1088" s="89"/>
      <c r="CS1088" s="89"/>
      <c r="CT1088" s="89"/>
      <c r="CU1088" s="89"/>
      <c r="CV1088" s="89"/>
      <c r="CW1088" s="89"/>
      <c r="CX1088" s="89"/>
      <c r="CY1088" s="89"/>
      <c r="CZ1088" s="89"/>
      <c r="DA1088" s="89"/>
      <c r="DB1088" s="89"/>
      <c r="DC1088" s="89"/>
      <c r="DD1088" s="89"/>
      <c r="DE1088" s="89"/>
      <c r="DF1088" s="89"/>
      <c r="DG1088" s="89"/>
      <c r="DH1088" s="89"/>
      <c r="DI1088" s="89"/>
      <c r="DJ1088" s="89"/>
      <c r="DK1088" s="89"/>
      <c r="DL1088" s="89"/>
      <c r="DM1088" s="89"/>
      <c r="DN1088" s="89"/>
      <c r="DO1088" s="89"/>
      <c r="DP1088" s="89"/>
      <c r="DQ1088" s="89"/>
      <c r="DR1088" s="89"/>
      <c r="DS1088" s="89"/>
      <c r="DT1088" s="89"/>
      <c r="DU1088" s="89"/>
      <c r="DV1088" s="89"/>
      <c r="DW1088" s="89"/>
      <c r="DX1088" s="89"/>
      <c r="DY1088" s="89"/>
      <c r="DZ1088" s="89"/>
      <c r="EA1088" s="89"/>
      <c r="EB1088" s="89"/>
      <c r="EC1088" s="89"/>
      <c r="ED1088" s="89"/>
      <c r="EE1088" s="89"/>
      <c r="EF1088" s="89"/>
      <c r="EG1088" s="89"/>
      <c r="EH1088" s="89"/>
      <c r="EI1088" s="89"/>
      <c r="EJ1088" s="89"/>
      <c r="EK1088" s="89"/>
      <c r="EL1088" s="89"/>
      <c r="EM1088" s="89"/>
      <c r="EN1088" s="89"/>
      <c r="EO1088" s="89"/>
      <c r="EP1088" s="89"/>
      <c r="EQ1088" s="89"/>
      <c r="ER1088" s="89"/>
      <c r="ES1088" s="89"/>
      <c r="ET1088" s="89"/>
      <c r="EU1088" s="89"/>
      <c r="EV1088" s="89"/>
      <c r="EW1088" s="89"/>
      <c r="EX1088" s="89"/>
      <c r="EY1088" s="89"/>
      <c r="EZ1088" s="89"/>
      <c r="FA1088" s="89"/>
      <c r="FB1088" s="89"/>
      <c r="FC1088" s="89"/>
      <c r="FD1088" s="89"/>
      <c r="FE1088" s="89"/>
      <c r="FF1088" s="89"/>
      <c r="FG1088" s="89"/>
      <c r="FH1088" s="89"/>
      <c r="FI1088" s="89"/>
      <c r="FJ1088" s="89"/>
      <c r="FK1088" s="89"/>
      <c r="FL1088" s="89"/>
      <c r="FM1088" s="89"/>
      <c r="FN1088" s="89"/>
      <c r="FO1088" s="89"/>
      <c r="FP1088" s="89"/>
      <c r="FQ1088" s="89"/>
      <c r="FR1088" s="89"/>
      <c r="FS1088" s="89"/>
      <c r="FT1088" s="89"/>
      <c r="FU1088" s="89"/>
      <c r="FV1088" s="89"/>
      <c r="FW1088" s="89"/>
      <c r="FX1088" s="89"/>
      <c r="FY1088" s="89"/>
      <c r="FZ1088" s="89"/>
      <c r="GA1088" s="89"/>
      <c r="GB1088" s="89"/>
      <c r="GC1088" s="89"/>
      <c r="GD1088" s="89"/>
      <c r="GE1088" s="89"/>
      <c r="GF1088" s="89"/>
      <c r="GG1088" s="89"/>
      <c r="GH1088" s="89"/>
      <c r="GI1088" s="89"/>
      <c r="GJ1088" s="89"/>
      <c r="GK1088" s="89"/>
      <c r="GL1088" s="89"/>
      <c r="GM1088" s="89"/>
      <c r="GN1088" s="89"/>
      <c r="GO1088" s="89"/>
      <c r="GP1088" s="89"/>
      <c r="GQ1088" s="89"/>
      <c r="GR1088" s="89"/>
      <c r="GS1088" s="89"/>
      <c r="GT1088" s="89"/>
      <c r="GU1088" s="89"/>
      <c r="GV1088" s="89"/>
      <c r="GW1088" s="89"/>
      <c r="GX1088" s="89"/>
      <c r="GY1088" s="89"/>
      <c r="GZ1088" s="89"/>
      <c r="HA1088" s="89"/>
      <c r="HB1088" s="89"/>
      <c r="HC1088" s="89"/>
      <c r="HD1088" s="89"/>
      <c r="HE1088" s="89"/>
      <c r="HF1088" s="89"/>
      <c r="HG1088" s="89"/>
      <c r="HH1088" s="89"/>
      <c r="HI1088" s="89"/>
      <c r="HJ1088" s="89"/>
      <c r="HK1088" s="89"/>
      <c r="HL1088" s="89"/>
      <c r="HM1088" s="89"/>
    </row>
    <row r="1089" spans="1:221" s="191" customFormat="1" ht="30" customHeight="1" x14ac:dyDescent="0.25">
      <c r="A1089" s="193">
        <v>41455</v>
      </c>
      <c r="B1089" s="194">
        <v>41457</v>
      </c>
      <c r="C1089" s="189" t="s">
        <v>285</v>
      </c>
      <c r="D1089" s="140" t="s">
        <v>3719</v>
      </c>
      <c r="E1089" s="140" t="s">
        <v>279</v>
      </c>
      <c r="F1089" s="5" t="s">
        <v>104</v>
      </c>
      <c r="G1089" s="5" t="s">
        <v>799</v>
      </c>
      <c r="H1089" s="140" t="s">
        <v>3839</v>
      </c>
      <c r="I1089" s="30" t="s">
        <v>4112</v>
      </c>
      <c r="J1089" s="140" t="s">
        <v>4763</v>
      </c>
      <c r="K1089" s="119">
        <v>41106</v>
      </c>
      <c r="L1089" s="119">
        <v>41158</v>
      </c>
      <c r="M1089" s="140" t="s">
        <v>3766</v>
      </c>
      <c r="N1089" s="287">
        <v>32048</v>
      </c>
      <c r="O1089" s="287">
        <v>30081</v>
      </c>
      <c r="P1089" s="119">
        <v>41172</v>
      </c>
      <c r="Q1089" s="119">
        <v>41827</v>
      </c>
      <c r="R1089" s="119">
        <v>41827</v>
      </c>
      <c r="S1089" s="119">
        <v>41827</v>
      </c>
      <c r="T1089" s="190">
        <v>20.726669740478201</v>
      </c>
      <c r="U1089" s="287"/>
      <c r="V1089" s="140"/>
      <c r="W1089" s="87"/>
      <c r="X1089" s="96"/>
      <c r="Y1089" s="89"/>
      <c r="Z1089" s="89"/>
      <c r="AA1089" s="89"/>
      <c r="AB1089" s="89"/>
      <c r="AC1089" s="89"/>
      <c r="AD1089" s="89"/>
      <c r="AE1089" s="89"/>
      <c r="AF1089" s="89"/>
      <c r="AG1089" s="89"/>
      <c r="AH1089" s="89"/>
      <c r="AI1089" s="89"/>
      <c r="AJ1089" s="89"/>
      <c r="AK1089" s="89"/>
      <c r="AL1089" s="89"/>
      <c r="AM1089" s="89"/>
      <c r="AN1089" s="89"/>
      <c r="AO1089" s="89"/>
      <c r="AP1089" s="89"/>
      <c r="AQ1089" s="89"/>
      <c r="AR1089" s="89"/>
      <c r="AS1089" s="89"/>
      <c r="AT1089" s="89"/>
      <c r="AU1089" s="89"/>
      <c r="AV1089" s="89"/>
      <c r="AW1089" s="89"/>
      <c r="AX1089" s="89"/>
      <c r="AY1089" s="89"/>
      <c r="AZ1089" s="89"/>
      <c r="BA1089" s="89"/>
      <c r="BB1089" s="89"/>
      <c r="BC1089" s="89"/>
      <c r="BD1089" s="89"/>
      <c r="BE1089" s="89"/>
      <c r="BF1089" s="89"/>
      <c r="BG1089" s="89"/>
      <c r="BH1089" s="89"/>
      <c r="BI1089" s="89"/>
      <c r="BJ1089" s="89"/>
      <c r="BK1089" s="89"/>
      <c r="BL1089" s="89"/>
      <c r="BM1089" s="89"/>
      <c r="BN1089" s="89"/>
      <c r="BO1089" s="89"/>
      <c r="BP1089" s="89"/>
      <c r="BQ1089" s="89"/>
      <c r="BR1089" s="89"/>
      <c r="BS1089" s="89"/>
      <c r="BT1089" s="89"/>
      <c r="BU1089" s="89"/>
      <c r="BV1089" s="89"/>
      <c r="BW1089" s="89"/>
      <c r="BX1089" s="89"/>
      <c r="BY1089" s="89"/>
      <c r="BZ1089" s="89"/>
      <c r="CA1089" s="89"/>
      <c r="CB1089" s="89"/>
      <c r="CC1089" s="89"/>
      <c r="CD1089" s="89"/>
      <c r="CE1089" s="89"/>
      <c r="CF1089" s="89"/>
      <c r="CG1089" s="89"/>
      <c r="CH1089" s="89"/>
      <c r="CI1089" s="89"/>
      <c r="CJ1089" s="89"/>
      <c r="CK1089" s="89"/>
      <c r="CL1089" s="89"/>
      <c r="CM1089" s="89"/>
      <c r="CN1089" s="89"/>
      <c r="CO1089" s="89"/>
      <c r="CP1089" s="89"/>
      <c r="CQ1089" s="89"/>
      <c r="CR1089" s="89"/>
      <c r="CS1089" s="89"/>
      <c r="CT1089" s="89"/>
      <c r="CU1089" s="89"/>
      <c r="CV1089" s="89"/>
      <c r="CW1089" s="89"/>
      <c r="CX1089" s="89"/>
      <c r="CY1089" s="89"/>
      <c r="CZ1089" s="89"/>
      <c r="DA1089" s="89"/>
      <c r="DB1089" s="89"/>
      <c r="DC1089" s="89"/>
      <c r="DD1089" s="89"/>
      <c r="DE1089" s="89"/>
      <c r="DF1089" s="89"/>
      <c r="DG1089" s="89"/>
      <c r="DH1089" s="89"/>
      <c r="DI1089" s="89"/>
      <c r="DJ1089" s="89"/>
      <c r="DK1089" s="89"/>
      <c r="DL1089" s="89"/>
      <c r="DM1089" s="89"/>
      <c r="DN1089" s="89"/>
      <c r="DO1089" s="89"/>
      <c r="DP1089" s="89"/>
      <c r="DQ1089" s="89"/>
      <c r="DR1089" s="89"/>
      <c r="DS1089" s="89"/>
      <c r="DT1089" s="89"/>
      <c r="DU1089" s="89"/>
      <c r="DV1089" s="89"/>
      <c r="DW1089" s="89"/>
      <c r="DX1089" s="89"/>
      <c r="DY1089" s="89"/>
      <c r="DZ1089" s="89"/>
      <c r="EA1089" s="89"/>
      <c r="EB1089" s="89"/>
      <c r="EC1089" s="89"/>
      <c r="ED1089" s="89"/>
      <c r="EE1089" s="89"/>
      <c r="EF1089" s="89"/>
      <c r="EG1089" s="89"/>
      <c r="EH1089" s="89"/>
      <c r="EI1089" s="89"/>
      <c r="EJ1089" s="89"/>
      <c r="EK1089" s="89"/>
      <c r="EL1089" s="89"/>
      <c r="EM1089" s="89"/>
      <c r="EN1089" s="89"/>
      <c r="EO1089" s="89"/>
      <c r="EP1089" s="89"/>
      <c r="EQ1089" s="89"/>
      <c r="ER1089" s="89"/>
      <c r="ES1089" s="89"/>
      <c r="ET1089" s="89"/>
      <c r="EU1089" s="89"/>
      <c r="EV1089" s="89"/>
      <c r="EW1089" s="89"/>
      <c r="EX1089" s="89"/>
      <c r="EY1089" s="89"/>
      <c r="EZ1089" s="89"/>
      <c r="FA1089" s="89"/>
      <c r="FB1089" s="89"/>
      <c r="FC1089" s="89"/>
      <c r="FD1089" s="89"/>
      <c r="FE1089" s="89"/>
      <c r="FF1089" s="89"/>
      <c r="FG1089" s="89"/>
      <c r="FH1089" s="89"/>
      <c r="FI1089" s="89"/>
      <c r="FJ1089" s="89"/>
      <c r="FK1089" s="89"/>
      <c r="FL1089" s="89"/>
      <c r="FM1089" s="89"/>
      <c r="FN1089" s="89"/>
      <c r="FO1089" s="89"/>
      <c r="FP1089" s="89"/>
      <c r="FQ1089" s="89"/>
      <c r="FR1089" s="89"/>
      <c r="FS1089" s="89"/>
      <c r="FT1089" s="89"/>
      <c r="FU1089" s="89"/>
      <c r="FV1089" s="89"/>
      <c r="FW1089" s="89"/>
      <c r="FX1089" s="89"/>
      <c r="FY1089" s="89"/>
      <c r="FZ1089" s="89"/>
      <c r="GA1089" s="89"/>
      <c r="GB1089" s="89"/>
      <c r="GC1089" s="89"/>
      <c r="GD1089" s="89"/>
      <c r="GE1089" s="89"/>
      <c r="GF1089" s="89"/>
      <c r="GG1089" s="89"/>
      <c r="GH1089" s="89"/>
      <c r="GI1089" s="89"/>
      <c r="GJ1089" s="89"/>
      <c r="GK1089" s="89"/>
      <c r="GL1089" s="89"/>
      <c r="GM1089" s="89"/>
      <c r="GN1089" s="89"/>
      <c r="GO1089" s="89"/>
      <c r="GP1089" s="89"/>
      <c r="GQ1089" s="89"/>
      <c r="GR1089" s="89"/>
      <c r="GS1089" s="89"/>
      <c r="GT1089" s="89"/>
      <c r="GU1089" s="89"/>
      <c r="GV1089" s="89"/>
      <c r="GW1089" s="89"/>
      <c r="GX1089" s="89"/>
      <c r="GY1089" s="89"/>
      <c r="GZ1089" s="89"/>
      <c r="HA1089" s="89"/>
      <c r="HB1089" s="89"/>
      <c r="HC1089" s="89"/>
      <c r="HD1089" s="89"/>
      <c r="HE1089" s="89"/>
      <c r="HF1089" s="89"/>
      <c r="HG1089" s="89"/>
      <c r="HH1089" s="89"/>
      <c r="HI1089" s="89"/>
      <c r="HJ1089" s="89"/>
      <c r="HK1089" s="89"/>
      <c r="HL1089" s="89"/>
      <c r="HM1089" s="89"/>
    </row>
    <row r="1090" spans="1:221" s="191" customFormat="1" ht="30" customHeight="1" x14ac:dyDescent="0.25">
      <c r="A1090" s="193">
        <v>41455</v>
      </c>
      <c r="B1090" s="194">
        <v>41457</v>
      </c>
      <c r="C1090" s="189" t="s">
        <v>285</v>
      </c>
      <c r="D1090" s="140" t="s">
        <v>3719</v>
      </c>
      <c r="E1090" s="140" t="s">
        <v>279</v>
      </c>
      <c r="F1090" s="5" t="s">
        <v>104</v>
      </c>
      <c r="G1090" s="5" t="s">
        <v>799</v>
      </c>
      <c r="H1090" s="140" t="s">
        <v>3839</v>
      </c>
      <c r="I1090" s="30" t="s">
        <v>4946</v>
      </c>
      <c r="J1090" s="140" t="s">
        <v>4947</v>
      </c>
      <c r="K1090" s="119">
        <v>40877</v>
      </c>
      <c r="L1090" s="119">
        <v>40988</v>
      </c>
      <c r="M1090" s="140" t="s">
        <v>3766</v>
      </c>
      <c r="N1090" s="287">
        <v>79917</v>
      </c>
      <c r="O1090" s="287">
        <v>75032</v>
      </c>
      <c r="P1090" s="119">
        <v>41002</v>
      </c>
      <c r="Q1090" s="119">
        <v>41779</v>
      </c>
      <c r="R1090" s="119">
        <v>41779</v>
      </c>
      <c r="S1090" s="119">
        <v>41779</v>
      </c>
      <c r="T1090" s="190">
        <v>35.0916367825631</v>
      </c>
      <c r="U1090" s="287"/>
      <c r="V1090" s="140"/>
      <c r="W1090" s="87"/>
      <c r="X1090" s="96"/>
      <c r="Y1090" s="89"/>
      <c r="Z1090" s="89"/>
      <c r="AA1090" s="89"/>
      <c r="AB1090" s="89"/>
      <c r="AC1090" s="89"/>
      <c r="AD1090" s="89"/>
      <c r="AE1090" s="89"/>
      <c r="AF1090" s="89"/>
      <c r="AG1090" s="89"/>
      <c r="AH1090" s="89"/>
      <c r="AI1090" s="89"/>
      <c r="AJ1090" s="89"/>
      <c r="AK1090" s="89"/>
      <c r="AL1090" s="89"/>
      <c r="AM1090" s="89"/>
      <c r="AN1090" s="89"/>
      <c r="AO1090" s="89"/>
      <c r="AP1090" s="89"/>
      <c r="AQ1090" s="89"/>
      <c r="AR1090" s="89"/>
      <c r="AS1090" s="89"/>
      <c r="AT1090" s="89"/>
      <c r="AU1090" s="89"/>
      <c r="AV1090" s="89"/>
      <c r="AW1090" s="89"/>
      <c r="AX1090" s="89"/>
      <c r="AY1090" s="89"/>
      <c r="AZ1090" s="89"/>
      <c r="BA1090" s="89"/>
      <c r="BB1090" s="89"/>
      <c r="BC1090" s="89"/>
      <c r="BD1090" s="89"/>
      <c r="BE1090" s="89"/>
      <c r="BF1090" s="89"/>
      <c r="BG1090" s="89"/>
      <c r="BH1090" s="89"/>
      <c r="BI1090" s="89"/>
      <c r="BJ1090" s="89"/>
      <c r="BK1090" s="89"/>
      <c r="BL1090" s="89"/>
      <c r="BM1090" s="89"/>
      <c r="BN1090" s="89"/>
      <c r="BO1090" s="89"/>
      <c r="BP1090" s="89"/>
      <c r="BQ1090" s="89"/>
      <c r="BR1090" s="89"/>
      <c r="BS1090" s="89"/>
      <c r="BT1090" s="89"/>
      <c r="BU1090" s="89"/>
      <c r="BV1090" s="89"/>
      <c r="BW1090" s="89"/>
      <c r="BX1090" s="89"/>
      <c r="BY1090" s="89"/>
      <c r="BZ1090" s="89"/>
      <c r="CA1090" s="89"/>
      <c r="CB1090" s="89"/>
      <c r="CC1090" s="89"/>
      <c r="CD1090" s="89"/>
      <c r="CE1090" s="89"/>
      <c r="CF1090" s="89"/>
      <c r="CG1090" s="89"/>
      <c r="CH1090" s="89"/>
      <c r="CI1090" s="89"/>
      <c r="CJ1090" s="89"/>
      <c r="CK1090" s="89"/>
      <c r="CL1090" s="89"/>
      <c r="CM1090" s="89"/>
      <c r="CN1090" s="89"/>
      <c r="CO1090" s="89"/>
      <c r="CP1090" s="89"/>
      <c r="CQ1090" s="89"/>
      <c r="CR1090" s="89"/>
      <c r="CS1090" s="89"/>
      <c r="CT1090" s="89"/>
      <c r="CU1090" s="89"/>
      <c r="CV1090" s="89"/>
      <c r="CW1090" s="89"/>
      <c r="CX1090" s="89"/>
      <c r="CY1090" s="89"/>
      <c r="CZ1090" s="89"/>
      <c r="DA1090" s="89"/>
      <c r="DB1090" s="89"/>
      <c r="DC1090" s="89"/>
      <c r="DD1090" s="89"/>
      <c r="DE1090" s="89"/>
      <c r="DF1090" s="89"/>
      <c r="DG1090" s="89"/>
      <c r="DH1090" s="89"/>
      <c r="DI1090" s="89"/>
      <c r="DJ1090" s="89"/>
      <c r="DK1090" s="89"/>
      <c r="DL1090" s="89"/>
      <c r="DM1090" s="89"/>
      <c r="DN1090" s="89"/>
      <c r="DO1090" s="89"/>
      <c r="DP1090" s="89"/>
      <c r="DQ1090" s="89"/>
      <c r="DR1090" s="89"/>
      <c r="DS1090" s="89"/>
      <c r="DT1090" s="89"/>
      <c r="DU1090" s="89"/>
      <c r="DV1090" s="89"/>
      <c r="DW1090" s="89"/>
      <c r="DX1090" s="89"/>
      <c r="DY1090" s="89"/>
      <c r="DZ1090" s="89"/>
      <c r="EA1090" s="89"/>
      <c r="EB1090" s="89"/>
      <c r="EC1090" s="89"/>
      <c r="ED1090" s="89"/>
      <c r="EE1090" s="89"/>
      <c r="EF1090" s="89"/>
      <c r="EG1090" s="89"/>
      <c r="EH1090" s="89"/>
      <c r="EI1090" s="89"/>
      <c r="EJ1090" s="89"/>
      <c r="EK1090" s="89"/>
      <c r="EL1090" s="89"/>
      <c r="EM1090" s="89"/>
      <c r="EN1090" s="89"/>
      <c r="EO1090" s="89"/>
      <c r="EP1090" s="89"/>
      <c r="EQ1090" s="89"/>
      <c r="ER1090" s="89"/>
      <c r="ES1090" s="89"/>
      <c r="ET1090" s="89"/>
      <c r="EU1090" s="89"/>
      <c r="EV1090" s="89"/>
      <c r="EW1090" s="89"/>
      <c r="EX1090" s="89"/>
      <c r="EY1090" s="89"/>
      <c r="EZ1090" s="89"/>
      <c r="FA1090" s="89"/>
      <c r="FB1090" s="89"/>
      <c r="FC1090" s="89"/>
      <c r="FD1090" s="89"/>
      <c r="FE1090" s="89"/>
      <c r="FF1090" s="89"/>
      <c r="FG1090" s="89"/>
      <c r="FH1090" s="89"/>
      <c r="FI1090" s="89"/>
      <c r="FJ1090" s="89"/>
      <c r="FK1090" s="89"/>
      <c r="FL1090" s="89"/>
      <c r="FM1090" s="89"/>
      <c r="FN1090" s="89"/>
      <c r="FO1090" s="89"/>
      <c r="FP1090" s="89"/>
      <c r="FQ1090" s="89"/>
      <c r="FR1090" s="89"/>
      <c r="FS1090" s="89"/>
      <c r="FT1090" s="89"/>
      <c r="FU1090" s="89"/>
      <c r="FV1090" s="89"/>
      <c r="FW1090" s="89"/>
      <c r="FX1090" s="89"/>
      <c r="FY1090" s="89"/>
      <c r="FZ1090" s="89"/>
      <c r="GA1090" s="89"/>
      <c r="GB1090" s="89"/>
      <c r="GC1090" s="89"/>
      <c r="GD1090" s="89"/>
      <c r="GE1090" s="89"/>
      <c r="GF1090" s="89"/>
      <c r="GG1090" s="89"/>
      <c r="GH1090" s="89"/>
      <c r="GI1090" s="89"/>
      <c r="GJ1090" s="89"/>
      <c r="GK1090" s="89"/>
      <c r="GL1090" s="89"/>
      <c r="GM1090" s="89"/>
      <c r="GN1090" s="89"/>
      <c r="GO1090" s="89"/>
      <c r="GP1090" s="89"/>
      <c r="GQ1090" s="89"/>
      <c r="GR1090" s="89"/>
      <c r="GS1090" s="89"/>
      <c r="GT1090" s="89"/>
      <c r="GU1090" s="89"/>
      <c r="GV1090" s="89"/>
      <c r="GW1090" s="89"/>
      <c r="GX1090" s="89"/>
      <c r="GY1090" s="89"/>
      <c r="GZ1090" s="89"/>
      <c r="HA1090" s="89"/>
      <c r="HB1090" s="89"/>
      <c r="HC1090" s="89"/>
      <c r="HD1090" s="89"/>
      <c r="HE1090" s="89"/>
      <c r="HF1090" s="89"/>
      <c r="HG1090" s="89"/>
      <c r="HH1090" s="89"/>
      <c r="HI1090" s="89"/>
      <c r="HJ1090" s="89"/>
      <c r="HK1090" s="89"/>
      <c r="HL1090" s="89"/>
      <c r="HM1090" s="89"/>
    </row>
    <row r="1091" spans="1:221" s="191" customFormat="1" ht="30" customHeight="1" x14ac:dyDescent="0.25">
      <c r="A1091" s="193">
        <v>41455</v>
      </c>
      <c r="B1091" s="194">
        <v>41457</v>
      </c>
      <c r="C1091" s="189" t="s">
        <v>285</v>
      </c>
      <c r="D1091" s="140" t="s">
        <v>3719</v>
      </c>
      <c r="E1091" s="140" t="s">
        <v>279</v>
      </c>
      <c r="F1091" s="5" t="s">
        <v>104</v>
      </c>
      <c r="G1091" s="5" t="s">
        <v>799</v>
      </c>
      <c r="H1091" s="140" t="s">
        <v>3839</v>
      </c>
      <c r="I1091" s="30" t="s">
        <v>4948</v>
      </c>
      <c r="J1091" s="140" t="s">
        <v>4949</v>
      </c>
      <c r="K1091" s="119">
        <v>41015</v>
      </c>
      <c r="L1091" s="119">
        <v>41085</v>
      </c>
      <c r="M1091" s="140" t="s">
        <v>4754</v>
      </c>
      <c r="N1091" s="287">
        <v>29475</v>
      </c>
      <c r="O1091" s="287">
        <v>26500</v>
      </c>
      <c r="P1091" s="119">
        <v>41099</v>
      </c>
      <c r="Q1091" s="119">
        <v>41450</v>
      </c>
      <c r="R1091" s="119">
        <v>41450</v>
      </c>
      <c r="S1091" s="119">
        <v>41450</v>
      </c>
      <c r="T1091" s="190">
        <v>81.016413396541495</v>
      </c>
      <c r="U1091" s="287"/>
      <c r="V1091" s="140"/>
      <c r="W1091" s="87"/>
      <c r="X1091" s="96"/>
      <c r="Y1091" s="89"/>
      <c r="Z1091" s="89"/>
      <c r="AA1091" s="89"/>
      <c r="AB1091" s="89"/>
      <c r="AC1091" s="89"/>
      <c r="AD1091" s="89"/>
      <c r="AE1091" s="89"/>
      <c r="AF1091" s="89"/>
      <c r="AG1091" s="89"/>
      <c r="AH1091" s="89"/>
      <c r="AI1091" s="89"/>
      <c r="AJ1091" s="89"/>
      <c r="AK1091" s="89"/>
      <c r="AL1091" s="89"/>
      <c r="AM1091" s="89"/>
      <c r="AN1091" s="89"/>
      <c r="AO1091" s="89"/>
      <c r="AP1091" s="89"/>
      <c r="AQ1091" s="89"/>
      <c r="AR1091" s="89"/>
      <c r="AS1091" s="89"/>
      <c r="AT1091" s="89"/>
      <c r="AU1091" s="89"/>
      <c r="AV1091" s="89"/>
      <c r="AW1091" s="89"/>
      <c r="AX1091" s="89"/>
      <c r="AY1091" s="89"/>
      <c r="AZ1091" s="89"/>
      <c r="BA1091" s="89"/>
      <c r="BB1091" s="89"/>
      <c r="BC1091" s="89"/>
      <c r="BD1091" s="89"/>
      <c r="BE1091" s="89"/>
      <c r="BF1091" s="89"/>
      <c r="BG1091" s="89"/>
      <c r="BH1091" s="89"/>
      <c r="BI1091" s="89"/>
      <c r="BJ1091" s="89"/>
      <c r="BK1091" s="89"/>
      <c r="BL1091" s="89"/>
      <c r="BM1091" s="89"/>
      <c r="BN1091" s="89"/>
      <c r="BO1091" s="89"/>
      <c r="BP1091" s="89"/>
      <c r="BQ1091" s="89"/>
      <c r="BR1091" s="89"/>
      <c r="BS1091" s="89"/>
      <c r="BT1091" s="89"/>
      <c r="BU1091" s="89"/>
      <c r="BV1091" s="89"/>
      <c r="BW1091" s="89"/>
      <c r="BX1091" s="89"/>
      <c r="BY1091" s="89"/>
      <c r="BZ1091" s="89"/>
      <c r="CA1091" s="89"/>
      <c r="CB1091" s="89"/>
      <c r="CC1091" s="89"/>
      <c r="CD1091" s="89"/>
      <c r="CE1091" s="89"/>
      <c r="CF1091" s="89"/>
      <c r="CG1091" s="89"/>
      <c r="CH1091" s="89"/>
      <c r="CI1091" s="89"/>
      <c r="CJ1091" s="89"/>
      <c r="CK1091" s="89"/>
      <c r="CL1091" s="89"/>
      <c r="CM1091" s="89"/>
      <c r="CN1091" s="89"/>
      <c r="CO1091" s="89"/>
      <c r="CP1091" s="89"/>
      <c r="CQ1091" s="89"/>
      <c r="CR1091" s="89"/>
      <c r="CS1091" s="89"/>
      <c r="CT1091" s="89"/>
      <c r="CU1091" s="89"/>
      <c r="CV1091" s="89"/>
      <c r="CW1091" s="89"/>
      <c r="CX1091" s="89"/>
      <c r="CY1091" s="89"/>
      <c r="CZ1091" s="89"/>
      <c r="DA1091" s="89"/>
      <c r="DB1091" s="89"/>
      <c r="DC1091" s="89"/>
      <c r="DD1091" s="89"/>
      <c r="DE1091" s="89"/>
      <c r="DF1091" s="89"/>
      <c r="DG1091" s="89"/>
      <c r="DH1091" s="89"/>
      <c r="DI1091" s="89"/>
      <c r="DJ1091" s="89"/>
      <c r="DK1091" s="89"/>
      <c r="DL1091" s="89"/>
      <c r="DM1091" s="89"/>
      <c r="DN1091" s="89"/>
      <c r="DO1091" s="89"/>
      <c r="DP1091" s="89"/>
      <c r="DQ1091" s="89"/>
      <c r="DR1091" s="89"/>
      <c r="DS1091" s="89"/>
      <c r="DT1091" s="89"/>
      <c r="DU1091" s="89"/>
      <c r="DV1091" s="89"/>
      <c r="DW1091" s="89"/>
      <c r="DX1091" s="89"/>
      <c r="DY1091" s="89"/>
      <c r="DZ1091" s="89"/>
      <c r="EA1091" s="89"/>
      <c r="EB1091" s="89"/>
      <c r="EC1091" s="89"/>
      <c r="ED1091" s="89"/>
      <c r="EE1091" s="89"/>
      <c r="EF1091" s="89"/>
      <c r="EG1091" s="89"/>
      <c r="EH1091" s="89"/>
      <c r="EI1091" s="89"/>
      <c r="EJ1091" s="89"/>
      <c r="EK1091" s="89"/>
      <c r="EL1091" s="89"/>
      <c r="EM1091" s="89"/>
      <c r="EN1091" s="89"/>
      <c r="EO1091" s="89"/>
      <c r="EP1091" s="89"/>
      <c r="EQ1091" s="89"/>
      <c r="ER1091" s="89"/>
      <c r="ES1091" s="89"/>
      <c r="ET1091" s="89"/>
      <c r="EU1091" s="89"/>
      <c r="EV1091" s="89"/>
      <c r="EW1091" s="89"/>
      <c r="EX1091" s="89"/>
      <c r="EY1091" s="89"/>
      <c r="EZ1091" s="89"/>
      <c r="FA1091" s="89"/>
      <c r="FB1091" s="89"/>
      <c r="FC1091" s="89"/>
      <c r="FD1091" s="89"/>
      <c r="FE1091" s="89"/>
      <c r="FF1091" s="89"/>
      <c r="FG1091" s="89"/>
      <c r="FH1091" s="89"/>
      <c r="FI1091" s="89"/>
      <c r="FJ1091" s="89"/>
      <c r="FK1091" s="89"/>
      <c r="FL1091" s="89"/>
      <c r="FM1091" s="89"/>
      <c r="FN1091" s="89"/>
      <c r="FO1091" s="89"/>
      <c r="FP1091" s="89"/>
      <c r="FQ1091" s="89"/>
      <c r="FR1091" s="89"/>
      <c r="FS1091" s="89"/>
      <c r="FT1091" s="89"/>
      <c r="FU1091" s="89"/>
      <c r="FV1091" s="89"/>
      <c r="FW1091" s="89"/>
      <c r="FX1091" s="89"/>
      <c r="FY1091" s="89"/>
      <c r="FZ1091" s="89"/>
      <c r="GA1091" s="89"/>
      <c r="GB1091" s="89"/>
      <c r="GC1091" s="89"/>
      <c r="GD1091" s="89"/>
      <c r="GE1091" s="89"/>
      <c r="GF1091" s="89"/>
      <c r="GG1091" s="89"/>
      <c r="GH1091" s="89"/>
      <c r="GI1091" s="89"/>
      <c r="GJ1091" s="89"/>
      <c r="GK1091" s="89"/>
      <c r="GL1091" s="89"/>
      <c r="GM1091" s="89"/>
      <c r="GN1091" s="89"/>
      <c r="GO1091" s="89"/>
      <c r="GP1091" s="89"/>
      <c r="GQ1091" s="89"/>
      <c r="GR1091" s="89"/>
      <c r="GS1091" s="89"/>
      <c r="GT1091" s="89"/>
      <c r="GU1091" s="89"/>
      <c r="GV1091" s="89"/>
      <c r="GW1091" s="89"/>
      <c r="GX1091" s="89"/>
      <c r="GY1091" s="89"/>
      <c r="GZ1091" s="89"/>
      <c r="HA1091" s="89"/>
      <c r="HB1091" s="89"/>
      <c r="HC1091" s="89"/>
      <c r="HD1091" s="89"/>
      <c r="HE1091" s="89"/>
      <c r="HF1091" s="89"/>
      <c r="HG1091" s="89"/>
      <c r="HH1091" s="89"/>
      <c r="HI1091" s="89"/>
      <c r="HJ1091" s="89"/>
      <c r="HK1091" s="89"/>
      <c r="HL1091" s="89"/>
      <c r="HM1091" s="89"/>
    </row>
    <row r="1092" spans="1:221" s="191" customFormat="1" ht="30" customHeight="1" x14ac:dyDescent="0.25">
      <c r="A1092" s="193">
        <v>41455</v>
      </c>
      <c r="B1092" s="194">
        <v>41457</v>
      </c>
      <c r="C1092" s="189" t="s">
        <v>285</v>
      </c>
      <c r="D1092" s="140" t="s">
        <v>3719</v>
      </c>
      <c r="E1092" s="140" t="s">
        <v>279</v>
      </c>
      <c r="F1092" s="5" t="s">
        <v>55</v>
      </c>
      <c r="G1092" s="5" t="s">
        <v>355</v>
      </c>
      <c r="H1092" s="140" t="s">
        <v>3842</v>
      </c>
      <c r="I1092" s="30" t="s">
        <v>4914</v>
      </c>
      <c r="J1092" s="140" t="s">
        <v>4950</v>
      </c>
      <c r="K1092" s="119">
        <v>41030</v>
      </c>
      <c r="L1092" s="119">
        <v>41081</v>
      </c>
      <c r="M1092" s="140" t="s">
        <v>3845</v>
      </c>
      <c r="N1092" s="287">
        <v>16292</v>
      </c>
      <c r="O1092" s="287">
        <v>14182</v>
      </c>
      <c r="P1092" s="119">
        <v>41095</v>
      </c>
      <c r="Q1092" s="119">
        <v>41776</v>
      </c>
      <c r="R1092" s="119">
        <v>41776</v>
      </c>
      <c r="S1092" s="119">
        <v>41776</v>
      </c>
      <c r="T1092" s="190">
        <v>20.550258689340101</v>
      </c>
      <c r="U1092" s="287"/>
      <c r="V1092" s="140"/>
      <c r="W1092" s="87"/>
      <c r="X1092" s="96"/>
      <c r="Y1092" s="89"/>
      <c r="Z1092" s="89"/>
      <c r="AA1092" s="89"/>
      <c r="AB1092" s="89"/>
      <c r="AC1092" s="89"/>
      <c r="AD1092" s="89"/>
      <c r="AE1092" s="89"/>
      <c r="AF1092" s="89"/>
      <c r="AG1092" s="89"/>
      <c r="AH1092" s="89"/>
      <c r="AI1092" s="89"/>
      <c r="AJ1092" s="89"/>
      <c r="AK1092" s="89"/>
      <c r="AL1092" s="89"/>
      <c r="AM1092" s="89"/>
      <c r="AN1092" s="89"/>
      <c r="AO1092" s="89"/>
      <c r="AP1092" s="89"/>
      <c r="AQ1092" s="89"/>
      <c r="AR1092" s="89"/>
      <c r="AS1092" s="89"/>
      <c r="AT1092" s="89"/>
      <c r="AU1092" s="89"/>
      <c r="AV1092" s="89"/>
      <c r="AW1092" s="89"/>
      <c r="AX1092" s="89"/>
      <c r="AY1092" s="89"/>
      <c r="AZ1092" s="89"/>
      <c r="BA1092" s="89"/>
      <c r="BB1092" s="89"/>
      <c r="BC1092" s="89"/>
      <c r="BD1092" s="89"/>
      <c r="BE1092" s="89"/>
      <c r="BF1092" s="89"/>
      <c r="BG1092" s="89"/>
      <c r="BH1092" s="89"/>
      <c r="BI1092" s="89"/>
      <c r="BJ1092" s="89"/>
      <c r="BK1092" s="89"/>
      <c r="BL1092" s="89"/>
      <c r="BM1092" s="89"/>
      <c r="BN1092" s="89"/>
      <c r="BO1092" s="89"/>
      <c r="BP1092" s="89"/>
      <c r="BQ1092" s="89"/>
      <c r="BR1092" s="89"/>
      <c r="BS1092" s="89"/>
      <c r="BT1092" s="89"/>
      <c r="BU1092" s="89"/>
      <c r="BV1092" s="89"/>
      <c r="BW1092" s="89"/>
      <c r="BX1092" s="89"/>
      <c r="BY1092" s="89"/>
      <c r="BZ1092" s="89"/>
      <c r="CA1092" s="89"/>
      <c r="CB1092" s="89"/>
      <c r="CC1092" s="89"/>
      <c r="CD1092" s="89"/>
      <c r="CE1092" s="89"/>
      <c r="CF1092" s="89"/>
      <c r="CG1092" s="89"/>
      <c r="CH1092" s="89"/>
      <c r="CI1092" s="89"/>
      <c r="CJ1092" s="89"/>
      <c r="CK1092" s="89"/>
      <c r="CL1092" s="89"/>
      <c r="CM1092" s="89"/>
      <c r="CN1092" s="89"/>
      <c r="CO1092" s="89"/>
      <c r="CP1092" s="89"/>
      <c r="CQ1092" s="89"/>
      <c r="CR1092" s="89"/>
      <c r="CS1092" s="89"/>
      <c r="CT1092" s="89"/>
      <c r="CU1092" s="89"/>
      <c r="CV1092" s="89"/>
      <c r="CW1092" s="89"/>
      <c r="CX1092" s="89"/>
      <c r="CY1092" s="89"/>
      <c r="CZ1092" s="89"/>
      <c r="DA1092" s="89"/>
      <c r="DB1092" s="89"/>
      <c r="DC1092" s="89"/>
      <c r="DD1092" s="89"/>
      <c r="DE1092" s="89"/>
      <c r="DF1092" s="89"/>
      <c r="DG1092" s="89"/>
      <c r="DH1092" s="89"/>
      <c r="DI1092" s="89"/>
      <c r="DJ1092" s="89"/>
      <c r="DK1092" s="89"/>
      <c r="DL1092" s="89"/>
      <c r="DM1092" s="89"/>
      <c r="DN1092" s="89"/>
      <c r="DO1092" s="89"/>
      <c r="DP1092" s="89"/>
      <c r="DQ1092" s="89"/>
      <c r="DR1092" s="89"/>
      <c r="DS1092" s="89"/>
      <c r="DT1092" s="89"/>
      <c r="DU1092" s="89"/>
      <c r="DV1092" s="89"/>
      <c r="DW1092" s="89"/>
      <c r="DX1092" s="89"/>
      <c r="DY1092" s="89"/>
      <c r="DZ1092" s="89"/>
      <c r="EA1092" s="89"/>
      <c r="EB1092" s="89"/>
      <c r="EC1092" s="89"/>
      <c r="ED1092" s="89"/>
      <c r="EE1092" s="89"/>
      <c r="EF1092" s="89"/>
      <c r="EG1092" s="89"/>
      <c r="EH1092" s="89"/>
      <c r="EI1092" s="89"/>
      <c r="EJ1092" s="89"/>
      <c r="EK1092" s="89"/>
      <c r="EL1092" s="89"/>
      <c r="EM1092" s="89"/>
      <c r="EN1092" s="89"/>
      <c r="EO1092" s="89"/>
      <c r="EP1092" s="89"/>
      <c r="EQ1092" s="89"/>
      <c r="ER1092" s="89"/>
      <c r="ES1092" s="89"/>
      <c r="ET1092" s="89"/>
      <c r="EU1092" s="89"/>
      <c r="EV1092" s="89"/>
      <c r="EW1092" s="89"/>
      <c r="EX1092" s="89"/>
      <c r="EY1092" s="89"/>
      <c r="EZ1092" s="89"/>
      <c r="FA1092" s="89"/>
      <c r="FB1092" s="89"/>
      <c r="FC1092" s="89"/>
      <c r="FD1092" s="89"/>
      <c r="FE1092" s="89"/>
      <c r="FF1092" s="89"/>
      <c r="FG1092" s="89"/>
      <c r="FH1092" s="89"/>
      <c r="FI1092" s="89"/>
      <c r="FJ1092" s="89"/>
      <c r="FK1092" s="89"/>
      <c r="FL1092" s="89"/>
      <c r="FM1092" s="89"/>
      <c r="FN1092" s="89"/>
      <c r="FO1092" s="89"/>
      <c r="FP1092" s="89"/>
      <c r="FQ1092" s="89"/>
      <c r="FR1092" s="89"/>
      <c r="FS1092" s="89"/>
      <c r="FT1092" s="89"/>
      <c r="FU1092" s="89"/>
      <c r="FV1092" s="89"/>
      <c r="FW1092" s="89"/>
      <c r="FX1092" s="89"/>
      <c r="FY1092" s="89"/>
      <c r="FZ1092" s="89"/>
      <c r="GA1092" s="89"/>
      <c r="GB1092" s="89"/>
      <c r="GC1092" s="89"/>
      <c r="GD1092" s="89"/>
      <c r="GE1092" s="89"/>
      <c r="GF1092" s="89"/>
      <c r="GG1092" s="89"/>
      <c r="GH1092" s="89"/>
      <c r="GI1092" s="89"/>
      <c r="GJ1092" s="89"/>
      <c r="GK1092" s="89"/>
      <c r="GL1092" s="89"/>
      <c r="GM1092" s="89"/>
      <c r="GN1092" s="89"/>
      <c r="GO1092" s="89"/>
      <c r="GP1092" s="89"/>
      <c r="GQ1092" s="89"/>
      <c r="GR1092" s="89"/>
      <c r="GS1092" s="89"/>
      <c r="GT1092" s="89"/>
      <c r="GU1092" s="89"/>
      <c r="GV1092" s="89"/>
      <c r="GW1092" s="89"/>
      <c r="GX1092" s="89"/>
      <c r="GY1092" s="89"/>
      <c r="GZ1092" s="89"/>
      <c r="HA1092" s="89"/>
      <c r="HB1092" s="89"/>
      <c r="HC1092" s="89"/>
      <c r="HD1092" s="89"/>
      <c r="HE1092" s="89"/>
      <c r="HF1092" s="89"/>
      <c r="HG1092" s="89"/>
      <c r="HH1092" s="89"/>
      <c r="HI1092" s="89"/>
      <c r="HJ1092" s="89"/>
      <c r="HK1092" s="89"/>
      <c r="HL1092" s="89"/>
      <c r="HM1092" s="89"/>
    </row>
    <row r="1093" spans="1:221" s="191" customFormat="1" ht="30" customHeight="1" x14ac:dyDescent="0.25">
      <c r="A1093" s="193">
        <v>41455</v>
      </c>
      <c r="B1093" s="194">
        <v>41457</v>
      </c>
      <c r="C1093" s="189" t="s">
        <v>285</v>
      </c>
      <c r="D1093" s="140" t="s">
        <v>3719</v>
      </c>
      <c r="E1093" s="140" t="s">
        <v>279</v>
      </c>
      <c r="F1093" s="5" t="s">
        <v>55</v>
      </c>
      <c r="G1093" s="5" t="s">
        <v>355</v>
      </c>
      <c r="H1093" s="140" t="s">
        <v>3842</v>
      </c>
      <c r="I1093" s="30" t="s">
        <v>4951</v>
      </c>
      <c r="J1093" s="140" t="s">
        <v>4952</v>
      </c>
      <c r="K1093" s="119">
        <v>40998</v>
      </c>
      <c r="L1093" s="119">
        <v>41089</v>
      </c>
      <c r="M1093" s="140" t="s">
        <v>4953</v>
      </c>
      <c r="N1093" s="287">
        <v>26101</v>
      </c>
      <c r="O1093" s="287">
        <v>24750</v>
      </c>
      <c r="P1093" s="119">
        <v>41103</v>
      </c>
      <c r="Q1093" s="119">
        <v>41880</v>
      </c>
      <c r="R1093" s="119">
        <v>41849</v>
      </c>
      <c r="S1093" s="119">
        <v>41881</v>
      </c>
      <c r="T1093" s="190">
        <v>24.288708015864898</v>
      </c>
      <c r="U1093" s="287"/>
      <c r="V1093" s="140"/>
      <c r="W1093" s="87"/>
      <c r="X1093" s="96"/>
      <c r="Y1093" s="89"/>
      <c r="Z1093" s="89"/>
      <c r="AA1093" s="89"/>
      <c r="AB1093" s="89"/>
      <c r="AC1093" s="89"/>
      <c r="AD1093" s="89"/>
      <c r="AE1093" s="89"/>
      <c r="AF1093" s="89"/>
      <c r="AG1093" s="89"/>
      <c r="AH1093" s="89"/>
      <c r="AI1093" s="89"/>
      <c r="AJ1093" s="89"/>
      <c r="AK1093" s="89"/>
      <c r="AL1093" s="89"/>
      <c r="AM1093" s="89"/>
      <c r="AN1093" s="89"/>
      <c r="AO1093" s="89"/>
      <c r="AP1093" s="89"/>
      <c r="AQ1093" s="89"/>
      <c r="AR1093" s="89"/>
      <c r="AS1093" s="89"/>
      <c r="AT1093" s="89"/>
      <c r="AU1093" s="89"/>
      <c r="AV1093" s="89"/>
      <c r="AW1093" s="89"/>
      <c r="AX1093" s="89"/>
      <c r="AY1093" s="89"/>
      <c r="AZ1093" s="89"/>
      <c r="BA1093" s="89"/>
      <c r="BB1093" s="89"/>
      <c r="BC1093" s="89"/>
      <c r="BD1093" s="89"/>
      <c r="BE1093" s="89"/>
      <c r="BF1093" s="89"/>
      <c r="BG1093" s="89"/>
      <c r="BH1093" s="89"/>
      <c r="BI1093" s="89"/>
      <c r="BJ1093" s="89"/>
      <c r="BK1093" s="89"/>
      <c r="BL1093" s="89"/>
      <c r="BM1093" s="89"/>
      <c r="BN1093" s="89"/>
      <c r="BO1093" s="89"/>
      <c r="BP1093" s="89"/>
      <c r="BQ1093" s="89"/>
      <c r="BR1093" s="89"/>
      <c r="BS1093" s="89"/>
      <c r="BT1093" s="89"/>
      <c r="BU1093" s="89"/>
      <c r="BV1093" s="89"/>
      <c r="BW1093" s="89"/>
      <c r="BX1093" s="89"/>
      <c r="BY1093" s="89"/>
      <c r="BZ1093" s="89"/>
      <c r="CA1093" s="89"/>
      <c r="CB1093" s="89"/>
      <c r="CC1093" s="89"/>
      <c r="CD1093" s="89"/>
      <c r="CE1093" s="89"/>
      <c r="CF1093" s="89"/>
      <c r="CG1093" s="89"/>
      <c r="CH1093" s="89"/>
      <c r="CI1093" s="89"/>
      <c r="CJ1093" s="89"/>
      <c r="CK1093" s="89"/>
      <c r="CL1093" s="89"/>
      <c r="CM1093" s="89"/>
      <c r="CN1093" s="89"/>
      <c r="CO1093" s="89"/>
      <c r="CP1093" s="89"/>
      <c r="CQ1093" s="89"/>
      <c r="CR1093" s="89"/>
      <c r="CS1093" s="89"/>
      <c r="CT1093" s="89"/>
      <c r="CU1093" s="89"/>
      <c r="CV1093" s="89"/>
      <c r="CW1093" s="89"/>
      <c r="CX1093" s="89"/>
      <c r="CY1093" s="89"/>
      <c r="CZ1093" s="89"/>
      <c r="DA1093" s="89"/>
      <c r="DB1093" s="89"/>
      <c r="DC1093" s="89"/>
      <c r="DD1093" s="89"/>
      <c r="DE1093" s="89"/>
      <c r="DF1093" s="89"/>
      <c r="DG1093" s="89"/>
      <c r="DH1093" s="89"/>
      <c r="DI1093" s="89"/>
      <c r="DJ1093" s="89"/>
      <c r="DK1093" s="89"/>
      <c r="DL1093" s="89"/>
      <c r="DM1093" s="89"/>
      <c r="DN1093" s="89"/>
      <c r="DO1093" s="89"/>
      <c r="DP1093" s="89"/>
      <c r="DQ1093" s="89"/>
      <c r="DR1093" s="89"/>
      <c r="DS1093" s="89"/>
      <c r="DT1093" s="89"/>
      <c r="DU1093" s="89"/>
      <c r="DV1093" s="89"/>
      <c r="DW1093" s="89"/>
      <c r="DX1093" s="89"/>
      <c r="DY1093" s="89"/>
      <c r="DZ1093" s="89"/>
      <c r="EA1093" s="89"/>
      <c r="EB1093" s="89"/>
      <c r="EC1093" s="89"/>
      <c r="ED1093" s="89"/>
      <c r="EE1093" s="89"/>
      <c r="EF1093" s="89"/>
      <c r="EG1093" s="89"/>
      <c r="EH1093" s="89"/>
      <c r="EI1093" s="89"/>
      <c r="EJ1093" s="89"/>
      <c r="EK1093" s="89"/>
      <c r="EL1093" s="89"/>
      <c r="EM1093" s="89"/>
      <c r="EN1093" s="89"/>
      <c r="EO1093" s="89"/>
      <c r="EP1093" s="89"/>
      <c r="EQ1093" s="89"/>
      <c r="ER1093" s="89"/>
      <c r="ES1093" s="89"/>
      <c r="ET1093" s="89"/>
      <c r="EU1093" s="89"/>
      <c r="EV1093" s="89"/>
      <c r="EW1093" s="89"/>
      <c r="EX1093" s="89"/>
      <c r="EY1093" s="89"/>
      <c r="EZ1093" s="89"/>
      <c r="FA1093" s="89"/>
      <c r="FB1093" s="89"/>
      <c r="FC1093" s="89"/>
      <c r="FD1093" s="89"/>
      <c r="FE1093" s="89"/>
      <c r="FF1093" s="89"/>
      <c r="FG1093" s="89"/>
      <c r="FH1093" s="89"/>
      <c r="FI1093" s="89"/>
      <c r="FJ1093" s="89"/>
      <c r="FK1093" s="89"/>
      <c r="FL1093" s="89"/>
      <c r="FM1093" s="89"/>
      <c r="FN1093" s="89"/>
      <c r="FO1093" s="89"/>
      <c r="FP1093" s="89"/>
      <c r="FQ1093" s="89"/>
      <c r="FR1093" s="89"/>
      <c r="FS1093" s="89"/>
      <c r="FT1093" s="89"/>
      <c r="FU1093" s="89"/>
      <c r="FV1093" s="89"/>
      <c r="FW1093" s="89"/>
      <c r="FX1093" s="89"/>
      <c r="FY1093" s="89"/>
      <c r="FZ1093" s="89"/>
      <c r="GA1093" s="89"/>
      <c r="GB1093" s="89"/>
      <c r="GC1093" s="89"/>
      <c r="GD1093" s="89"/>
      <c r="GE1093" s="89"/>
      <c r="GF1093" s="89"/>
      <c r="GG1093" s="89"/>
      <c r="GH1093" s="89"/>
      <c r="GI1093" s="89"/>
      <c r="GJ1093" s="89"/>
      <c r="GK1093" s="89"/>
      <c r="GL1093" s="89"/>
      <c r="GM1093" s="89"/>
      <c r="GN1093" s="89"/>
      <c r="GO1093" s="89"/>
      <c r="GP1093" s="89"/>
      <c r="GQ1093" s="89"/>
      <c r="GR1093" s="89"/>
      <c r="GS1093" s="89"/>
      <c r="GT1093" s="89"/>
      <c r="GU1093" s="89"/>
      <c r="GV1093" s="89"/>
      <c r="GW1093" s="89"/>
      <c r="GX1093" s="89"/>
      <c r="GY1093" s="89"/>
      <c r="GZ1093" s="89"/>
      <c r="HA1093" s="89"/>
      <c r="HB1093" s="89"/>
      <c r="HC1093" s="89"/>
      <c r="HD1093" s="89"/>
      <c r="HE1093" s="89"/>
      <c r="HF1093" s="89"/>
      <c r="HG1093" s="89"/>
      <c r="HH1093" s="89"/>
      <c r="HI1093" s="89"/>
      <c r="HJ1093" s="89"/>
      <c r="HK1093" s="89"/>
      <c r="HL1093" s="89"/>
      <c r="HM1093" s="89"/>
    </row>
    <row r="1094" spans="1:221" s="191" customFormat="1" ht="30" customHeight="1" x14ac:dyDescent="0.25">
      <c r="A1094" s="193">
        <v>41455</v>
      </c>
      <c r="B1094" s="194">
        <v>41457</v>
      </c>
      <c r="C1094" s="189" t="s">
        <v>285</v>
      </c>
      <c r="D1094" s="140" t="s">
        <v>3719</v>
      </c>
      <c r="E1094" s="140" t="s">
        <v>279</v>
      </c>
      <c r="F1094" s="5" t="s">
        <v>55</v>
      </c>
      <c r="G1094" s="5" t="s">
        <v>355</v>
      </c>
      <c r="H1094" s="140" t="s">
        <v>3842</v>
      </c>
      <c r="I1094" s="30" t="s">
        <v>4954</v>
      </c>
      <c r="J1094" s="140" t="s">
        <v>4955</v>
      </c>
      <c r="K1094" s="119">
        <v>40933</v>
      </c>
      <c r="L1094" s="119">
        <v>41058</v>
      </c>
      <c r="M1094" s="140" t="s">
        <v>4956</v>
      </c>
      <c r="N1094" s="287">
        <v>57582</v>
      </c>
      <c r="O1094" s="287">
        <v>54296</v>
      </c>
      <c r="P1094" s="119">
        <v>41072</v>
      </c>
      <c r="Q1094" s="119">
        <v>41827</v>
      </c>
      <c r="R1094" s="119">
        <v>41827</v>
      </c>
      <c r="S1094" s="119">
        <v>41827</v>
      </c>
      <c r="T1094" s="190">
        <v>31.119722336576899</v>
      </c>
      <c r="U1094" s="287"/>
      <c r="V1094" s="140"/>
      <c r="W1094" s="87"/>
      <c r="X1094" s="96"/>
      <c r="Y1094" s="89"/>
      <c r="Z1094" s="89"/>
      <c r="AA1094" s="89"/>
      <c r="AB1094" s="89"/>
      <c r="AC1094" s="89"/>
      <c r="AD1094" s="89"/>
      <c r="AE1094" s="89"/>
      <c r="AF1094" s="89"/>
      <c r="AG1094" s="89"/>
      <c r="AH1094" s="89"/>
      <c r="AI1094" s="89"/>
      <c r="AJ1094" s="89"/>
      <c r="AK1094" s="89"/>
      <c r="AL1094" s="89"/>
      <c r="AM1094" s="89"/>
      <c r="AN1094" s="89"/>
      <c r="AO1094" s="89"/>
      <c r="AP1094" s="89"/>
      <c r="AQ1094" s="89"/>
      <c r="AR1094" s="89"/>
      <c r="AS1094" s="89"/>
      <c r="AT1094" s="89"/>
      <c r="AU1094" s="89"/>
      <c r="AV1094" s="89"/>
      <c r="AW1094" s="89"/>
      <c r="AX1094" s="89"/>
      <c r="AY1094" s="89"/>
      <c r="AZ1094" s="89"/>
      <c r="BA1094" s="89"/>
      <c r="BB1094" s="89"/>
      <c r="BC1094" s="89"/>
      <c r="BD1094" s="89"/>
      <c r="BE1094" s="89"/>
      <c r="BF1094" s="89"/>
      <c r="BG1094" s="89"/>
      <c r="BH1094" s="89"/>
      <c r="BI1094" s="89"/>
      <c r="BJ1094" s="89"/>
      <c r="BK1094" s="89"/>
      <c r="BL1094" s="89"/>
      <c r="BM1094" s="89"/>
      <c r="BN1094" s="89"/>
      <c r="BO1094" s="89"/>
      <c r="BP1094" s="89"/>
      <c r="BQ1094" s="89"/>
      <c r="BR1094" s="89"/>
      <c r="BS1094" s="89"/>
      <c r="BT1094" s="89"/>
      <c r="BU1094" s="89"/>
      <c r="BV1094" s="89"/>
      <c r="BW1094" s="89"/>
      <c r="BX1094" s="89"/>
      <c r="BY1094" s="89"/>
      <c r="BZ1094" s="89"/>
      <c r="CA1094" s="89"/>
      <c r="CB1094" s="89"/>
      <c r="CC1094" s="89"/>
      <c r="CD1094" s="89"/>
      <c r="CE1094" s="89"/>
      <c r="CF1094" s="89"/>
      <c r="CG1094" s="89"/>
      <c r="CH1094" s="89"/>
      <c r="CI1094" s="89"/>
      <c r="CJ1094" s="89"/>
      <c r="CK1094" s="89"/>
      <c r="CL1094" s="89"/>
      <c r="CM1094" s="89"/>
      <c r="CN1094" s="89"/>
      <c r="CO1094" s="89"/>
      <c r="CP1094" s="89"/>
      <c r="CQ1094" s="89"/>
      <c r="CR1094" s="89"/>
      <c r="CS1094" s="89"/>
      <c r="CT1094" s="89"/>
      <c r="CU1094" s="89"/>
      <c r="CV1094" s="89"/>
      <c r="CW1094" s="89"/>
      <c r="CX1094" s="89"/>
      <c r="CY1094" s="89"/>
      <c r="CZ1094" s="89"/>
      <c r="DA1094" s="89"/>
      <c r="DB1094" s="89"/>
      <c r="DC1094" s="89"/>
      <c r="DD1094" s="89"/>
      <c r="DE1094" s="89"/>
      <c r="DF1094" s="89"/>
      <c r="DG1094" s="89"/>
      <c r="DH1094" s="89"/>
      <c r="DI1094" s="89"/>
      <c r="DJ1094" s="89"/>
      <c r="DK1094" s="89"/>
      <c r="DL1094" s="89"/>
      <c r="DM1094" s="89"/>
      <c r="DN1094" s="89"/>
      <c r="DO1094" s="89"/>
      <c r="DP1094" s="89"/>
      <c r="DQ1094" s="89"/>
      <c r="DR1094" s="89"/>
      <c r="DS1094" s="89"/>
      <c r="DT1094" s="89"/>
      <c r="DU1094" s="89"/>
      <c r="DV1094" s="89"/>
      <c r="DW1094" s="89"/>
      <c r="DX1094" s="89"/>
      <c r="DY1094" s="89"/>
      <c r="DZ1094" s="89"/>
      <c r="EA1094" s="89"/>
      <c r="EB1094" s="89"/>
      <c r="EC1094" s="89"/>
      <c r="ED1094" s="89"/>
      <c r="EE1094" s="89"/>
      <c r="EF1094" s="89"/>
      <c r="EG1094" s="89"/>
      <c r="EH1094" s="89"/>
      <c r="EI1094" s="89"/>
      <c r="EJ1094" s="89"/>
      <c r="EK1094" s="89"/>
      <c r="EL1094" s="89"/>
      <c r="EM1094" s="89"/>
      <c r="EN1094" s="89"/>
      <c r="EO1094" s="89"/>
      <c r="EP1094" s="89"/>
      <c r="EQ1094" s="89"/>
      <c r="ER1094" s="89"/>
      <c r="ES1094" s="89"/>
      <c r="ET1094" s="89"/>
      <c r="EU1094" s="89"/>
      <c r="EV1094" s="89"/>
      <c r="EW1094" s="89"/>
      <c r="EX1094" s="89"/>
      <c r="EY1094" s="89"/>
      <c r="EZ1094" s="89"/>
      <c r="FA1094" s="89"/>
      <c r="FB1094" s="89"/>
      <c r="FC1094" s="89"/>
      <c r="FD1094" s="89"/>
      <c r="FE1094" s="89"/>
      <c r="FF1094" s="89"/>
      <c r="FG1094" s="89"/>
      <c r="FH1094" s="89"/>
      <c r="FI1094" s="89"/>
      <c r="FJ1094" s="89"/>
      <c r="FK1094" s="89"/>
      <c r="FL1094" s="89"/>
      <c r="FM1094" s="89"/>
      <c r="FN1094" s="89"/>
      <c r="FO1094" s="89"/>
      <c r="FP1094" s="89"/>
      <c r="FQ1094" s="89"/>
      <c r="FR1094" s="89"/>
      <c r="FS1094" s="89"/>
      <c r="FT1094" s="89"/>
      <c r="FU1094" s="89"/>
      <c r="FV1094" s="89"/>
      <c r="FW1094" s="89"/>
      <c r="FX1094" s="89"/>
      <c r="FY1094" s="89"/>
      <c r="FZ1094" s="89"/>
      <c r="GA1094" s="89"/>
      <c r="GB1094" s="89"/>
      <c r="GC1094" s="89"/>
      <c r="GD1094" s="89"/>
      <c r="GE1094" s="89"/>
      <c r="GF1094" s="89"/>
      <c r="GG1094" s="89"/>
      <c r="GH1094" s="89"/>
      <c r="GI1094" s="89"/>
      <c r="GJ1094" s="89"/>
      <c r="GK1094" s="89"/>
      <c r="GL1094" s="89"/>
      <c r="GM1094" s="89"/>
      <c r="GN1094" s="89"/>
      <c r="GO1094" s="89"/>
      <c r="GP1094" s="89"/>
      <c r="GQ1094" s="89"/>
      <c r="GR1094" s="89"/>
      <c r="GS1094" s="89"/>
      <c r="GT1094" s="89"/>
      <c r="GU1094" s="89"/>
      <c r="GV1094" s="89"/>
      <c r="GW1094" s="89"/>
      <c r="GX1094" s="89"/>
      <c r="GY1094" s="89"/>
      <c r="GZ1094" s="89"/>
      <c r="HA1094" s="89"/>
      <c r="HB1094" s="89"/>
      <c r="HC1094" s="89"/>
      <c r="HD1094" s="89"/>
      <c r="HE1094" s="89"/>
      <c r="HF1094" s="89"/>
      <c r="HG1094" s="89"/>
      <c r="HH1094" s="89"/>
      <c r="HI1094" s="89"/>
      <c r="HJ1094" s="89"/>
      <c r="HK1094" s="89"/>
      <c r="HL1094" s="89"/>
      <c r="HM1094" s="89"/>
    </row>
    <row r="1095" spans="1:221" s="191" customFormat="1" ht="30" customHeight="1" x14ac:dyDescent="0.25">
      <c r="A1095" s="193">
        <v>41455</v>
      </c>
      <c r="B1095" s="194">
        <v>41457</v>
      </c>
      <c r="C1095" s="189" t="s">
        <v>285</v>
      </c>
      <c r="D1095" s="140" t="s">
        <v>3719</v>
      </c>
      <c r="E1095" s="140" t="s">
        <v>279</v>
      </c>
      <c r="F1095" s="5" t="s">
        <v>55</v>
      </c>
      <c r="G1095" s="5" t="s">
        <v>355</v>
      </c>
      <c r="H1095" s="140" t="s">
        <v>3842</v>
      </c>
      <c r="I1095" s="30" t="s">
        <v>4957</v>
      </c>
      <c r="J1095" s="140" t="s">
        <v>4958</v>
      </c>
      <c r="K1095" s="119">
        <v>40933</v>
      </c>
      <c r="L1095" s="119">
        <v>41058</v>
      </c>
      <c r="M1095" s="140" t="s">
        <v>4956</v>
      </c>
      <c r="N1095" s="287">
        <v>7768</v>
      </c>
      <c r="O1095" s="287">
        <v>7276</v>
      </c>
      <c r="P1095" s="119">
        <v>41072</v>
      </c>
      <c r="Q1095" s="119">
        <v>41827</v>
      </c>
      <c r="R1095" s="119">
        <v>41827</v>
      </c>
      <c r="S1095" s="119">
        <v>41827</v>
      </c>
      <c r="T1095" s="190">
        <v>27.547368064218503</v>
      </c>
      <c r="U1095" s="287"/>
      <c r="V1095" s="140"/>
      <c r="W1095" s="87"/>
      <c r="X1095" s="96"/>
      <c r="Y1095" s="89"/>
      <c r="Z1095" s="89"/>
      <c r="AA1095" s="89"/>
      <c r="AB1095" s="89"/>
      <c r="AC1095" s="89"/>
      <c r="AD1095" s="89"/>
      <c r="AE1095" s="89"/>
      <c r="AF1095" s="89"/>
      <c r="AG1095" s="89"/>
      <c r="AH1095" s="89"/>
      <c r="AI1095" s="89"/>
      <c r="AJ1095" s="89"/>
      <c r="AK1095" s="89"/>
      <c r="AL1095" s="89"/>
      <c r="AM1095" s="89"/>
      <c r="AN1095" s="89"/>
      <c r="AO1095" s="89"/>
      <c r="AP1095" s="89"/>
      <c r="AQ1095" s="89"/>
      <c r="AR1095" s="89"/>
      <c r="AS1095" s="89"/>
      <c r="AT1095" s="89"/>
      <c r="AU1095" s="89"/>
      <c r="AV1095" s="89"/>
      <c r="AW1095" s="89"/>
      <c r="AX1095" s="89"/>
      <c r="AY1095" s="89"/>
      <c r="AZ1095" s="89"/>
      <c r="BA1095" s="89"/>
      <c r="BB1095" s="89"/>
      <c r="BC1095" s="89"/>
      <c r="BD1095" s="89"/>
      <c r="BE1095" s="89"/>
      <c r="BF1095" s="89"/>
      <c r="BG1095" s="89"/>
      <c r="BH1095" s="89"/>
      <c r="BI1095" s="89"/>
      <c r="BJ1095" s="89"/>
      <c r="BK1095" s="89"/>
      <c r="BL1095" s="89"/>
      <c r="BM1095" s="89"/>
      <c r="BN1095" s="89"/>
      <c r="BO1095" s="89"/>
      <c r="BP1095" s="89"/>
      <c r="BQ1095" s="89"/>
      <c r="BR1095" s="89"/>
      <c r="BS1095" s="89"/>
      <c r="BT1095" s="89"/>
      <c r="BU1095" s="89"/>
      <c r="BV1095" s="89"/>
      <c r="BW1095" s="89"/>
      <c r="BX1095" s="89"/>
      <c r="BY1095" s="89"/>
      <c r="BZ1095" s="89"/>
      <c r="CA1095" s="89"/>
      <c r="CB1095" s="89"/>
      <c r="CC1095" s="89"/>
      <c r="CD1095" s="89"/>
      <c r="CE1095" s="89"/>
      <c r="CF1095" s="89"/>
      <c r="CG1095" s="89"/>
      <c r="CH1095" s="89"/>
      <c r="CI1095" s="89"/>
      <c r="CJ1095" s="89"/>
      <c r="CK1095" s="89"/>
      <c r="CL1095" s="89"/>
      <c r="CM1095" s="89"/>
      <c r="CN1095" s="89"/>
      <c r="CO1095" s="89"/>
      <c r="CP1095" s="89"/>
      <c r="CQ1095" s="89"/>
      <c r="CR1095" s="89"/>
      <c r="CS1095" s="89"/>
      <c r="CT1095" s="89"/>
      <c r="CU1095" s="89"/>
      <c r="CV1095" s="89"/>
      <c r="CW1095" s="89"/>
      <c r="CX1095" s="89"/>
      <c r="CY1095" s="89"/>
      <c r="CZ1095" s="89"/>
      <c r="DA1095" s="89"/>
      <c r="DB1095" s="89"/>
      <c r="DC1095" s="89"/>
      <c r="DD1095" s="89"/>
      <c r="DE1095" s="89"/>
      <c r="DF1095" s="89"/>
      <c r="DG1095" s="89"/>
      <c r="DH1095" s="89"/>
      <c r="DI1095" s="89"/>
      <c r="DJ1095" s="89"/>
      <c r="DK1095" s="89"/>
      <c r="DL1095" s="89"/>
      <c r="DM1095" s="89"/>
      <c r="DN1095" s="89"/>
      <c r="DO1095" s="89"/>
      <c r="DP1095" s="89"/>
      <c r="DQ1095" s="89"/>
      <c r="DR1095" s="89"/>
      <c r="DS1095" s="89"/>
      <c r="DT1095" s="89"/>
      <c r="DU1095" s="89"/>
      <c r="DV1095" s="89"/>
      <c r="DW1095" s="89"/>
      <c r="DX1095" s="89"/>
      <c r="DY1095" s="89"/>
      <c r="DZ1095" s="89"/>
      <c r="EA1095" s="89"/>
      <c r="EB1095" s="89"/>
      <c r="EC1095" s="89"/>
      <c r="ED1095" s="89"/>
      <c r="EE1095" s="89"/>
      <c r="EF1095" s="89"/>
      <c r="EG1095" s="89"/>
      <c r="EH1095" s="89"/>
      <c r="EI1095" s="89"/>
      <c r="EJ1095" s="89"/>
      <c r="EK1095" s="89"/>
      <c r="EL1095" s="89"/>
      <c r="EM1095" s="89"/>
      <c r="EN1095" s="89"/>
      <c r="EO1095" s="89"/>
      <c r="EP1095" s="89"/>
      <c r="EQ1095" s="89"/>
      <c r="ER1095" s="89"/>
      <c r="ES1095" s="89"/>
      <c r="ET1095" s="89"/>
      <c r="EU1095" s="89"/>
      <c r="EV1095" s="89"/>
      <c r="EW1095" s="89"/>
      <c r="EX1095" s="89"/>
      <c r="EY1095" s="89"/>
      <c r="EZ1095" s="89"/>
      <c r="FA1095" s="89"/>
      <c r="FB1095" s="89"/>
      <c r="FC1095" s="89"/>
      <c r="FD1095" s="89"/>
      <c r="FE1095" s="89"/>
      <c r="FF1095" s="89"/>
      <c r="FG1095" s="89"/>
      <c r="FH1095" s="89"/>
      <c r="FI1095" s="89"/>
      <c r="FJ1095" s="89"/>
      <c r="FK1095" s="89"/>
      <c r="FL1095" s="89"/>
      <c r="FM1095" s="89"/>
      <c r="FN1095" s="89"/>
      <c r="FO1095" s="89"/>
      <c r="FP1095" s="89"/>
      <c r="FQ1095" s="89"/>
      <c r="FR1095" s="89"/>
      <c r="FS1095" s="89"/>
      <c r="FT1095" s="89"/>
      <c r="FU1095" s="89"/>
      <c r="FV1095" s="89"/>
      <c r="FW1095" s="89"/>
      <c r="FX1095" s="89"/>
      <c r="FY1095" s="89"/>
      <c r="FZ1095" s="89"/>
      <c r="GA1095" s="89"/>
      <c r="GB1095" s="89"/>
      <c r="GC1095" s="89"/>
      <c r="GD1095" s="89"/>
      <c r="GE1095" s="89"/>
      <c r="GF1095" s="89"/>
      <c r="GG1095" s="89"/>
      <c r="GH1095" s="89"/>
      <c r="GI1095" s="89"/>
      <c r="GJ1095" s="89"/>
      <c r="GK1095" s="89"/>
      <c r="GL1095" s="89"/>
      <c r="GM1095" s="89"/>
      <c r="GN1095" s="89"/>
      <c r="GO1095" s="89"/>
      <c r="GP1095" s="89"/>
      <c r="GQ1095" s="89"/>
      <c r="GR1095" s="89"/>
      <c r="GS1095" s="89"/>
      <c r="GT1095" s="89"/>
      <c r="GU1095" s="89"/>
      <c r="GV1095" s="89"/>
      <c r="GW1095" s="89"/>
      <c r="GX1095" s="89"/>
      <c r="GY1095" s="89"/>
      <c r="GZ1095" s="89"/>
      <c r="HA1095" s="89"/>
      <c r="HB1095" s="89"/>
      <c r="HC1095" s="89"/>
      <c r="HD1095" s="89"/>
      <c r="HE1095" s="89"/>
      <c r="HF1095" s="89"/>
      <c r="HG1095" s="89"/>
      <c r="HH1095" s="89"/>
      <c r="HI1095" s="89"/>
      <c r="HJ1095" s="89"/>
      <c r="HK1095" s="89"/>
      <c r="HL1095" s="89"/>
      <c r="HM1095" s="89"/>
    </row>
    <row r="1096" spans="1:221" s="191" customFormat="1" ht="30" customHeight="1" x14ac:dyDescent="0.25">
      <c r="A1096" s="193">
        <v>41455</v>
      </c>
      <c r="B1096" s="194">
        <v>41457</v>
      </c>
      <c r="C1096" s="189" t="s">
        <v>285</v>
      </c>
      <c r="D1096" s="140" t="s">
        <v>3719</v>
      </c>
      <c r="E1096" s="140" t="s">
        <v>279</v>
      </c>
      <c r="F1096" s="5" t="s">
        <v>55</v>
      </c>
      <c r="G1096" s="5" t="s">
        <v>355</v>
      </c>
      <c r="H1096" s="140" t="s">
        <v>3842</v>
      </c>
      <c r="I1096" s="30" t="s">
        <v>4959</v>
      </c>
      <c r="J1096" s="140" t="s">
        <v>4960</v>
      </c>
      <c r="K1096" s="119">
        <v>40920</v>
      </c>
      <c r="L1096" s="119">
        <v>41029</v>
      </c>
      <c r="M1096" s="140" t="s">
        <v>4451</v>
      </c>
      <c r="N1096" s="287">
        <v>74707</v>
      </c>
      <c r="O1096" s="287">
        <v>70183</v>
      </c>
      <c r="P1096" s="119">
        <v>41043</v>
      </c>
      <c r="Q1096" s="119">
        <v>41844</v>
      </c>
      <c r="R1096" s="119">
        <v>41844</v>
      </c>
      <c r="S1096" s="119">
        <v>41844</v>
      </c>
      <c r="T1096" s="190">
        <v>19.035119265505802</v>
      </c>
      <c r="U1096" s="287"/>
      <c r="V1096" s="140"/>
      <c r="W1096" s="87"/>
      <c r="X1096" s="96"/>
      <c r="Y1096" s="89"/>
      <c r="Z1096" s="89"/>
      <c r="AA1096" s="89"/>
      <c r="AB1096" s="89"/>
      <c r="AC1096" s="89"/>
      <c r="AD1096" s="89"/>
      <c r="AE1096" s="89"/>
      <c r="AF1096" s="89"/>
      <c r="AG1096" s="89"/>
      <c r="AH1096" s="89"/>
      <c r="AI1096" s="89"/>
      <c r="AJ1096" s="89"/>
      <c r="AK1096" s="89"/>
      <c r="AL1096" s="89"/>
      <c r="AM1096" s="89"/>
      <c r="AN1096" s="89"/>
      <c r="AO1096" s="89"/>
      <c r="AP1096" s="89"/>
      <c r="AQ1096" s="89"/>
      <c r="AR1096" s="89"/>
      <c r="AS1096" s="89"/>
      <c r="AT1096" s="89"/>
      <c r="AU1096" s="89"/>
      <c r="AV1096" s="89"/>
      <c r="AW1096" s="89"/>
      <c r="AX1096" s="89"/>
      <c r="AY1096" s="89"/>
      <c r="AZ1096" s="89"/>
      <c r="BA1096" s="89"/>
      <c r="BB1096" s="89"/>
      <c r="BC1096" s="89"/>
      <c r="BD1096" s="89"/>
      <c r="BE1096" s="89"/>
      <c r="BF1096" s="89"/>
      <c r="BG1096" s="89"/>
      <c r="BH1096" s="89"/>
      <c r="BI1096" s="89"/>
      <c r="BJ1096" s="89"/>
      <c r="BK1096" s="89"/>
      <c r="BL1096" s="89"/>
      <c r="BM1096" s="89"/>
      <c r="BN1096" s="89"/>
      <c r="BO1096" s="89"/>
      <c r="BP1096" s="89"/>
      <c r="BQ1096" s="89"/>
      <c r="BR1096" s="89"/>
      <c r="BS1096" s="89"/>
      <c r="BT1096" s="89"/>
      <c r="BU1096" s="89"/>
      <c r="BV1096" s="89"/>
      <c r="BW1096" s="89"/>
      <c r="BX1096" s="89"/>
      <c r="BY1096" s="89"/>
      <c r="BZ1096" s="89"/>
      <c r="CA1096" s="89"/>
      <c r="CB1096" s="89"/>
      <c r="CC1096" s="89"/>
      <c r="CD1096" s="89"/>
      <c r="CE1096" s="89"/>
      <c r="CF1096" s="89"/>
      <c r="CG1096" s="89"/>
      <c r="CH1096" s="89"/>
      <c r="CI1096" s="89"/>
      <c r="CJ1096" s="89"/>
      <c r="CK1096" s="89"/>
      <c r="CL1096" s="89"/>
      <c r="CM1096" s="89"/>
      <c r="CN1096" s="89"/>
      <c r="CO1096" s="89"/>
      <c r="CP1096" s="89"/>
      <c r="CQ1096" s="89"/>
      <c r="CR1096" s="89"/>
      <c r="CS1096" s="89"/>
      <c r="CT1096" s="89"/>
      <c r="CU1096" s="89"/>
      <c r="CV1096" s="89"/>
      <c r="CW1096" s="89"/>
      <c r="CX1096" s="89"/>
      <c r="CY1096" s="89"/>
      <c r="CZ1096" s="89"/>
      <c r="DA1096" s="89"/>
      <c r="DB1096" s="89"/>
      <c r="DC1096" s="89"/>
      <c r="DD1096" s="89"/>
      <c r="DE1096" s="89"/>
      <c r="DF1096" s="89"/>
      <c r="DG1096" s="89"/>
      <c r="DH1096" s="89"/>
      <c r="DI1096" s="89"/>
      <c r="DJ1096" s="89"/>
      <c r="DK1096" s="89"/>
      <c r="DL1096" s="89"/>
      <c r="DM1096" s="89"/>
      <c r="DN1096" s="89"/>
      <c r="DO1096" s="89"/>
      <c r="DP1096" s="89"/>
      <c r="DQ1096" s="89"/>
      <c r="DR1096" s="89"/>
      <c r="DS1096" s="89"/>
      <c r="DT1096" s="89"/>
      <c r="DU1096" s="89"/>
      <c r="DV1096" s="89"/>
      <c r="DW1096" s="89"/>
      <c r="DX1096" s="89"/>
      <c r="DY1096" s="89"/>
      <c r="DZ1096" s="89"/>
      <c r="EA1096" s="89"/>
      <c r="EB1096" s="89"/>
      <c r="EC1096" s="89"/>
      <c r="ED1096" s="89"/>
      <c r="EE1096" s="89"/>
      <c r="EF1096" s="89"/>
      <c r="EG1096" s="89"/>
      <c r="EH1096" s="89"/>
      <c r="EI1096" s="89"/>
      <c r="EJ1096" s="89"/>
      <c r="EK1096" s="89"/>
      <c r="EL1096" s="89"/>
      <c r="EM1096" s="89"/>
      <c r="EN1096" s="89"/>
      <c r="EO1096" s="89"/>
      <c r="EP1096" s="89"/>
      <c r="EQ1096" s="89"/>
      <c r="ER1096" s="89"/>
      <c r="ES1096" s="89"/>
      <c r="ET1096" s="89"/>
      <c r="EU1096" s="89"/>
      <c r="EV1096" s="89"/>
      <c r="EW1096" s="89"/>
      <c r="EX1096" s="89"/>
      <c r="EY1096" s="89"/>
      <c r="EZ1096" s="89"/>
      <c r="FA1096" s="89"/>
      <c r="FB1096" s="89"/>
      <c r="FC1096" s="89"/>
      <c r="FD1096" s="89"/>
      <c r="FE1096" s="89"/>
      <c r="FF1096" s="89"/>
      <c r="FG1096" s="89"/>
      <c r="FH1096" s="89"/>
      <c r="FI1096" s="89"/>
      <c r="FJ1096" s="89"/>
      <c r="FK1096" s="89"/>
      <c r="FL1096" s="89"/>
      <c r="FM1096" s="89"/>
      <c r="FN1096" s="89"/>
      <c r="FO1096" s="89"/>
      <c r="FP1096" s="89"/>
      <c r="FQ1096" s="89"/>
      <c r="FR1096" s="89"/>
      <c r="FS1096" s="89"/>
      <c r="FT1096" s="89"/>
      <c r="FU1096" s="89"/>
      <c r="FV1096" s="89"/>
      <c r="FW1096" s="89"/>
      <c r="FX1096" s="89"/>
      <c r="FY1096" s="89"/>
      <c r="FZ1096" s="89"/>
      <c r="GA1096" s="89"/>
      <c r="GB1096" s="89"/>
      <c r="GC1096" s="89"/>
      <c r="GD1096" s="89"/>
      <c r="GE1096" s="89"/>
      <c r="GF1096" s="89"/>
      <c r="GG1096" s="89"/>
      <c r="GH1096" s="89"/>
      <c r="GI1096" s="89"/>
      <c r="GJ1096" s="89"/>
      <c r="GK1096" s="89"/>
      <c r="GL1096" s="89"/>
      <c r="GM1096" s="89"/>
      <c r="GN1096" s="89"/>
      <c r="GO1096" s="89"/>
      <c r="GP1096" s="89"/>
      <c r="GQ1096" s="89"/>
      <c r="GR1096" s="89"/>
      <c r="GS1096" s="89"/>
      <c r="GT1096" s="89"/>
      <c r="GU1096" s="89"/>
      <c r="GV1096" s="89"/>
      <c r="GW1096" s="89"/>
      <c r="GX1096" s="89"/>
      <c r="GY1096" s="89"/>
      <c r="GZ1096" s="89"/>
      <c r="HA1096" s="89"/>
      <c r="HB1096" s="89"/>
      <c r="HC1096" s="89"/>
      <c r="HD1096" s="89"/>
      <c r="HE1096" s="89"/>
      <c r="HF1096" s="89"/>
      <c r="HG1096" s="89"/>
      <c r="HH1096" s="89"/>
      <c r="HI1096" s="89"/>
      <c r="HJ1096" s="89"/>
      <c r="HK1096" s="89"/>
      <c r="HL1096" s="89"/>
      <c r="HM1096" s="89"/>
    </row>
    <row r="1097" spans="1:221" s="191" customFormat="1" ht="30" customHeight="1" x14ac:dyDescent="0.25">
      <c r="A1097" s="193">
        <v>41455</v>
      </c>
      <c r="B1097" s="194">
        <v>41457</v>
      </c>
      <c r="C1097" s="189" t="s">
        <v>285</v>
      </c>
      <c r="D1097" s="140" t="s">
        <v>3719</v>
      </c>
      <c r="E1097" s="140" t="s">
        <v>279</v>
      </c>
      <c r="F1097" s="5" t="s">
        <v>55</v>
      </c>
      <c r="G1097" s="5" t="s">
        <v>355</v>
      </c>
      <c r="H1097" s="140" t="s">
        <v>3842</v>
      </c>
      <c r="I1097" s="30" t="s">
        <v>4961</v>
      </c>
      <c r="J1097" s="140" t="s">
        <v>4962</v>
      </c>
      <c r="K1097" s="119">
        <v>40905</v>
      </c>
      <c r="L1097" s="119">
        <v>41002</v>
      </c>
      <c r="M1097" s="140" t="s">
        <v>4963</v>
      </c>
      <c r="N1097" s="287">
        <v>64235</v>
      </c>
      <c r="O1097" s="287">
        <v>51884</v>
      </c>
      <c r="P1097" s="119">
        <v>41016</v>
      </c>
      <c r="Q1097" s="119">
        <v>42112</v>
      </c>
      <c r="R1097" s="119">
        <v>42112</v>
      </c>
      <c r="S1097" s="119">
        <v>42112</v>
      </c>
      <c r="T1097" s="190">
        <v>25.566596054364499</v>
      </c>
      <c r="U1097" s="287"/>
      <c r="V1097" s="140"/>
      <c r="W1097" s="87"/>
      <c r="X1097" s="96"/>
      <c r="Y1097" s="89"/>
      <c r="Z1097" s="89"/>
      <c r="AA1097" s="89"/>
      <c r="AB1097" s="89"/>
      <c r="AC1097" s="89"/>
      <c r="AD1097" s="89"/>
      <c r="AE1097" s="89"/>
      <c r="AF1097" s="89"/>
      <c r="AG1097" s="89"/>
      <c r="AH1097" s="89"/>
      <c r="AI1097" s="89"/>
      <c r="AJ1097" s="89"/>
      <c r="AK1097" s="89"/>
      <c r="AL1097" s="89"/>
      <c r="AM1097" s="89"/>
      <c r="AN1097" s="89"/>
      <c r="AO1097" s="89"/>
      <c r="AP1097" s="89"/>
      <c r="AQ1097" s="89"/>
      <c r="AR1097" s="89"/>
      <c r="AS1097" s="89"/>
      <c r="AT1097" s="89"/>
      <c r="AU1097" s="89"/>
      <c r="AV1097" s="89"/>
      <c r="AW1097" s="89"/>
      <c r="AX1097" s="89"/>
      <c r="AY1097" s="89"/>
      <c r="AZ1097" s="89"/>
      <c r="BA1097" s="89"/>
      <c r="BB1097" s="89"/>
      <c r="BC1097" s="89"/>
      <c r="BD1097" s="89"/>
      <c r="BE1097" s="89"/>
      <c r="BF1097" s="89"/>
      <c r="BG1097" s="89"/>
      <c r="BH1097" s="89"/>
      <c r="BI1097" s="89"/>
      <c r="BJ1097" s="89"/>
      <c r="BK1097" s="89"/>
      <c r="BL1097" s="89"/>
      <c r="BM1097" s="89"/>
      <c r="BN1097" s="89"/>
      <c r="BO1097" s="89"/>
      <c r="BP1097" s="89"/>
      <c r="BQ1097" s="89"/>
      <c r="BR1097" s="89"/>
      <c r="BS1097" s="89"/>
      <c r="BT1097" s="89"/>
      <c r="BU1097" s="89"/>
      <c r="BV1097" s="89"/>
      <c r="BW1097" s="89"/>
      <c r="BX1097" s="89"/>
      <c r="BY1097" s="89"/>
      <c r="BZ1097" s="89"/>
      <c r="CA1097" s="89"/>
      <c r="CB1097" s="89"/>
      <c r="CC1097" s="89"/>
      <c r="CD1097" s="89"/>
      <c r="CE1097" s="89"/>
      <c r="CF1097" s="89"/>
      <c r="CG1097" s="89"/>
      <c r="CH1097" s="89"/>
      <c r="CI1097" s="89"/>
      <c r="CJ1097" s="89"/>
      <c r="CK1097" s="89"/>
      <c r="CL1097" s="89"/>
      <c r="CM1097" s="89"/>
      <c r="CN1097" s="89"/>
      <c r="CO1097" s="89"/>
      <c r="CP1097" s="89"/>
      <c r="CQ1097" s="89"/>
      <c r="CR1097" s="89"/>
      <c r="CS1097" s="89"/>
      <c r="CT1097" s="89"/>
      <c r="CU1097" s="89"/>
      <c r="CV1097" s="89"/>
      <c r="CW1097" s="89"/>
      <c r="CX1097" s="89"/>
      <c r="CY1097" s="89"/>
      <c r="CZ1097" s="89"/>
      <c r="DA1097" s="89"/>
      <c r="DB1097" s="89"/>
      <c r="DC1097" s="89"/>
      <c r="DD1097" s="89"/>
      <c r="DE1097" s="89"/>
      <c r="DF1097" s="89"/>
      <c r="DG1097" s="89"/>
      <c r="DH1097" s="89"/>
      <c r="DI1097" s="89"/>
      <c r="DJ1097" s="89"/>
      <c r="DK1097" s="89"/>
      <c r="DL1097" s="89"/>
      <c r="DM1097" s="89"/>
      <c r="DN1097" s="89"/>
      <c r="DO1097" s="89"/>
      <c r="DP1097" s="89"/>
      <c r="DQ1097" s="89"/>
      <c r="DR1097" s="89"/>
      <c r="DS1097" s="89"/>
      <c r="DT1097" s="89"/>
      <c r="DU1097" s="89"/>
      <c r="DV1097" s="89"/>
      <c r="DW1097" s="89"/>
      <c r="DX1097" s="89"/>
      <c r="DY1097" s="89"/>
      <c r="DZ1097" s="89"/>
      <c r="EA1097" s="89"/>
      <c r="EB1097" s="89"/>
      <c r="EC1097" s="89"/>
      <c r="ED1097" s="89"/>
      <c r="EE1097" s="89"/>
      <c r="EF1097" s="89"/>
      <c r="EG1097" s="89"/>
      <c r="EH1097" s="89"/>
      <c r="EI1097" s="89"/>
      <c r="EJ1097" s="89"/>
      <c r="EK1097" s="89"/>
      <c r="EL1097" s="89"/>
      <c r="EM1097" s="89"/>
      <c r="EN1097" s="89"/>
      <c r="EO1097" s="89"/>
      <c r="EP1097" s="89"/>
      <c r="EQ1097" s="89"/>
      <c r="ER1097" s="89"/>
      <c r="ES1097" s="89"/>
      <c r="ET1097" s="89"/>
      <c r="EU1097" s="89"/>
      <c r="EV1097" s="89"/>
      <c r="EW1097" s="89"/>
      <c r="EX1097" s="89"/>
      <c r="EY1097" s="89"/>
      <c r="EZ1097" s="89"/>
      <c r="FA1097" s="89"/>
      <c r="FB1097" s="89"/>
      <c r="FC1097" s="89"/>
      <c r="FD1097" s="89"/>
      <c r="FE1097" s="89"/>
      <c r="FF1097" s="89"/>
      <c r="FG1097" s="89"/>
      <c r="FH1097" s="89"/>
      <c r="FI1097" s="89"/>
      <c r="FJ1097" s="89"/>
      <c r="FK1097" s="89"/>
      <c r="FL1097" s="89"/>
      <c r="FM1097" s="89"/>
      <c r="FN1097" s="89"/>
      <c r="FO1097" s="89"/>
      <c r="FP1097" s="89"/>
      <c r="FQ1097" s="89"/>
      <c r="FR1097" s="89"/>
      <c r="FS1097" s="89"/>
      <c r="FT1097" s="89"/>
      <c r="FU1097" s="89"/>
      <c r="FV1097" s="89"/>
      <c r="FW1097" s="89"/>
      <c r="FX1097" s="89"/>
      <c r="FY1097" s="89"/>
      <c r="FZ1097" s="89"/>
      <c r="GA1097" s="89"/>
      <c r="GB1097" s="89"/>
      <c r="GC1097" s="89"/>
      <c r="GD1097" s="89"/>
      <c r="GE1097" s="89"/>
      <c r="GF1097" s="89"/>
      <c r="GG1097" s="89"/>
      <c r="GH1097" s="89"/>
      <c r="GI1097" s="89"/>
      <c r="GJ1097" s="89"/>
      <c r="GK1097" s="89"/>
      <c r="GL1097" s="89"/>
      <c r="GM1097" s="89"/>
      <c r="GN1097" s="89"/>
      <c r="GO1097" s="89"/>
      <c r="GP1097" s="89"/>
      <c r="GQ1097" s="89"/>
      <c r="GR1097" s="89"/>
      <c r="GS1097" s="89"/>
      <c r="GT1097" s="89"/>
      <c r="GU1097" s="89"/>
      <c r="GV1097" s="89"/>
      <c r="GW1097" s="89"/>
      <c r="GX1097" s="89"/>
      <c r="GY1097" s="89"/>
      <c r="GZ1097" s="89"/>
      <c r="HA1097" s="89"/>
      <c r="HB1097" s="89"/>
      <c r="HC1097" s="89"/>
      <c r="HD1097" s="89"/>
      <c r="HE1097" s="89"/>
      <c r="HF1097" s="89"/>
      <c r="HG1097" s="89"/>
      <c r="HH1097" s="89"/>
      <c r="HI1097" s="89"/>
      <c r="HJ1097" s="89"/>
      <c r="HK1097" s="89"/>
      <c r="HL1097" s="89"/>
      <c r="HM1097" s="89"/>
    </row>
    <row r="1098" spans="1:221" s="191" customFormat="1" ht="30" customHeight="1" x14ac:dyDescent="0.25">
      <c r="A1098" s="193">
        <v>41455</v>
      </c>
      <c r="B1098" s="194">
        <v>41457</v>
      </c>
      <c r="C1098" s="189" t="s">
        <v>285</v>
      </c>
      <c r="D1098" s="140" t="s">
        <v>3719</v>
      </c>
      <c r="E1098" s="140" t="s">
        <v>279</v>
      </c>
      <c r="F1098" s="5" t="s">
        <v>99</v>
      </c>
      <c r="G1098" s="5" t="s">
        <v>415</v>
      </c>
      <c r="H1098" s="140" t="s">
        <v>3896</v>
      </c>
      <c r="I1098" s="30" t="s">
        <v>4964</v>
      </c>
      <c r="J1098" s="140" t="s">
        <v>4965</v>
      </c>
      <c r="K1098" s="119">
        <v>41022</v>
      </c>
      <c r="L1098" s="119">
        <v>41152</v>
      </c>
      <c r="M1098" s="140" t="s">
        <v>4444</v>
      </c>
      <c r="N1098" s="287">
        <v>11201</v>
      </c>
      <c r="O1098" s="287">
        <v>10596</v>
      </c>
      <c r="P1098" s="119">
        <v>41166</v>
      </c>
      <c r="Q1098" s="119">
        <v>41668</v>
      </c>
      <c r="R1098" s="119">
        <v>41632</v>
      </c>
      <c r="S1098" s="119">
        <v>41632</v>
      </c>
      <c r="T1098" s="190">
        <v>19.137423593738699</v>
      </c>
      <c r="U1098" s="287"/>
      <c r="V1098" s="140"/>
      <c r="W1098" s="87"/>
      <c r="X1098" s="96"/>
      <c r="Y1098" s="89"/>
      <c r="Z1098" s="89"/>
      <c r="AA1098" s="89"/>
      <c r="AB1098" s="89"/>
      <c r="AC1098" s="89"/>
      <c r="AD1098" s="89"/>
      <c r="AE1098" s="89"/>
      <c r="AF1098" s="89"/>
      <c r="AG1098" s="89"/>
      <c r="AH1098" s="89"/>
      <c r="AI1098" s="89"/>
      <c r="AJ1098" s="89"/>
      <c r="AK1098" s="89"/>
      <c r="AL1098" s="89"/>
      <c r="AM1098" s="89"/>
      <c r="AN1098" s="89"/>
      <c r="AO1098" s="89"/>
      <c r="AP1098" s="89"/>
      <c r="AQ1098" s="89"/>
      <c r="AR1098" s="89"/>
      <c r="AS1098" s="89"/>
      <c r="AT1098" s="89"/>
      <c r="AU1098" s="89"/>
      <c r="AV1098" s="89"/>
      <c r="AW1098" s="89"/>
      <c r="AX1098" s="89"/>
      <c r="AY1098" s="89"/>
      <c r="AZ1098" s="89"/>
      <c r="BA1098" s="89"/>
      <c r="BB1098" s="89"/>
      <c r="BC1098" s="89"/>
      <c r="BD1098" s="89"/>
      <c r="BE1098" s="89"/>
      <c r="BF1098" s="89"/>
      <c r="BG1098" s="89"/>
      <c r="BH1098" s="89"/>
      <c r="BI1098" s="89"/>
      <c r="BJ1098" s="89"/>
      <c r="BK1098" s="89"/>
      <c r="BL1098" s="89"/>
      <c r="BM1098" s="89"/>
      <c r="BN1098" s="89"/>
      <c r="BO1098" s="89"/>
      <c r="BP1098" s="89"/>
      <c r="BQ1098" s="89"/>
      <c r="BR1098" s="89"/>
      <c r="BS1098" s="89"/>
      <c r="BT1098" s="89"/>
      <c r="BU1098" s="89"/>
      <c r="BV1098" s="89"/>
      <c r="BW1098" s="89"/>
      <c r="BX1098" s="89"/>
      <c r="BY1098" s="89"/>
      <c r="BZ1098" s="89"/>
      <c r="CA1098" s="89"/>
      <c r="CB1098" s="89"/>
      <c r="CC1098" s="89"/>
      <c r="CD1098" s="89"/>
      <c r="CE1098" s="89"/>
      <c r="CF1098" s="89"/>
      <c r="CG1098" s="89"/>
      <c r="CH1098" s="89"/>
      <c r="CI1098" s="89"/>
      <c r="CJ1098" s="89"/>
      <c r="CK1098" s="89"/>
      <c r="CL1098" s="89"/>
      <c r="CM1098" s="89"/>
      <c r="CN1098" s="89"/>
      <c r="CO1098" s="89"/>
      <c r="CP1098" s="89"/>
      <c r="CQ1098" s="89"/>
      <c r="CR1098" s="89"/>
      <c r="CS1098" s="89"/>
      <c r="CT1098" s="89"/>
      <c r="CU1098" s="89"/>
      <c r="CV1098" s="89"/>
      <c r="CW1098" s="89"/>
      <c r="CX1098" s="89"/>
      <c r="CY1098" s="89"/>
      <c r="CZ1098" s="89"/>
      <c r="DA1098" s="89"/>
      <c r="DB1098" s="89"/>
      <c r="DC1098" s="89"/>
      <c r="DD1098" s="89"/>
      <c r="DE1098" s="89"/>
      <c r="DF1098" s="89"/>
      <c r="DG1098" s="89"/>
      <c r="DH1098" s="89"/>
      <c r="DI1098" s="89"/>
      <c r="DJ1098" s="89"/>
      <c r="DK1098" s="89"/>
      <c r="DL1098" s="89"/>
      <c r="DM1098" s="89"/>
      <c r="DN1098" s="89"/>
      <c r="DO1098" s="89"/>
      <c r="DP1098" s="89"/>
      <c r="DQ1098" s="89"/>
      <c r="DR1098" s="89"/>
      <c r="DS1098" s="89"/>
      <c r="DT1098" s="89"/>
      <c r="DU1098" s="89"/>
      <c r="DV1098" s="89"/>
      <c r="DW1098" s="89"/>
      <c r="DX1098" s="89"/>
      <c r="DY1098" s="89"/>
      <c r="DZ1098" s="89"/>
      <c r="EA1098" s="89"/>
      <c r="EB1098" s="89"/>
      <c r="EC1098" s="89"/>
      <c r="ED1098" s="89"/>
      <c r="EE1098" s="89"/>
      <c r="EF1098" s="89"/>
      <c r="EG1098" s="89"/>
      <c r="EH1098" s="89"/>
      <c r="EI1098" s="89"/>
      <c r="EJ1098" s="89"/>
      <c r="EK1098" s="89"/>
      <c r="EL1098" s="89"/>
      <c r="EM1098" s="89"/>
      <c r="EN1098" s="89"/>
      <c r="EO1098" s="89"/>
      <c r="EP1098" s="89"/>
      <c r="EQ1098" s="89"/>
      <c r="ER1098" s="89"/>
      <c r="ES1098" s="89"/>
      <c r="ET1098" s="89"/>
      <c r="EU1098" s="89"/>
      <c r="EV1098" s="89"/>
      <c r="EW1098" s="89"/>
      <c r="EX1098" s="89"/>
      <c r="EY1098" s="89"/>
      <c r="EZ1098" s="89"/>
      <c r="FA1098" s="89"/>
      <c r="FB1098" s="89"/>
      <c r="FC1098" s="89"/>
      <c r="FD1098" s="89"/>
      <c r="FE1098" s="89"/>
      <c r="FF1098" s="89"/>
      <c r="FG1098" s="89"/>
      <c r="FH1098" s="89"/>
      <c r="FI1098" s="89"/>
      <c r="FJ1098" s="89"/>
      <c r="FK1098" s="89"/>
      <c r="FL1098" s="89"/>
      <c r="FM1098" s="89"/>
      <c r="FN1098" s="89"/>
      <c r="FO1098" s="89"/>
      <c r="FP1098" s="89"/>
      <c r="FQ1098" s="89"/>
      <c r="FR1098" s="89"/>
      <c r="FS1098" s="89"/>
      <c r="FT1098" s="89"/>
      <c r="FU1098" s="89"/>
      <c r="FV1098" s="89"/>
      <c r="FW1098" s="89"/>
      <c r="FX1098" s="89"/>
      <c r="FY1098" s="89"/>
      <c r="FZ1098" s="89"/>
      <c r="GA1098" s="89"/>
      <c r="GB1098" s="89"/>
      <c r="GC1098" s="89"/>
      <c r="GD1098" s="89"/>
      <c r="GE1098" s="89"/>
      <c r="GF1098" s="89"/>
      <c r="GG1098" s="89"/>
      <c r="GH1098" s="89"/>
      <c r="GI1098" s="89"/>
      <c r="GJ1098" s="89"/>
      <c r="GK1098" s="89"/>
      <c r="GL1098" s="89"/>
      <c r="GM1098" s="89"/>
      <c r="GN1098" s="89"/>
      <c r="GO1098" s="89"/>
      <c r="GP1098" s="89"/>
      <c r="GQ1098" s="89"/>
      <c r="GR1098" s="89"/>
      <c r="GS1098" s="89"/>
      <c r="GT1098" s="89"/>
      <c r="GU1098" s="89"/>
      <c r="GV1098" s="89"/>
      <c r="GW1098" s="89"/>
      <c r="GX1098" s="89"/>
      <c r="GY1098" s="89"/>
      <c r="GZ1098" s="89"/>
      <c r="HA1098" s="89"/>
      <c r="HB1098" s="89"/>
      <c r="HC1098" s="89"/>
      <c r="HD1098" s="89"/>
      <c r="HE1098" s="89"/>
      <c r="HF1098" s="89"/>
      <c r="HG1098" s="89"/>
      <c r="HH1098" s="89"/>
      <c r="HI1098" s="89"/>
      <c r="HJ1098" s="89"/>
      <c r="HK1098" s="89"/>
      <c r="HL1098" s="89"/>
      <c r="HM1098" s="89"/>
    </row>
    <row r="1099" spans="1:221" s="191" customFormat="1" ht="30" customHeight="1" x14ac:dyDescent="0.25">
      <c r="A1099" s="193">
        <v>41455</v>
      </c>
      <c r="B1099" s="194">
        <v>41457</v>
      </c>
      <c r="C1099" s="189" t="s">
        <v>285</v>
      </c>
      <c r="D1099" s="140" t="s">
        <v>3719</v>
      </c>
      <c r="E1099" s="140" t="s">
        <v>279</v>
      </c>
      <c r="F1099" s="5" t="s">
        <v>99</v>
      </c>
      <c r="G1099" s="5" t="s">
        <v>415</v>
      </c>
      <c r="H1099" s="140" t="s">
        <v>3896</v>
      </c>
      <c r="I1099" s="30" t="s">
        <v>4966</v>
      </c>
      <c r="J1099" s="140" t="s">
        <v>4967</v>
      </c>
      <c r="K1099" s="119">
        <v>40752</v>
      </c>
      <c r="L1099" s="119">
        <v>40991</v>
      </c>
      <c r="M1099" s="140" t="s">
        <v>3909</v>
      </c>
      <c r="N1099" s="287">
        <v>11746</v>
      </c>
      <c r="O1099" s="287">
        <v>9475</v>
      </c>
      <c r="P1099" s="119">
        <v>41005</v>
      </c>
      <c r="Q1099" s="119">
        <v>41445</v>
      </c>
      <c r="R1099" s="119">
        <v>41295</v>
      </c>
      <c r="S1099" s="119">
        <v>41445</v>
      </c>
      <c r="T1099" s="190">
        <v>81.981416738025501</v>
      </c>
      <c r="U1099" s="287"/>
      <c r="V1099" s="140"/>
      <c r="W1099" s="87"/>
      <c r="X1099" s="96"/>
      <c r="Y1099" s="89"/>
      <c r="Z1099" s="89"/>
      <c r="AA1099" s="89"/>
      <c r="AB1099" s="89"/>
      <c r="AC1099" s="89"/>
      <c r="AD1099" s="89"/>
      <c r="AE1099" s="89"/>
      <c r="AF1099" s="89"/>
      <c r="AG1099" s="89"/>
      <c r="AH1099" s="89"/>
      <c r="AI1099" s="89"/>
      <c r="AJ1099" s="89"/>
      <c r="AK1099" s="89"/>
      <c r="AL1099" s="89"/>
      <c r="AM1099" s="89"/>
      <c r="AN1099" s="89"/>
      <c r="AO1099" s="89"/>
      <c r="AP1099" s="89"/>
      <c r="AQ1099" s="89"/>
      <c r="AR1099" s="89"/>
      <c r="AS1099" s="89"/>
      <c r="AT1099" s="89"/>
      <c r="AU1099" s="89"/>
      <c r="AV1099" s="89"/>
      <c r="AW1099" s="89"/>
      <c r="AX1099" s="89"/>
      <c r="AY1099" s="89"/>
      <c r="AZ1099" s="89"/>
      <c r="BA1099" s="89"/>
      <c r="BB1099" s="89"/>
      <c r="BC1099" s="89"/>
      <c r="BD1099" s="89"/>
      <c r="BE1099" s="89"/>
      <c r="BF1099" s="89"/>
      <c r="BG1099" s="89"/>
      <c r="BH1099" s="89"/>
      <c r="BI1099" s="89"/>
      <c r="BJ1099" s="89"/>
      <c r="BK1099" s="89"/>
      <c r="BL1099" s="89"/>
      <c r="BM1099" s="89"/>
      <c r="BN1099" s="89"/>
      <c r="BO1099" s="89"/>
      <c r="BP1099" s="89"/>
      <c r="BQ1099" s="89"/>
      <c r="BR1099" s="89"/>
      <c r="BS1099" s="89"/>
      <c r="BT1099" s="89"/>
      <c r="BU1099" s="89"/>
      <c r="BV1099" s="89"/>
      <c r="BW1099" s="89"/>
      <c r="BX1099" s="89"/>
      <c r="BY1099" s="89"/>
      <c r="BZ1099" s="89"/>
      <c r="CA1099" s="89"/>
      <c r="CB1099" s="89"/>
      <c r="CC1099" s="89"/>
      <c r="CD1099" s="89"/>
      <c r="CE1099" s="89"/>
      <c r="CF1099" s="89"/>
      <c r="CG1099" s="89"/>
      <c r="CH1099" s="89"/>
      <c r="CI1099" s="89"/>
      <c r="CJ1099" s="89"/>
      <c r="CK1099" s="89"/>
      <c r="CL1099" s="89"/>
      <c r="CM1099" s="89"/>
      <c r="CN1099" s="89"/>
      <c r="CO1099" s="89"/>
      <c r="CP1099" s="89"/>
      <c r="CQ1099" s="89"/>
      <c r="CR1099" s="89"/>
      <c r="CS1099" s="89"/>
      <c r="CT1099" s="89"/>
      <c r="CU1099" s="89"/>
      <c r="CV1099" s="89"/>
      <c r="CW1099" s="89"/>
      <c r="CX1099" s="89"/>
      <c r="CY1099" s="89"/>
      <c r="CZ1099" s="89"/>
      <c r="DA1099" s="89"/>
      <c r="DB1099" s="89"/>
      <c r="DC1099" s="89"/>
      <c r="DD1099" s="89"/>
      <c r="DE1099" s="89"/>
      <c r="DF1099" s="89"/>
      <c r="DG1099" s="89"/>
      <c r="DH1099" s="89"/>
      <c r="DI1099" s="89"/>
      <c r="DJ1099" s="89"/>
      <c r="DK1099" s="89"/>
      <c r="DL1099" s="89"/>
      <c r="DM1099" s="89"/>
      <c r="DN1099" s="89"/>
      <c r="DO1099" s="89"/>
      <c r="DP1099" s="89"/>
      <c r="DQ1099" s="89"/>
      <c r="DR1099" s="89"/>
      <c r="DS1099" s="89"/>
      <c r="DT1099" s="89"/>
      <c r="DU1099" s="89"/>
      <c r="DV1099" s="89"/>
      <c r="DW1099" s="89"/>
      <c r="DX1099" s="89"/>
      <c r="DY1099" s="89"/>
      <c r="DZ1099" s="89"/>
      <c r="EA1099" s="89"/>
      <c r="EB1099" s="89"/>
      <c r="EC1099" s="89"/>
      <c r="ED1099" s="89"/>
      <c r="EE1099" s="89"/>
      <c r="EF1099" s="89"/>
      <c r="EG1099" s="89"/>
      <c r="EH1099" s="89"/>
      <c r="EI1099" s="89"/>
      <c r="EJ1099" s="89"/>
      <c r="EK1099" s="89"/>
      <c r="EL1099" s="89"/>
      <c r="EM1099" s="89"/>
      <c r="EN1099" s="89"/>
      <c r="EO1099" s="89"/>
      <c r="EP1099" s="89"/>
      <c r="EQ1099" s="89"/>
      <c r="ER1099" s="89"/>
      <c r="ES1099" s="89"/>
      <c r="ET1099" s="89"/>
      <c r="EU1099" s="89"/>
      <c r="EV1099" s="89"/>
      <c r="EW1099" s="89"/>
      <c r="EX1099" s="89"/>
      <c r="EY1099" s="89"/>
      <c r="EZ1099" s="89"/>
      <c r="FA1099" s="89"/>
      <c r="FB1099" s="89"/>
      <c r="FC1099" s="89"/>
      <c r="FD1099" s="89"/>
      <c r="FE1099" s="89"/>
      <c r="FF1099" s="89"/>
      <c r="FG1099" s="89"/>
      <c r="FH1099" s="89"/>
      <c r="FI1099" s="89"/>
      <c r="FJ1099" s="89"/>
      <c r="FK1099" s="89"/>
      <c r="FL1099" s="89"/>
      <c r="FM1099" s="89"/>
      <c r="FN1099" s="89"/>
      <c r="FO1099" s="89"/>
      <c r="FP1099" s="89"/>
      <c r="FQ1099" s="89"/>
      <c r="FR1099" s="89"/>
      <c r="FS1099" s="89"/>
      <c r="FT1099" s="89"/>
      <c r="FU1099" s="89"/>
      <c r="FV1099" s="89"/>
      <c r="FW1099" s="89"/>
      <c r="FX1099" s="89"/>
      <c r="FY1099" s="89"/>
      <c r="FZ1099" s="89"/>
      <c r="GA1099" s="89"/>
      <c r="GB1099" s="89"/>
      <c r="GC1099" s="89"/>
      <c r="GD1099" s="89"/>
      <c r="GE1099" s="89"/>
      <c r="GF1099" s="89"/>
      <c r="GG1099" s="89"/>
      <c r="GH1099" s="89"/>
      <c r="GI1099" s="89"/>
      <c r="GJ1099" s="89"/>
      <c r="GK1099" s="89"/>
      <c r="GL1099" s="89"/>
      <c r="GM1099" s="89"/>
      <c r="GN1099" s="89"/>
      <c r="GO1099" s="89"/>
      <c r="GP1099" s="89"/>
      <c r="GQ1099" s="89"/>
      <c r="GR1099" s="89"/>
      <c r="GS1099" s="89"/>
      <c r="GT1099" s="89"/>
      <c r="GU1099" s="89"/>
      <c r="GV1099" s="89"/>
      <c r="GW1099" s="89"/>
      <c r="GX1099" s="89"/>
      <c r="GY1099" s="89"/>
      <c r="GZ1099" s="89"/>
      <c r="HA1099" s="89"/>
      <c r="HB1099" s="89"/>
      <c r="HC1099" s="89"/>
      <c r="HD1099" s="89"/>
      <c r="HE1099" s="89"/>
      <c r="HF1099" s="89"/>
      <c r="HG1099" s="89"/>
      <c r="HH1099" s="89"/>
      <c r="HI1099" s="89"/>
      <c r="HJ1099" s="89"/>
      <c r="HK1099" s="89"/>
      <c r="HL1099" s="89"/>
      <c r="HM1099" s="89"/>
    </row>
    <row r="1100" spans="1:221" s="191" customFormat="1" ht="30" customHeight="1" x14ac:dyDescent="0.25">
      <c r="A1100" s="193">
        <v>41455</v>
      </c>
      <c r="B1100" s="194">
        <v>41457</v>
      </c>
      <c r="C1100" s="189" t="s">
        <v>285</v>
      </c>
      <c r="D1100" s="140" t="s">
        <v>3719</v>
      </c>
      <c r="E1100" s="140" t="s">
        <v>279</v>
      </c>
      <c r="F1100" s="5" t="s">
        <v>99</v>
      </c>
      <c r="G1100" s="5" t="s">
        <v>415</v>
      </c>
      <c r="H1100" s="140" t="s">
        <v>3896</v>
      </c>
      <c r="I1100" s="30" t="s">
        <v>4968</v>
      </c>
      <c r="J1100" s="140" t="s">
        <v>4969</v>
      </c>
      <c r="K1100" s="119">
        <v>41085</v>
      </c>
      <c r="L1100" s="119">
        <v>41145</v>
      </c>
      <c r="M1100" s="140" t="s">
        <v>3940</v>
      </c>
      <c r="N1100" s="287">
        <v>11432</v>
      </c>
      <c r="O1100" s="287">
        <v>11203</v>
      </c>
      <c r="P1100" s="119">
        <v>41159</v>
      </c>
      <c r="Q1100" s="119">
        <v>41661</v>
      </c>
      <c r="R1100" s="119">
        <v>41544</v>
      </c>
      <c r="S1100" s="119">
        <v>41544</v>
      </c>
      <c r="T1100" s="190">
        <v>35.0834585566733</v>
      </c>
      <c r="U1100" s="287"/>
      <c r="V1100" s="140"/>
      <c r="W1100" s="87"/>
      <c r="X1100" s="96"/>
      <c r="Y1100" s="89"/>
      <c r="Z1100" s="89"/>
      <c r="AA1100" s="89"/>
      <c r="AB1100" s="89"/>
      <c r="AC1100" s="89"/>
      <c r="AD1100" s="89"/>
      <c r="AE1100" s="89"/>
      <c r="AF1100" s="89"/>
      <c r="AG1100" s="89"/>
      <c r="AH1100" s="89"/>
      <c r="AI1100" s="89"/>
      <c r="AJ1100" s="89"/>
      <c r="AK1100" s="89"/>
      <c r="AL1100" s="89"/>
      <c r="AM1100" s="89"/>
      <c r="AN1100" s="89"/>
      <c r="AO1100" s="89"/>
      <c r="AP1100" s="89"/>
      <c r="AQ1100" s="89"/>
      <c r="AR1100" s="89"/>
      <c r="AS1100" s="89"/>
      <c r="AT1100" s="89"/>
      <c r="AU1100" s="89"/>
      <c r="AV1100" s="89"/>
      <c r="AW1100" s="89"/>
      <c r="AX1100" s="89"/>
      <c r="AY1100" s="89"/>
      <c r="AZ1100" s="89"/>
      <c r="BA1100" s="89"/>
      <c r="BB1100" s="89"/>
      <c r="BC1100" s="89"/>
      <c r="BD1100" s="89"/>
      <c r="BE1100" s="89"/>
      <c r="BF1100" s="89"/>
      <c r="BG1100" s="89"/>
      <c r="BH1100" s="89"/>
      <c r="BI1100" s="89"/>
      <c r="BJ1100" s="89"/>
      <c r="BK1100" s="89"/>
      <c r="BL1100" s="89"/>
      <c r="BM1100" s="89"/>
      <c r="BN1100" s="89"/>
      <c r="BO1100" s="89"/>
      <c r="BP1100" s="89"/>
      <c r="BQ1100" s="89"/>
      <c r="BR1100" s="89"/>
      <c r="BS1100" s="89"/>
      <c r="BT1100" s="89"/>
      <c r="BU1100" s="89"/>
      <c r="BV1100" s="89"/>
      <c r="BW1100" s="89"/>
      <c r="BX1100" s="89"/>
      <c r="BY1100" s="89"/>
      <c r="BZ1100" s="89"/>
      <c r="CA1100" s="89"/>
      <c r="CB1100" s="89"/>
      <c r="CC1100" s="89"/>
      <c r="CD1100" s="89"/>
      <c r="CE1100" s="89"/>
      <c r="CF1100" s="89"/>
      <c r="CG1100" s="89"/>
      <c r="CH1100" s="89"/>
      <c r="CI1100" s="89"/>
      <c r="CJ1100" s="89"/>
      <c r="CK1100" s="89"/>
      <c r="CL1100" s="89"/>
      <c r="CM1100" s="89"/>
      <c r="CN1100" s="89"/>
      <c r="CO1100" s="89"/>
      <c r="CP1100" s="89"/>
      <c r="CQ1100" s="89"/>
      <c r="CR1100" s="89"/>
      <c r="CS1100" s="89"/>
      <c r="CT1100" s="89"/>
      <c r="CU1100" s="89"/>
      <c r="CV1100" s="89"/>
      <c r="CW1100" s="89"/>
      <c r="CX1100" s="89"/>
      <c r="CY1100" s="89"/>
      <c r="CZ1100" s="89"/>
      <c r="DA1100" s="89"/>
      <c r="DB1100" s="89"/>
      <c r="DC1100" s="89"/>
      <c r="DD1100" s="89"/>
      <c r="DE1100" s="89"/>
      <c r="DF1100" s="89"/>
      <c r="DG1100" s="89"/>
      <c r="DH1100" s="89"/>
      <c r="DI1100" s="89"/>
      <c r="DJ1100" s="89"/>
      <c r="DK1100" s="89"/>
      <c r="DL1100" s="89"/>
      <c r="DM1100" s="89"/>
      <c r="DN1100" s="89"/>
      <c r="DO1100" s="89"/>
      <c r="DP1100" s="89"/>
      <c r="DQ1100" s="89"/>
      <c r="DR1100" s="89"/>
      <c r="DS1100" s="89"/>
      <c r="DT1100" s="89"/>
      <c r="DU1100" s="89"/>
      <c r="DV1100" s="89"/>
      <c r="DW1100" s="89"/>
      <c r="DX1100" s="89"/>
      <c r="DY1100" s="89"/>
      <c r="DZ1100" s="89"/>
      <c r="EA1100" s="89"/>
      <c r="EB1100" s="89"/>
      <c r="EC1100" s="89"/>
      <c r="ED1100" s="89"/>
      <c r="EE1100" s="89"/>
      <c r="EF1100" s="89"/>
      <c r="EG1100" s="89"/>
      <c r="EH1100" s="89"/>
      <c r="EI1100" s="89"/>
      <c r="EJ1100" s="89"/>
      <c r="EK1100" s="89"/>
      <c r="EL1100" s="89"/>
      <c r="EM1100" s="89"/>
      <c r="EN1100" s="89"/>
      <c r="EO1100" s="89"/>
      <c r="EP1100" s="89"/>
      <c r="EQ1100" s="89"/>
      <c r="ER1100" s="89"/>
      <c r="ES1100" s="89"/>
      <c r="ET1100" s="89"/>
      <c r="EU1100" s="89"/>
      <c r="EV1100" s="89"/>
      <c r="EW1100" s="89"/>
      <c r="EX1100" s="89"/>
      <c r="EY1100" s="89"/>
      <c r="EZ1100" s="89"/>
      <c r="FA1100" s="89"/>
      <c r="FB1100" s="89"/>
      <c r="FC1100" s="89"/>
      <c r="FD1100" s="89"/>
      <c r="FE1100" s="89"/>
      <c r="FF1100" s="89"/>
      <c r="FG1100" s="89"/>
      <c r="FH1100" s="89"/>
      <c r="FI1100" s="89"/>
      <c r="FJ1100" s="89"/>
      <c r="FK1100" s="89"/>
      <c r="FL1100" s="89"/>
      <c r="FM1100" s="89"/>
      <c r="FN1100" s="89"/>
      <c r="FO1100" s="89"/>
      <c r="FP1100" s="89"/>
      <c r="FQ1100" s="89"/>
      <c r="FR1100" s="89"/>
      <c r="FS1100" s="89"/>
      <c r="FT1100" s="89"/>
      <c r="FU1100" s="89"/>
      <c r="FV1100" s="89"/>
      <c r="FW1100" s="89"/>
      <c r="FX1100" s="89"/>
      <c r="FY1100" s="89"/>
      <c r="FZ1100" s="89"/>
      <c r="GA1100" s="89"/>
      <c r="GB1100" s="89"/>
      <c r="GC1100" s="89"/>
      <c r="GD1100" s="89"/>
      <c r="GE1100" s="89"/>
      <c r="GF1100" s="89"/>
      <c r="GG1100" s="89"/>
      <c r="GH1100" s="89"/>
      <c r="GI1100" s="89"/>
      <c r="GJ1100" s="89"/>
      <c r="GK1100" s="89"/>
      <c r="GL1100" s="89"/>
      <c r="GM1100" s="89"/>
      <c r="GN1100" s="89"/>
      <c r="GO1100" s="89"/>
      <c r="GP1100" s="89"/>
      <c r="GQ1100" s="89"/>
      <c r="GR1100" s="89"/>
      <c r="GS1100" s="89"/>
      <c r="GT1100" s="89"/>
      <c r="GU1100" s="89"/>
      <c r="GV1100" s="89"/>
      <c r="GW1100" s="89"/>
      <c r="GX1100" s="89"/>
      <c r="GY1100" s="89"/>
      <c r="GZ1100" s="89"/>
      <c r="HA1100" s="89"/>
      <c r="HB1100" s="89"/>
      <c r="HC1100" s="89"/>
      <c r="HD1100" s="89"/>
      <c r="HE1100" s="89"/>
      <c r="HF1100" s="89"/>
      <c r="HG1100" s="89"/>
      <c r="HH1100" s="89"/>
      <c r="HI1100" s="89"/>
      <c r="HJ1100" s="89"/>
      <c r="HK1100" s="89"/>
      <c r="HL1100" s="89"/>
      <c r="HM1100" s="89"/>
    </row>
    <row r="1101" spans="1:221" s="191" customFormat="1" ht="30" customHeight="1" x14ac:dyDescent="0.25">
      <c r="A1101" s="193">
        <v>41455</v>
      </c>
      <c r="B1101" s="194">
        <v>41457</v>
      </c>
      <c r="C1101" s="189" t="s">
        <v>285</v>
      </c>
      <c r="D1101" s="140" t="s">
        <v>3719</v>
      </c>
      <c r="E1101" s="140" t="s">
        <v>279</v>
      </c>
      <c r="F1101" s="5" t="s">
        <v>99</v>
      </c>
      <c r="G1101" s="5" t="s">
        <v>415</v>
      </c>
      <c r="H1101" s="140" t="s">
        <v>3896</v>
      </c>
      <c r="I1101" s="30" t="s">
        <v>4970</v>
      </c>
      <c r="J1101" s="140" t="s">
        <v>4971</v>
      </c>
      <c r="K1101" s="119">
        <v>41078</v>
      </c>
      <c r="L1101" s="119">
        <v>41180</v>
      </c>
      <c r="M1101" s="140" t="s">
        <v>4972</v>
      </c>
      <c r="N1101" s="287">
        <v>85242</v>
      </c>
      <c r="O1101" s="287">
        <v>61844</v>
      </c>
      <c r="P1101" s="119">
        <v>41194</v>
      </c>
      <c r="Q1101" s="119">
        <v>42460</v>
      </c>
      <c r="R1101" s="119">
        <v>42460</v>
      </c>
      <c r="S1101" s="119">
        <v>42460</v>
      </c>
      <c r="T1101" s="190">
        <v>2.9788583139812199</v>
      </c>
      <c r="U1101" s="287"/>
      <c r="V1101" s="140"/>
      <c r="W1101" s="87"/>
      <c r="X1101" s="96"/>
      <c r="Y1101" s="89"/>
      <c r="Z1101" s="89"/>
      <c r="AA1101" s="89"/>
      <c r="AB1101" s="89"/>
      <c r="AC1101" s="89"/>
      <c r="AD1101" s="89"/>
      <c r="AE1101" s="89"/>
      <c r="AF1101" s="89"/>
      <c r="AG1101" s="89"/>
      <c r="AH1101" s="89"/>
      <c r="AI1101" s="89"/>
      <c r="AJ1101" s="89"/>
      <c r="AK1101" s="89"/>
      <c r="AL1101" s="89"/>
      <c r="AM1101" s="89"/>
      <c r="AN1101" s="89"/>
      <c r="AO1101" s="89"/>
      <c r="AP1101" s="89"/>
      <c r="AQ1101" s="89"/>
      <c r="AR1101" s="89"/>
      <c r="AS1101" s="89"/>
      <c r="AT1101" s="89"/>
      <c r="AU1101" s="89"/>
      <c r="AV1101" s="89"/>
      <c r="AW1101" s="89"/>
      <c r="AX1101" s="89"/>
      <c r="AY1101" s="89"/>
      <c r="AZ1101" s="89"/>
      <c r="BA1101" s="89"/>
      <c r="BB1101" s="89"/>
      <c r="BC1101" s="89"/>
      <c r="BD1101" s="89"/>
      <c r="BE1101" s="89"/>
      <c r="BF1101" s="89"/>
      <c r="BG1101" s="89"/>
      <c r="BH1101" s="89"/>
      <c r="BI1101" s="89"/>
      <c r="BJ1101" s="89"/>
      <c r="BK1101" s="89"/>
      <c r="BL1101" s="89"/>
      <c r="BM1101" s="89"/>
      <c r="BN1101" s="89"/>
      <c r="BO1101" s="89"/>
      <c r="BP1101" s="89"/>
      <c r="BQ1101" s="89"/>
      <c r="BR1101" s="89"/>
      <c r="BS1101" s="89"/>
      <c r="BT1101" s="89"/>
      <c r="BU1101" s="89"/>
      <c r="BV1101" s="89"/>
      <c r="BW1101" s="89"/>
      <c r="BX1101" s="89"/>
      <c r="BY1101" s="89"/>
      <c r="BZ1101" s="89"/>
      <c r="CA1101" s="89"/>
      <c r="CB1101" s="89"/>
      <c r="CC1101" s="89"/>
      <c r="CD1101" s="89"/>
      <c r="CE1101" s="89"/>
      <c r="CF1101" s="89"/>
      <c r="CG1101" s="89"/>
      <c r="CH1101" s="89"/>
      <c r="CI1101" s="89"/>
      <c r="CJ1101" s="89"/>
      <c r="CK1101" s="89"/>
      <c r="CL1101" s="89"/>
      <c r="CM1101" s="89"/>
      <c r="CN1101" s="89"/>
      <c r="CO1101" s="89"/>
      <c r="CP1101" s="89"/>
      <c r="CQ1101" s="89"/>
      <c r="CR1101" s="89"/>
      <c r="CS1101" s="89"/>
      <c r="CT1101" s="89"/>
      <c r="CU1101" s="89"/>
      <c r="CV1101" s="89"/>
      <c r="CW1101" s="89"/>
      <c r="CX1101" s="89"/>
      <c r="CY1101" s="89"/>
      <c r="CZ1101" s="89"/>
      <c r="DA1101" s="89"/>
      <c r="DB1101" s="89"/>
      <c r="DC1101" s="89"/>
      <c r="DD1101" s="89"/>
      <c r="DE1101" s="89"/>
      <c r="DF1101" s="89"/>
      <c r="DG1101" s="89"/>
      <c r="DH1101" s="89"/>
      <c r="DI1101" s="89"/>
      <c r="DJ1101" s="89"/>
      <c r="DK1101" s="89"/>
      <c r="DL1101" s="89"/>
      <c r="DM1101" s="89"/>
      <c r="DN1101" s="89"/>
      <c r="DO1101" s="89"/>
      <c r="DP1101" s="89"/>
      <c r="DQ1101" s="89"/>
      <c r="DR1101" s="89"/>
      <c r="DS1101" s="89"/>
      <c r="DT1101" s="89"/>
      <c r="DU1101" s="89"/>
      <c r="DV1101" s="89"/>
      <c r="DW1101" s="89"/>
      <c r="DX1101" s="89"/>
      <c r="DY1101" s="89"/>
      <c r="DZ1101" s="89"/>
      <c r="EA1101" s="89"/>
      <c r="EB1101" s="89"/>
      <c r="EC1101" s="89"/>
      <c r="ED1101" s="89"/>
      <c r="EE1101" s="89"/>
      <c r="EF1101" s="89"/>
      <c r="EG1101" s="89"/>
      <c r="EH1101" s="89"/>
      <c r="EI1101" s="89"/>
      <c r="EJ1101" s="89"/>
      <c r="EK1101" s="89"/>
      <c r="EL1101" s="89"/>
      <c r="EM1101" s="89"/>
      <c r="EN1101" s="89"/>
      <c r="EO1101" s="89"/>
      <c r="EP1101" s="89"/>
      <c r="EQ1101" s="89"/>
      <c r="ER1101" s="89"/>
      <c r="ES1101" s="89"/>
      <c r="ET1101" s="89"/>
      <c r="EU1101" s="89"/>
      <c r="EV1101" s="89"/>
      <c r="EW1101" s="89"/>
      <c r="EX1101" s="89"/>
      <c r="EY1101" s="89"/>
      <c r="EZ1101" s="89"/>
      <c r="FA1101" s="89"/>
      <c r="FB1101" s="89"/>
      <c r="FC1101" s="89"/>
      <c r="FD1101" s="89"/>
      <c r="FE1101" s="89"/>
      <c r="FF1101" s="89"/>
      <c r="FG1101" s="89"/>
      <c r="FH1101" s="89"/>
      <c r="FI1101" s="89"/>
      <c r="FJ1101" s="89"/>
      <c r="FK1101" s="89"/>
      <c r="FL1101" s="89"/>
      <c r="FM1101" s="89"/>
      <c r="FN1101" s="89"/>
      <c r="FO1101" s="89"/>
      <c r="FP1101" s="89"/>
      <c r="FQ1101" s="89"/>
      <c r="FR1101" s="89"/>
      <c r="FS1101" s="89"/>
      <c r="FT1101" s="89"/>
      <c r="FU1101" s="89"/>
      <c r="FV1101" s="89"/>
      <c r="FW1101" s="89"/>
      <c r="FX1101" s="89"/>
      <c r="FY1101" s="89"/>
      <c r="FZ1101" s="89"/>
      <c r="GA1101" s="89"/>
      <c r="GB1101" s="89"/>
      <c r="GC1101" s="89"/>
      <c r="GD1101" s="89"/>
      <c r="GE1101" s="89"/>
      <c r="GF1101" s="89"/>
      <c r="GG1101" s="89"/>
      <c r="GH1101" s="89"/>
      <c r="GI1101" s="89"/>
      <c r="GJ1101" s="89"/>
      <c r="GK1101" s="89"/>
      <c r="GL1101" s="89"/>
      <c r="GM1101" s="89"/>
      <c r="GN1101" s="89"/>
      <c r="GO1101" s="89"/>
      <c r="GP1101" s="89"/>
      <c r="GQ1101" s="89"/>
      <c r="GR1101" s="89"/>
      <c r="GS1101" s="89"/>
      <c r="GT1101" s="89"/>
      <c r="GU1101" s="89"/>
      <c r="GV1101" s="89"/>
      <c r="GW1101" s="89"/>
      <c r="GX1101" s="89"/>
      <c r="GY1101" s="89"/>
      <c r="GZ1101" s="89"/>
      <c r="HA1101" s="89"/>
      <c r="HB1101" s="89"/>
      <c r="HC1101" s="89"/>
      <c r="HD1101" s="89"/>
      <c r="HE1101" s="89"/>
      <c r="HF1101" s="89"/>
      <c r="HG1101" s="89"/>
      <c r="HH1101" s="89"/>
      <c r="HI1101" s="89"/>
      <c r="HJ1101" s="89"/>
      <c r="HK1101" s="89"/>
      <c r="HL1101" s="89"/>
      <c r="HM1101" s="89"/>
    </row>
    <row r="1102" spans="1:221" s="191" customFormat="1" ht="30" customHeight="1" x14ac:dyDescent="0.25">
      <c r="A1102" s="193">
        <v>41455</v>
      </c>
      <c r="B1102" s="194">
        <v>41457</v>
      </c>
      <c r="C1102" s="189" t="s">
        <v>285</v>
      </c>
      <c r="D1102" s="140" t="s">
        <v>3719</v>
      </c>
      <c r="E1102" s="140" t="s">
        <v>279</v>
      </c>
      <c r="F1102" s="5" t="s">
        <v>157</v>
      </c>
      <c r="G1102" s="5" t="s">
        <v>858</v>
      </c>
      <c r="H1102" s="140" t="s">
        <v>3958</v>
      </c>
      <c r="I1102" s="30" t="s">
        <v>4973</v>
      </c>
      <c r="J1102" s="140" t="s">
        <v>4974</v>
      </c>
      <c r="K1102" s="119">
        <v>40834</v>
      </c>
      <c r="L1102" s="119">
        <v>41017</v>
      </c>
      <c r="M1102" s="140" t="s">
        <v>4579</v>
      </c>
      <c r="N1102" s="287">
        <v>52970</v>
      </c>
      <c r="O1102" s="287">
        <v>50337</v>
      </c>
      <c r="P1102" s="119">
        <v>41031</v>
      </c>
      <c r="Q1102" s="119">
        <v>41884</v>
      </c>
      <c r="R1102" s="119">
        <v>41715</v>
      </c>
      <c r="S1102" s="119">
        <v>41884</v>
      </c>
      <c r="T1102" s="190">
        <v>14.253835978196101</v>
      </c>
      <c r="U1102" s="287"/>
      <c r="V1102" s="140"/>
      <c r="W1102" s="87"/>
      <c r="X1102" s="96"/>
      <c r="Y1102" s="89"/>
      <c r="Z1102" s="89"/>
      <c r="AA1102" s="89"/>
      <c r="AB1102" s="89"/>
      <c r="AC1102" s="89"/>
      <c r="AD1102" s="89"/>
      <c r="AE1102" s="89"/>
      <c r="AF1102" s="89"/>
      <c r="AG1102" s="89"/>
      <c r="AH1102" s="89"/>
      <c r="AI1102" s="89"/>
      <c r="AJ1102" s="89"/>
      <c r="AK1102" s="89"/>
      <c r="AL1102" s="89"/>
      <c r="AM1102" s="89"/>
      <c r="AN1102" s="89"/>
      <c r="AO1102" s="89"/>
      <c r="AP1102" s="89"/>
      <c r="AQ1102" s="89"/>
      <c r="AR1102" s="89"/>
      <c r="AS1102" s="89"/>
      <c r="AT1102" s="89"/>
      <c r="AU1102" s="89"/>
      <c r="AV1102" s="89"/>
      <c r="AW1102" s="89"/>
      <c r="AX1102" s="89"/>
      <c r="AY1102" s="89"/>
      <c r="AZ1102" s="89"/>
      <c r="BA1102" s="89"/>
      <c r="BB1102" s="89"/>
      <c r="BC1102" s="89"/>
      <c r="BD1102" s="89"/>
      <c r="BE1102" s="89"/>
      <c r="BF1102" s="89"/>
      <c r="BG1102" s="89"/>
      <c r="BH1102" s="89"/>
      <c r="BI1102" s="89"/>
      <c r="BJ1102" s="89"/>
      <c r="BK1102" s="89"/>
      <c r="BL1102" s="89"/>
      <c r="BM1102" s="89"/>
      <c r="BN1102" s="89"/>
      <c r="BO1102" s="89"/>
      <c r="BP1102" s="89"/>
      <c r="BQ1102" s="89"/>
      <c r="BR1102" s="89"/>
      <c r="BS1102" s="89"/>
      <c r="BT1102" s="89"/>
      <c r="BU1102" s="89"/>
      <c r="BV1102" s="89"/>
      <c r="BW1102" s="89"/>
      <c r="BX1102" s="89"/>
      <c r="BY1102" s="89"/>
      <c r="BZ1102" s="89"/>
      <c r="CA1102" s="89"/>
      <c r="CB1102" s="89"/>
      <c r="CC1102" s="89"/>
      <c r="CD1102" s="89"/>
      <c r="CE1102" s="89"/>
      <c r="CF1102" s="89"/>
      <c r="CG1102" s="89"/>
      <c r="CH1102" s="89"/>
      <c r="CI1102" s="89"/>
      <c r="CJ1102" s="89"/>
      <c r="CK1102" s="89"/>
      <c r="CL1102" s="89"/>
      <c r="CM1102" s="89"/>
      <c r="CN1102" s="89"/>
      <c r="CO1102" s="89"/>
      <c r="CP1102" s="89"/>
      <c r="CQ1102" s="89"/>
      <c r="CR1102" s="89"/>
      <c r="CS1102" s="89"/>
      <c r="CT1102" s="89"/>
      <c r="CU1102" s="89"/>
      <c r="CV1102" s="89"/>
      <c r="CW1102" s="89"/>
      <c r="CX1102" s="89"/>
      <c r="CY1102" s="89"/>
      <c r="CZ1102" s="89"/>
      <c r="DA1102" s="89"/>
      <c r="DB1102" s="89"/>
      <c r="DC1102" s="89"/>
      <c r="DD1102" s="89"/>
      <c r="DE1102" s="89"/>
      <c r="DF1102" s="89"/>
      <c r="DG1102" s="89"/>
      <c r="DH1102" s="89"/>
      <c r="DI1102" s="89"/>
      <c r="DJ1102" s="89"/>
      <c r="DK1102" s="89"/>
      <c r="DL1102" s="89"/>
      <c r="DM1102" s="89"/>
      <c r="DN1102" s="89"/>
      <c r="DO1102" s="89"/>
      <c r="DP1102" s="89"/>
      <c r="DQ1102" s="89"/>
      <c r="DR1102" s="89"/>
      <c r="DS1102" s="89"/>
      <c r="DT1102" s="89"/>
      <c r="DU1102" s="89"/>
      <c r="DV1102" s="89"/>
      <c r="DW1102" s="89"/>
      <c r="DX1102" s="89"/>
      <c r="DY1102" s="89"/>
      <c r="DZ1102" s="89"/>
      <c r="EA1102" s="89"/>
      <c r="EB1102" s="89"/>
      <c r="EC1102" s="89"/>
      <c r="ED1102" s="89"/>
      <c r="EE1102" s="89"/>
      <c r="EF1102" s="89"/>
      <c r="EG1102" s="89"/>
      <c r="EH1102" s="89"/>
      <c r="EI1102" s="89"/>
      <c r="EJ1102" s="89"/>
      <c r="EK1102" s="89"/>
      <c r="EL1102" s="89"/>
      <c r="EM1102" s="89"/>
      <c r="EN1102" s="89"/>
      <c r="EO1102" s="89"/>
      <c r="EP1102" s="89"/>
      <c r="EQ1102" s="89"/>
      <c r="ER1102" s="89"/>
      <c r="ES1102" s="89"/>
      <c r="ET1102" s="89"/>
      <c r="EU1102" s="89"/>
      <c r="EV1102" s="89"/>
      <c r="EW1102" s="89"/>
      <c r="EX1102" s="89"/>
      <c r="EY1102" s="89"/>
      <c r="EZ1102" s="89"/>
      <c r="FA1102" s="89"/>
      <c r="FB1102" s="89"/>
      <c r="FC1102" s="89"/>
      <c r="FD1102" s="89"/>
      <c r="FE1102" s="89"/>
      <c r="FF1102" s="89"/>
      <c r="FG1102" s="89"/>
      <c r="FH1102" s="89"/>
      <c r="FI1102" s="89"/>
      <c r="FJ1102" s="89"/>
      <c r="FK1102" s="89"/>
      <c r="FL1102" s="89"/>
      <c r="FM1102" s="89"/>
      <c r="FN1102" s="89"/>
      <c r="FO1102" s="89"/>
      <c r="FP1102" s="89"/>
      <c r="FQ1102" s="89"/>
      <c r="FR1102" s="89"/>
      <c r="FS1102" s="89"/>
      <c r="FT1102" s="89"/>
      <c r="FU1102" s="89"/>
      <c r="FV1102" s="89"/>
      <c r="FW1102" s="89"/>
      <c r="FX1102" s="89"/>
      <c r="FY1102" s="89"/>
      <c r="FZ1102" s="89"/>
      <c r="GA1102" s="89"/>
      <c r="GB1102" s="89"/>
      <c r="GC1102" s="89"/>
      <c r="GD1102" s="89"/>
      <c r="GE1102" s="89"/>
      <c r="GF1102" s="89"/>
      <c r="GG1102" s="89"/>
      <c r="GH1102" s="89"/>
      <c r="GI1102" s="89"/>
      <c r="GJ1102" s="89"/>
      <c r="GK1102" s="89"/>
      <c r="GL1102" s="89"/>
      <c r="GM1102" s="89"/>
      <c r="GN1102" s="89"/>
      <c r="GO1102" s="89"/>
      <c r="GP1102" s="89"/>
      <c r="GQ1102" s="89"/>
      <c r="GR1102" s="89"/>
      <c r="GS1102" s="89"/>
      <c r="GT1102" s="89"/>
      <c r="GU1102" s="89"/>
      <c r="GV1102" s="89"/>
      <c r="GW1102" s="89"/>
      <c r="GX1102" s="89"/>
      <c r="GY1102" s="89"/>
      <c r="GZ1102" s="89"/>
      <c r="HA1102" s="89"/>
      <c r="HB1102" s="89"/>
      <c r="HC1102" s="89"/>
      <c r="HD1102" s="89"/>
      <c r="HE1102" s="89"/>
      <c r="HF1102" s="89"/>
      <c r="HG1102" s="89"/>
      <c r="HH1102" s="89"/>
      <c r="HI1102" s="89"/>
      <c r="HJ1102" s="89"/>
      <c r="HK1102" s="89"/>
      <c r="HL1102" s="89"/>
      <c r="HM1102" s="89"/>
    </row>
    <row r="1103" spans="1:221" s="191" customFormat="1" ht="30" customHeight="1" x14ac:dyDescent="0.25">
      <c r="A1103" s="193">
        <v>41455</v>
      </c>
      <c r="B1103" s="194">
        <v>41457</v>
      </c>
      <c r="C1103" s="189" t="s">
        <v>285</v>
      </c>
      <c r="D1103" s="140" t="s">
        <v>3719</v>
      </c>
      <c r="E1103" s="140" t="s">
        <v>279</v>
      </c>
      <c r="F1103" s="5" t="s">
        <v>99</v>
      </c>
      <c r="G1103" s="5" t="s">
        <v>415</v>
      </c>
      <c r="H1103" s="140" t="s">
        <v>3965</v>
      </c>
      <c r="I1103" s="30" t="s">
        <v>4531</v>
      </c>
      <c r="J1103" s="140" t="s">
        <v>4975</v>
      </c>
      <c r="K1103" s="119">
        <v>40857</v>
      </c>
      <c r="L1103" s="119">
        <v>40989</v>
      </c>
      <c r="M1103" s="140" t="s">
        <v>3829</v>
      </c>
      <c r="N1103" s="287">
        <v>7970</v>
      </c>
      <c r="O1103" s="287">
        <v>7539</v>
      </c>
      <c r="P1103" s="119">
        <v>41003</v>
      </c>
      <c r="Q1103" s="119">
        <v>41544</v>
      </c>
      <c r="R1103" s="119">
        <v>41544</v>
      </c>
      <c r="S1103" s="119">
        <v>41544</v>
      </c>
      <c r="T1103" s="190">
        <v>7.07391833171119</v>
      </c>
      <c r="U1103" s="287"/>
      <c r="V1103" s="140"/>
      <c r="W1103" s="87"/>
      <c r="X1103" s="96"/>
      <c r="Y1103" s="89"/>
      <c r="Z1103" s="89"/>
      <c r="AA1103" s="89"/>
      <c r="AB1103" s="89"/>
      <c r="AC1103" s="89"/>
      <c r="AD1103" s="89"/>
      <c r="AE1103" s="89"/>
      <c r="AF1103" s="89"/>
      <c r="AG1103" s="89"/>
      <c r="AH1103" s="89"/>
      <c r="AI1103" s="89"/>
      <c r="AJ1103" s="89"/>
      <c r="AK1103" s="89"/>
      <c r="AL1103" s="89"/>
      <c r="AM1103" s="89"/>
      <c r="AN1103" s="89"/>
      <c r="AO1103" s="89"/>
      <c r="AP1103" s="89"/>
      <c r="AQ1103" s="89"/>
      <c r="AR1103" s="89"/>
      <c r="AS1103" s="89"/>
      <c r="AT1103" s="89"/>
      <c r="AU1103" s="89"/>
      <c r="AV1103" s="89"/>
      <c r="AW1103" s="89"/>
      <c r="AX1103" s="89"/>
      <c r="AY1103" s="89"/>
      <c r="AZ1103" s="89"/>
      <c r="BA1103" s="89"/>
      <c r="BB1103" s="89"/>
      <c r="BC1103" s="89"/>
      <c r="BD1103" s="89"/>
      <c r="BE1103" s="89"/>
      <c r="BF1103" s="89"/>
      <c r="BG1103" s="89"/>
      <c r="BH1103" s="89"/>
      <c r="BI1103" s="89"/>
      <c r="BJ1103" s="89"/>
      <c r="BK1103" s="89"/>
      <c r="BL1103" s="89"/>
      <c r="BM1103" s="89"/>
      <c r="BN1103" s="89"/>
      <c r="BO1103" s="89"/>
      <c r="BP1103" s="89"/>
      <c r="BQ1103" s="89"/>
      <c r="BR1103" s="89"/>
      <c r="BS1103" s="89"/>
      <c r="BT1103" s="89"/>
      <c r="BU1103" s="89"/>
      <c r="BV1103" s="89"/>
      <c r="BW1103" s="89"/>
      <c r="BX1103" s="89"/>
      <c r="BY1103" s="89"/>
      <c r="BZ1103" s="89"/>
      <c r="CA1103" s="89"/>
      <c r="CB1103" s="89"/>
      <c r="CC1103" s="89"/>
      <c r="CD1103" s="89"/>
      <c r="CE1103" s="89"/>
      <c r="CF1103" s="89"/>
      <c r="CG1103" s="89"/>
      <c r="CH1103" s="89"/>
      <c r="CI1103" s="89"/>
      <c r="CJ1103" s="89"/>
      <c r="CK1103" s="89"/>
      <c r="CL1103" s="89"/>
      <c r="CM1103" s="89"/>
      <c r="CN1103" s="89"/>
      <c r="CO1103" s="89"/>
      <c r="CP1103" s="89"/>
      <c r="CQ1103" s="89"/>
      <c r="CR1103" s="89"/>
      <c r="CS1103" s="89"/>
      <c r="CT1103" s="89"/>
      <c r="CU1103" s="89"/>
      <c r="CV1103" s="89"/>
      <c r="CW1103" s="89"/>
      <c r="CX1103" s="89"/>
      <c r="CY1103" s="89"/>
      <c r="CZ1103" s="89"/>
      <c r="DA1103" s="89"/>
      <c r="DB1103" s="89"/>
      <c r="DC1103" s="89"/>
      <c r="DD1103" s="89"/>
      <c r="DE1103" s="89"/>
      <c r="DF1103" s="89"/>
      <c r="DG1103" s="89"/>
      <c r="DH1103" s="89"/>
      <c r="DI1103" s="89"/>
      <c r="DJ1103" s="89"/>
      <c r="DK1103" s="89"/>
      <c r="DL1103" s="89"/>
      <c r="DM1103" s="89"/>
      <c r="DN1103" s="89"/>
      <c r="DO1103" s="89"/>
      <c r="DP1103" s="89"/>
      <c r="DQ1103" s="89"/>
      <c r="DR1103" s="89"/>
      <c r="DS1103" s="89"/>
      <c r="DT1103" s="89"/>
      <c r="DU1103" s="89"/>
      <c r="DV1103" s="89"/>
      <c r="DW1103" s="89"/>
      <c r="DX1103" s="89"/>
      <c r="DY1103" s="89"/>
      <c r="DZ1103" s="89"/>
      <c r="EA1103" s="89"/>
      <c r="EB1103" s="89"/>
      <c r="EC1103" s="89"/>
      <c r="ED1103" s="89"/>
      <c r="EE1103" s="89"/>
      <c r="EF1103" s="89"/>
      <c r="EG1103" s="89"/>
      <c r="EH1103" s="89"/>
      <c r="EI1103" s="89"/>
      <c r="EJ1103" s="89"/>
      <c r="EK1103" s="89"/>
      <c r="EL1103" s="89"/>
      <c r="EM1103" s="89"/>
      <c r="EN1103" s="89"/>
      <c r="EO1103" s="89"/>
      <c r="EP1103" s="89"/>
      <c r="EQ1103" s="89"/>
      <c r="ER1103" s="89"/>
      <c r="ES1103" s="89"/>
      <c r="ET1103" s="89"/>
      <c r="EU1103" s="89"/>
      <c r="EV1103" s="89"/>
      <c r="EW1103" s="89"/>
      <c r="EX1103" s="89"/>
      <c r="EY1103" s="89"/>
      <c r="EZ1103" s="89"/>
      <c r="FA1103" s="89"/>
      <c r="FB1103" s="89"/>
      <c r="FC1103" s="89"/>
      <c r="FD1103" s="89"/>
      <c r="FE1103" s="89"/>
      <c r="FF1103" s="89"/>
      <c r="FG1103" s="89"/>
      <c r="FH1103" s="89"/>
      <c r="FI1103" s="89"/>
      <c r="FJ1103" s="89"/>
      <c r="FK1103" s="89"/>
      <c r="FL1103" s="89"/>
      <c r="FM1103" s="89"/>
      <c r="FN1103" s="89"/>
      <c r="FO1103" s="89"/>
      <c r="FP1103" s="89"/>
      <c r="FQ1103" s="89"/>
      <c r="FR1103" s="89"/>
      <c r="FS1103" s="89"/>
      <c r="FT1103" s="89"/>
      <c r="FU1103" s="89"/>
      <c r="FV1103" s="89"/>
      <c r="FW1103" s="89"/>
      <c r="FX1103" s="89"/>
      <c r="FY1103" s="89"/>
      <c r="FZ1103" s="89"/>
      <c r="GA1103" s="89"/>
      <c r="GB1103" s="89"/>
      <c r="GC1103" s="89"/>
      <c r="GD1103" s="89"/>
      <c r="GE1103" s="89"/>
      <c r="GF1103" s="89"/>
      <c r="GG1103" s="89"/>
      <c r="GH1103" s="89"/>
      <c r="GI1103" s="89"/>
      <c r="GJ1103" s="89"/>
      <c r="GK1103" s="89"/>
      <c r="GL1103" s="89"/>
      <c r="GM1103" s="89"/>
      <c r="GN1103" s="89"/>
      <c r="GO1103" s="89"/>
      <c r="GP1103" s="89"/>
      <c r="GQ1103" s="89"/>
      <c r="GR1103" s="89"/>
      <c r="GS1103" s="89"/>
      <c r="GT1103" s="89"/>
      <c r="GU1103" s="89"/>
      <c r="GV1103" s="89"/>
      <c r="GW1103" s="89"/>
      <c r="GX1103" s="89"/>
      <c r="GY1103" s="89"/>
      <c r="GZ1103" s="89"/>
      <c r="HA1103" s="89"/>
      <c r="HB1103" s="89"/>
      <c r="HC1103" s="89"/>
      <c r="HD1103" s="89"/>
      <c r="HE1103" s="89"/>
      <c r="HF1103" s="89"/>
      <c r="HG1103" s="89"/>
      <c r="HH1103" s="89"/>
      <c r="HI1103" s="89"/>
      <c r="HJ1103" s="89"/>
      <c r="HK1103" s="89"/>
      <c r="HL1103" s="89"/>
      <c r="HM1103" s="89"/>
    </row>
    <row r="1104" spans="1:221" s="191" customFormat="1" ht="30" customHeight="1" x14ac:dyDescent="0.25">
      <c r="A1104" s="193">
        <v>41455</v>
      </c>
      <c r="B1104" s="194">
        <v>41457</v>
      </c>
      <c r="C1104" s="189" t="s">
        <v>285</v>
      </c>
      <c r="D1104" s="140" t="s">
        <v>3719</v>
      </c>
      <c r="E1104" s="140" t="s">
        <v>279</v>
      </c>
      <c r="F1104" s="5" t="s">
        <v>50</v>
      </c>
      <c r="G1104" s="5" t="s">
        <v>420</v>
      </c>
      <c r="H1104" s="140" t="s">
        <v>3985</v>
      </c>
      <c r="I1104" s="30" t="s">
        <v>4976</v>
      </c>
      <c r="J1104" s="140" t="s">
        <v>4977</v>
      </c>
      <c r="K1104" s="119">
        <v>40954</v>
      </c>
      <c r="L1104" s="119">
        <v>41085</v>
      </c>
      <c r="M1104" s="140" t="s">
        <v>4978</v>
      </c>
      <c r="N1104" s="287">
        <v>2851</v>
      </c>
      <c r="O1104" s="287">
        <v>2688</v>
      </c>
      <c r="P1104" s="119">
        <v>41099</v>
      </c>
      <c r="Q1104" s="119">
        <v>41625</v>
      </c>
      <c r="R1104" s="119">
        <v>41625</v>
      </c>
      <c r="S1104" s="119">
        <v>41625</v>
      </c>
      <c r="T1104" s="190">
        <v>65.234433144907399</v>
      </c>
      <c r="U1104" s="287"/>
      <c r="V1104" s="140"/>
      <c r="W1104" s="87"/>
      <c r="X1104" s="96"/>
      <c r="Y1104" s="89"/>
      <c r="Z1104" s="89"/>
      <c r="AA1104" s="89"/>
      <c r="AB1104" s="89"/>
      <c r="AC1104" s="89"/>
      <c r="AD1104" s="89"/>
      <c r="AE1104" s="89"/>
      <c r="AF1104" s="89"/>
      <c r="AG1104" s="89"/>
      <c r="AH1104" s="89"/>
      <c r="AI1104" s="89"/>
      <c r="AJ1104" s="89"/>
      <c r="AK1104" s="89"/>
      <c r="AL1104" s="89"/>
      <c r="AM1104" s="89"/>
      <c r="AN1104" s="89"/>
      <c r="AO1104" s="89"/>
      <c r="AP1104" s="89"/>
      <c r="AQ1104" s="89"/>
      <c r="AR1104" s="89"/>
      <c r="AS1104" s="89"/>
      <c r="AT1104" s="89"/>
      <c r="AU1104" s="89"/>
      <c r="AV1104" s="89"/>
      <c r="AW1104" s="89"/>
      <c r="AX1104" s="89"/>
      <c r="AY1104" s="89"/>
      <c r="AZ1104" s="89"/>
      <c r="BA1104" s="89"/>
      <c r="BB1104" s="89"/>
      <c r="BC1104" s="89"/>
      <c r="BD1104" s="89"/>
      <c r="BE1104" s="89"/>
      <c r="BF1104" s="89"/>
      <c r="BG1104" s="89"/>
      <c r="BH1104" s="89"/>
      <c r="BI1104" s="89"/>
      <c r="BJ1104" s="89"/>
      <c r="BK1104" s="89"/>
      <c r="BL1104" s="89"/>
      <c r="BM1104" s="89"/>
      <c r="BN1104" s="89"/>
      <c r="BO1104" s="89"/>
      <c r="BP1104" s="89"/>
      <c r="BQ1104" s="89"/>
      <c r="BR1104" s="89"/>
      <c r="BS1104" s="89"/>
      <c r="BT1104" s="89"/>
      <c r="BU1104" s="89"/>
      <c r="BV1104" s="89"/>
      <c r="BW1104" s="89"/>
      <c r="BX1104" s="89"/>
      <c r="BY1104" s="89"/>
      <c r="BZ1104" s="89"/>
      <c r="CA1104" s="89"/>
      <c r="CB1104" s="89"/>
      <c r="CC1104" s="89"/>
      <c r="CD1104" s="89"/>
      <c r="CE1104" s="89"/>
      <c r="CF1104" s="89"/>
      <c r="CG1104" s="89"/>
      <c r="CH1104" s="89"/>
      <c r="CI1104" s="89"/>
      <c r="CJ1104" s="89"/>
      <c r="CK1104" s="89"/>
      <c r="CL1104" s="89"/>
      <c r="CM1104" s="89"/>
      <c r="CN1104" s="89"/>
      <c r="CO1104" s="89"/>
      <c r="CP1104" s="89"/>
      <c r="CQ1104" s="89"/>
      <c r="CR1104" s="89"/>
      <c r="CS1104" s="89"/>
      <c r="CT1104" s="89"/>
      <c r="CU1104" s="89"/>
      <c r="CV1104" s="89"/>
      <c r="CW1104" s="89"/>
      <c r="CX1104" s="89"/>
      <c r="CY1104" s="89"/>
      <c r="CZ1104" s="89"/>
      <c r="DA1104" s="89"/>
      <c r="DB1104" s="89"/>
      <c r="DC1104" s="89"/>
      <c r="DD1104" s="89"/>
      <c r="DE1104" s="89"/>
      <c r="DF1104" s="89"/>
      <c r="DG1104" s="89"/>
      <c r="DH1104" s="89"/>
      <c r="DI1104" s="89"/>
      <c r="DJ1104" s="89"/>
      <c r="DK1104" s="89"/>
      <c r="DL1104" s="89"/>
      <c r="DM1104" s="89"/>
      <c r="DN1104" s="89"/>
      <c r="DO1104" s="89"/>
      <c r="DP1104" s="89"/>
      <c r="DQ1104" s="89"/>
      <c r="DR1104" s="89"/>
      <c r="DS1104" s="89"/>
      <c r="DT1104" s="89"/>
      <c r="DU1104" s="89"/>
      <c r="DV1104" s="89"/>
      <c r="DW1104" s="89"/>
      <c r="DX1104" s="89"/>
      <c r="DY1104" s="89"/>
      <c r="DZ1104" s="89"/>
      <c r="EA1104" s="89"/>
      <c r="EB1104" s="89"/>
      <c r="EC1104" s="89"/>
      <c r="ED1104" s="89"/>
      <c r="EE1104" s="89"/>
      <c r="EF1104" s="89"/>
      <c r="EG1104" s="89"/>
      <c r="EH1104" s="89"/>
      <c r="EI1104" s="89"/>
      <c r="EJ1104" s="89"/>
      <c r="EK1104" s="89"/>
      <c r="EL1104" s="89"/>
      <c r="EM1104" s="89"/>
      <c r="EN1104" s="89"/>
      <c r="EO1104" s="89"/>
      <c r="EP1104" s="89"/>
      <c r="EQ1104" s="89"/>
      <c r="ER1104" s="89"/>
      <c r="ES1104" s="89"/>
      <c r="ET1104" s="89"/>
      <c r="EU1104" s="89"/>
      <c r="EV1104" s="89"/>
      <c r="EW1104" s="89"/>
      <c r="EX1104" s="89"/>
      <c r="EY1104" s="89"/>
      <c r="EZ1104" s="89"/>
      <c r="FA1104" s="89"/>
      <c r="FB1104" s="89"/>
      <c r="FC1104" s="89"/>
      <c r="FD1104" s="89"/>
      <c r="FE1104" s="89"/>
      <c r="FF1104" s="89"/>
      <c r="FG1104" s="89"/>
      <c r="FH1104" s="89"/>
      <c r="FI1104" s="89"/>
      <c r="FJ1104" s="89"/>
      <c r="FK1104" s="89"/>
      <c r="FL1104" s="89"/>
      <c r="FM1104" s="89"/>
      <c r="FN1104" s="89"/>
      <c r="FO1104" s="89"/>
      <c r="FP1104" s="89"/>
      <c r="FQ1104" s="89"/>
      <c r="FR1104" s="89"/>
      <c r="FS1104" s="89"/>
      <c r="FT1104" s="89"/>
      <c r="FU1104" s="89"/>
      <c r="FV1104" s="89"/>
      <c r="FW1104" s="89"/>
      <c r="FX1104" s="89"/>
      <c r="FY1104" s="89"/>
      <c r="FZ1104" s="89"/>
      <c r="GA1104" s="89"/>
      <c r="GB1104" s="89"/>
      <c r="GC1104" s="89"/>
      <c r="GD1104" s="89"/>
      <c r="GE1104" s="89"/>
      <c r="GF1104" s="89"/>
      <c r="GG1104" s="89"/>
      <c r="GH1104" s="89"/>
      <c r="GI1104" s="89"/>
      <c r="GJ1104" s="89"/>
      <c r="GK1104" s="89"/>
      <c r="GL1104" s="89"/>
      <c r="GM1104" s="89"/>
      <c r="GN1104" s="89"/>
      <c r="GO1104" s="89"/>
      <c r="GP1104" s="89"/>
      <c r="GQ1104" s="89"/>
      <c r="GR1104" s="89"/>
      <c r="GS1104" s="89"/>
      <c r="GT1104" s="89"/>
      <c r="GU1104" s="89"/>
      <c r="GV1104" s="89"/>
      <c r="GW1104" s="89"/>
      <c r="GX1104" s="89"/>
      <c r="GY1104" s="89"/>
      <c r="GZ1104" s="89"/>
      <c r="HA1104" s="89"/>
      <c r="HB1104" s="89"/>
      <c r="HC1104" s="89"/>
      <c r="HD1104" s="89"/>
      <c r="HE1104" s="89"/>
      <c r="HF1104" s="89"/>
      <c r="HG1104" s="89"/>
      <c r="HH1104" s="89"/>
      <c r="HI1104" s="89"/>
      <c r="HJ1104" s="89"/>
      <c r="HK1104" s="89"/>
      <c r="HL1104" s="89"/>
      <c r="HM1104" s="89"/>
    </row>
    <row r="1105" spans="1:221" s="191" customFormat="1" ht="30" customHeight="1" x14ac:dyDescent="0.25">
      <c r="A1105" s="193">
        <v>41455</v>
      </c>
      <c r="B1105" s="194">
        <v>41457</v>
      </c>
      <c r="C1105" s="189" t="s">
        <v>285</v>
      </c>
      <c r="D1105" s="140" t="s">
        <v>3719</v>
      </c>
      <c r="E1105" s="140" t="s">
        <v>279</v>
      </c>
      <c r="F1105" s="5" t="s">
        <v>50</v>
      </c>
      <c r="G1105" s="5" t="s">
        <v>420</v>
      </c>
      <c r="H1105" s="140" t="s">
        <v>3985</v>
      </c>
      <c r="I1105" s="30" t="s">
        <v>4979</v>
      </c>
      <c r="J1105" s="140" t="s">
        <v>4980</v>
      </c>
      <c r="K1105" s="119">
        <v>40954</v>
      </c>
      <c r="L1105" s="119">
        <v>41085</v>
      </c>
      <c r="M1105" s="140" t="s">
        <v>4978</v>
      </c>
      <c r="N1105" s="287">
        <v>14194</v>
      </c>
      <c r="O1105" s="287">
        <v>13677</v>
      </c>
      <c r="P1105" s="119">
        <v>41099</v>
      </c>
      <c r="Q1105" s="119">
        <v>41625</v>
      </c>
      <c r="R1105" s="119">
        <v>41625</v>
      </c>
      <c r="S1105" s="119">
        <v>41625</v>
      </c>
      <c r="T1105" s="190">
        <v>57.914094486380094</v>
      </c>
      <c r="U1105" s="287"/>
      <c r="V1105" s="140"/>
      <c r="W1105" s="87"/>
      <c r="X1105" s="96"/>
      <c r="Y1105" s="89"/>
      <c r="Z1105" s="89"/>
      <c r="AA1105" s="89"/>
      <c r="AB1105" s="89"/>
      <c r="AC1105" s="89"/>
      <c r="AD1105" s="89"/>
      <c r="AE1105" s="89"/>
      <c r="AF1105" s="89"/>
      <c r="AG1105" s="89"/>
      <c r="AH1105" s="89"/>
      <c r="AI1105" s="89"/>
      <c r="AJ1105" s="89"/>
      <c r="AK1105" s="89"/>
      <c r="AL1105" s="89"/>
      <c r="AM1105" s="89"/>
      <c r="AN1105" s="89"/>
      <c r="AO1105" s="89"/>
      <c r="AP1105" s="89"/>
      <c r="AQ1105" s="89"/>
      <c r="AR1105" s="89"/>
      <c r="AS1105" s="89"/>
      <c r="AT1105" s="89"/>
      <c r="AU1105" s="89"/>
      <c r="AV1105" s="89"/>
      <c r="AW1105" s="89"/>
      <c r="AX1105" s="89"/>
      <c r="AY1105" s="89"/>
      <c r="AZ1105" s="89"/>
      <c r="BA1105" s="89"/>
      <c r="BB1105" s="89"/>
      <c r="BC1105" s="89"/>
      <c r="BD1105" s="89"/>
      <c r="BE1105" s="89"/>
      <c r="BF1105" s="89"/>
      <c r="BG1105" s="89"/>
      <c r="BH1105" s="89"/>
      <c r="BI1105" s="89"/>
      <c r="BJ1105" s="89"/>
      <c r="BK1105" s="89"/>
      <c r="BL1105" s="89"/>
      <c r="BM1105" s="89"/>
      <c r="BN1105" s="89"/>
      <c r="BO1105" s="89"/>
      <c r="BP1105" s="89"/>
      <c r="BQ1105" s="89"/>
      <c r="BR1105" s="89"/>
      <c r="BS1105" s="89"/>
      <c r="BT1105" s="89"/>
      <c r="BU1105" s="89"/>
      <c r="BV1105" s="89"/>
      <c r="BW1105" s="89"/>
      <c r="BX1105" s="89"/>
      <c r="BY1105" s="89"/>
      <c r="BZ1105" s="89"/>
      <c r="CA1105" s="89"/>
      <c r="CB1105" s="89"/>
      <c r="CC1105" s="89"/>
      <c r="CD1105" s="89"/>
      <c r="CE1105" s="89"/>
      <c r="CF1105" s="89"/>
      <c r="CG1105" s="89"/>
      <c r="CH1105" s="89"/>
      <c r="CI1105" s="89"/>
      <c r="CJ1105" s="89"/>
      <c r="CK1105" s="89"/>
      <c r="CL1105" s="89"/>
      <c r="CM1105" s="89"/>
      <c r="CN1105" s="89"/>
      <c r="CO1105" s="89"/>
      <c r="CP1105" s="89"/>
      <c r="CQ1105" s="89"/>
      <c r="CR1105" s="89"/>
      <c r="CS1105" s="89"/>
      <c r="CT1105" s="89"/>
      <c r="CU1105" s="89"/>
      <c r="CV1105" s="89"/>
      <c r="CW1105" s="89"/>
      <c r="CX1105" s="89"/>
      <c r="CY1105" s="89"/>
      <c r="CZ1105" s="89"/>
      <c r="DA1105" s="89"/>
      <c r="DB1105" s="89"/>
      <c r="DC1105" s="89"/>
      <c r="DD1105" s="89"/>
      <c r="DE1105" s="89"/>
      <c r="DF1105" s="89"/>
      <c r="DG1105" s="89"/>
      <c r="DH1105" s="89"/>
      <c r="DI1105" s="89"/>
      <c r="DJ1105" s="89"/>
      <c r="DK1105" s="89"/>
      <c r="DL1105" s="89"/>
      <c r="DM1105" s="89"/>
      <c r="DN1105" s="89"/>
      <c r="DO1105" s="89"/>
      <c r="DP1105" s="89"/>
      <c r="DQ1105" s="89"/>
      <c r="DR1105" s="89"/>
      <c r="DS1105" s="89"/>
      <c r="DT1105" s="89"/>
      <c r="DU1105" s="89"/>
      <c r="DV1105" s="89"/>
      <c r="DW1105" s="89"/>
      <c r="DX1105" s="89"/>
      <c r="DY1105" s="89"/>
      <c r="DZ1105" s="89"/>
      <c r="EA1105" s="89"/>
      <c r="EB1105" s="89"/>
      <c r="EC1105" s="89"/>
      <c r="ED1105" s="89"/>
      <c r="EE1105" s="89"/>
      <c r="EF1105" s="89"/>
      <c r="EG1105" s="89"/>
      <c r="EH1105" s="89"/>
      <c r="EI1105" s="89"/>
      <c r="EJ1105" s="89"/>
      <c r="EK1105" s="89"/>
      <c r="EL1105" s="89"/>
      <c r="EM1105" s="89"/>
      <c r="EN1105" s="89"/>
      <c r="EO1105" s="89"/>
      <c r="EP1105" s="89"/>
      <c r="EQ1105" s="89"/>
      <c r="ER1105" s="89"/>
      <c r="ES1105" s="89"/>
      <c r="ET1105" s="89"/>
      <c r="EU1105" s="89"/>
      <c r="EV1105" s="89"/>
      <c r="EW1105" s="89"/>
      <c r="EX1105" s="89"/>
      <c r="EY1105" s="89"/>
      <c r="EZ1105" s="89"/>
      <c r="FA1105" s="89"/>
      <c r="FB1105" s="89"/>
      <c r="FC1105" s="89"/>
      <c r="FD1105" s="89"/>
      <c r="FE1105" s="89"/>
      <c r="FF1105" s="89"/>
      <c r="FG1105" s="89"/>
      <c r="FH1105" s="89"/>
      <c r="FI1105" s="89"/>
      <c r="FJ1105" s="89"/>
      <c r="FK1105" s="89"/>
      <c r="FL1105" s="89"/>
      <c r="FM1105" s="89"/>
      <c r="FN1105" s="89"/>
      <c r="FO1105" s="89"/>
      <c r="FP1105" s="89"/>
      <c r="FQ1105" s="89"/>
      <c r="FR1105" s="89"/>
      <c r="FS1105" s="89"/>
      <c r="FT1105" s="89"/>
      <c r="FU1105" s="89"/>
      <c r="FV1105" s="89"/>
      <c r="FW1105" s="89"/>
      <c r="FX1105" s="89"/>
      <c r="FY1105" s="89"/>
      <c r="FZ1105" s="89"/>
      <c r="GA1105" s="89"/>
      <c r="GB1105" s="89"/>
      <c r="GC1105" s="89"/>
      <c r="GD1105" s="89"/>
      <c r="GE1105" s="89"/>
      <c r="GF1105" s="89"/>
      <c r="GG1105" s="89"/>
      <c r="GH1105" s="89"/>
      <c r="GI1105" s="89"/>
      <c r="GJ1105" s="89"/>
      <c r="GK1105" s="89"/>
      <c r="GL1105" s="89"/>
      <c r="GM1105" s="89"/>
      <c r="GN1105" s="89"/>
      <c r="GO1105" s="89"/>
      <c r="GP1105" s="89"/>
      <c r="GQ1105" s="89"/>
      <c r="GR1105" s="89"/>
      <c r="GS1105" s="89"/>
      <c r="GT1105" s="89"/>
      <c r="GU1105" s="89"/>
      <c r="GV1105" s="89"/>
      <c r="GW1105" s="89"/>
      <c r="GX1105" s="89"/>
      <c r="GY1105" s="89"/>
      <c r="GZ1105" s="89"/>
      <c r="HA1105" s="89"/>
      <c r="HB1105" s="89"/>
      <c r="HC1105" s="89"/>
      <c r="HD1105" s="89"/>
      <c r="HE1105" s="89"/>
      <c r="HF1105" s="89"/>
      <c r="HG1105" s="89"/>
      <c r="HH1105" s="89"/>
      <c r="HI1105" s="89"/>
      <c r="HJ1105" s="89"/>
      <c r="HK1105" s="89"/>
      <c r="HL1105" s="89"/>
      <c r="HM1105" s="89"/>
    </row>
    <row r="1106" spans="1:221" s="191" customFormat="1" ht="30" customHeight="1" x14ac:dyDescent="0.25">
      <c r="A1106" s="193">
        <v>41455</v>
      </c>
      <c r="B1106" s="194">
        <v>41457</v>
      </c>
      <c r="C1106" s="189" t="s">
        <v>285</v>
      </c>
      <c r="D1106" s="140" t="s">
        <v>3719</v>
      </c>
      <c r="E1106" s="140" t="s">
        <v>279</v>
      </c>
      <c r="F1106" s="5" t="s">
        <v>36</v>
      </c>
      <c r="G1106" s="5" t="s">
        <v>1000</v>
      </c>
      <c r="H1106" s="140" t="s">
        <v>4517</v>
      </c>
      <c r="I1106" s="30" t="s">
        <v>4981</v>
      </c>
      <c r="J1106" s="140" t="s">
        <v>4982</v>
      </c>
      <c r="K1106" s="119">
        <v>41075</v>
      </c>
      <c r="L1106" s="119">
        <v>41179</v>
      </c>
      <c r="M1106" s="140" t="s">
        <v>4133</v>
      </c>
      <c r="N1106" s="287">
        <v>18599</v>
      </c>
      <c r="O1106" s="287">
        <v>17486</v>
      </c>
      <c r="P1106" s="119">
        <v>41193</v>
      </c>
      <c r="Q1106" s="119">
        <v>41943</v>
      </c>
      <c r="R1106" s="119">
        <v>41924</v>
      </c>
      <c r="S1106" s="119">
        <v>41924</v>
      </c>
      <c r="T1106" s="190">
        <v>9.8048858168122894</v>
      </c>
      <c r="U1106" s="287"/>
      <c r="V1106" s="140"/>
      <c r="W1106" s="87"/>
      <c r="X1106" s="96"/>
      <c r="Y1106" s="89"/>
      <c r="Z1106" s="89"/>
      <c r="AA1106" s="89"/>
      <c r="AB1106" s="89"/>
      <c r="AC1106" s="89"/>
      <c r="AD1106" s="89"/>
      <c r="AE1106" s="89"/>
      <c r="AF1106" s="89"/>
      <c r="AG1106" s="89"/>
      <c r="AH1106" s="89"/>
      <c r="AI1106" s="89"/>
      <c r="AJ1106" s="89"/>
      <c r="AK1106" s="89"/>
      <c r="AL1106" s="89"/>
      <c r="AM1106" s="89"/>
      <c r="AN1106" s="89"/>
      <c r="AO1106" s="89"/>
      <c r="AP1106" s="89"/>
      <c r="AQ1106" s="89"/>
      <c r="AR1106" s="89"/>
      <c r="AS1106" s="89"/>
      <c r="AT1106" s="89"/>
      <c r="AU1106" s="89"/>
      <c r="AV1106" s="89"/>
      <c r="AW1106" s="89"/>
      <c r="AX1106" s="89"/>
      <c r="AY1106" s="89"/>
      <c r="AZ1106" s="89"/>
      <c r="BA1106" s="89"/>
      <c r="BB1106" s="89"/>
      <c r="BC1106" s="89"/>
      <c r="BD1106" s="89"/>
      <c r="BE1106" s="89"/>
      <c r="BF1106" s="89"/>
      <c r="BG1106" s="89"/>
      <c r="BH1106" s="89"/>
      <c r="BI1106" s="89"/>
      <c r="BJ1106" s="89"/>
      <c r="BK1106" s="89"/>
      <c r="BL1106" s="89"/>
      <c r="BM1106" s="89"/>
      <c r="BN1106" s="89"/>
      <c r="BO1106" s="89"/>
      <c r="BP1106" s="89"/>
      <c r="BQ1106" s="89"/>
      <c r="BR1106" s="89"/>
      <c r="BS1106" s="89"/>
      <c r="BT1106" s="89"/>
      <c r="BU1106" s="89"/>
      <c r="BV1106" s="89"/>
      <c r="BW1106" s="89"/>
      <c r="BX1106" s="89"/>
      <c r="BY1106" s="89"/>
      <c r="BZ1106" s="89"/>
      <c r="CA1106" s="89"/>
      <c r="CB1106" s="89"/>
      <c r="CC1106" s="89"/>
      <c r="CD1106" s="89"/>
      <c r="CE1106" s="89"/>
      <c r="CF1106" s="89"/>
      <c r="CG1106" s="89"/>
      <c r="CH1106" s="89"/>
      <c r="CI1106" s="89"/>
      <c r="CJ1106" s="89"/>
      <c r="CK1106" s="89"/>
      <c r="CL1106" s="89"/>
      <c r="CM1106" s="89"/>
      <c r="CN1106" s="89"/>
      <c r="CO1106" s="89"/>
      <c r="CP1106" s="89"/>
      <c r="CQ1106" s="89"/>
      <c r="CR1106" s="89"/>
      <c r="CS1106" s="89"/>
      <c r="CT1106" s="89"/>
      <c r="CU1106" s="89"/>
      <c r="CV1106" s="89"/>
      <c r="CW1106" s="89"/>
      <c r="CX1106" s="89"/>
      <c r="CY1106" s="89"/>
      <c r="CZ1106" s="89"/>
      <c r="DA1106" s="89"/>
      <c r="DB1106" s="89"/>
      <c r="DC1106" s="89"/>
      <c r="DD1106" s="89"/>
      <c r="DE1106" s="89"/>
      <c r="DF1106" s="89"/>
      <c r="DG1106" s="89"/>
      <c r="DH1106" s="89"/>
      <c r="DI1106" s="89"/>
      <c r="DJ1106" s="89"/>
      <c r="DK1106" s="89"/>
      <c r="DL1106" s="89"/>
      <c r="DM1106" s="89"/>
      <c r="DN1106" s="89"/>
      <c r="DO1106" s="89"/>
      <c r="DP1106" s="89"/>
      <c r="DQ1106" s="89"/>
      <c r="DR1106" s="89"/>
      <c r="DS1106" s="89"/>
      <c r="DT1106" s="89"/>
      <c r="DU1106" s="89"/>
      <c r="DV1106" s="89"/>
      <c r="DW1106" s="89"/>
      <c r="DX1106" s="89"/>
      <c r="DY1106" s="89"/>
      <c r="DZ1106" s="89"/>
      <c r="EA1106" s="89"/>
      <c r="EB1106" s="89"/>
      <c r="EC1106" s="89"/>
      <c r="ED1106" s="89"/>
      <c r="EE1106" s="89"/>
      <c r="EF1106" s="89"/>
      <c r="EG1106" s="89"/>
      <c r="EH1106" s="89"/>
      <c r="EI1106" s="89"/>
      <c r="EJ1106" s="89"/>
      <c r="EK1106" s="89"/>
      <c r="EL1106" s="89"/>
      <c r="EM1106" s="89"/>
      <c r="EN1106" s="89"/>
      <c r="EO1106" s="89"/>
      <c r="EP1106" s="89"/>
      <c r="EQ1106" s="89"/>
      <c r="ER1106" s="89"/>
      <c r="ES1106" s="89"/>
      <c r="ET1106" s="89"/>
      <c r="EU1106" s="89"/>
      <c r="EV1106" s="89"/>
      <c r="EW1106" s="89"/>
      <c r="EX1106" s="89"/>
      <c r="EY1106" s="89"/>
      <c r="EZ1106" s="89"/>
      <c r="FA1106" s="89"/>
      <c r="FB1106" s="89"/>
      <c r="FC1106" s="89"/>
      <c r="FD1106" s="89"/>
      <c r="FE1106" s="89"/>
      <c r="FF1106" s="89"/>
      <c r="FG1106" s="89"/>
      <c r="FH1106" s="89"/>
      <c r="FI1106" s="89"/>
      <c r="FJ1106" s="89"/>
      <c r="FK1106" s="89"/>
      <c r="FL1106" s="89"/>
      <c r="FM1106" s="89"/>
      <c r="FN1106" s="89"/>
      <c r="FO1106" s="89"/>
      <c r="FP1106" s="89"/>
      <c r="FQ1106" s="89"/>
      <c r="FR1106" s="89"/>
      <c r="FS1106" s="89"/>
      <c r="FT1106" s="89"/>
      <c r="FU1106" s="89"/>
      <c r="FV1106" s="89"/>
      <c r="FW1106" s="89"/>
      <c r="FX1106" s="89"/>
      <c r="FY1106" s="89"/>
      <c r="FZ1106" s="89"/>
      <c r="GA1106" s="89"/>
      <c r="GB1106" s="89"/>
      <c r="GC1106" s="89"/>
      <c r="GD1106" s="89"/>
      <c r="GE1106" s="89"/>
      <c r="GF1106" s="89"/>
      <c r="GG1106" s="89"/>
      <c r="GH1106" s="89"/>
      <c r="GI1106" s="89"/>
      <c r="GJ1106" s="89"/>
      <c r="GK1106" s="89"/>
      <c r="GL1106" s="89"/>
      <c r="GM1106" s="89"/>
      <c r="GN1106" s="89"/>
      <c r="GO1106" s="89"/>
      <c r="GP1106" s="89"/>
      <c r="GQ1106" s="89"/>
      <c r="GR1106" s="89"/>
      <c r="GS1106" s="89"/>
      <c r="GT1106" s="89"/>
      <c r="GU1106" s="89"/>
      <c r="GV1106" s="89"/>
      <c r="GW1106" s="89"/>
      <c r="GX1106" s="89"/>
      <c r="GY1106" s="89"/>
      <c r="GZ1106" s="89"/>
      <c r="HA1106" s="89"/>
      <c r="HB1106" s="89"/>
      <c r="HC1106" s="89"/>
      <c r="HD1106" s="89"/>
      <c r="HE1106" s="89"/>
      <c r="HF1106" s="89"/>
      <c r="HG1106" s="89"/>
      <c r="HH1106" s="89"/>
      <c r="HI1106" s="89"/>
      <c r="HJ1106" s="89"/>
      <c r="HK1106" s="89"/>
      <c r="HL1106" s="89"/>
      <c r="HM1106" s="89"/>
    </row>
    <row r="1107" spans="1:221" s="191" customFormat="1" ht="30" customHeight="1" x14ac:dyDescent="0.25">
      <c r="A1107" s="193">
        <v>41455</v>
      </c>
      <c r="B1107" s="194">
        <v>41457</v>
      </c>
      <c r="C1107" s="189" t="s">
        <v>285</v>
      </c>
      <c r="D1107" s="140" t="s">
        <v>3719</v>
      </c>
      <c r="E1107" s="140" t="s">
        <v>279</v>
      </c>
      <c r="F1107" s="5" t="s">
        <v>50</v>
      </c>
      <c r="G1107" s="5" t="s">
        <v>420</v>
      </c>
      <c r="H1107" s="140" t="s">
        <v>4527</v>
      </c>
      <c r="I1107" s="30" t="s">
        <v>4983</v>
      </c>
      <c r="J1107" s="140" t="s">
        <v>4984</v>
      </c>
      <c r="K1107" s="119">
        <v>40956</v>
      </c>
      <c r="L1107" s="119">
        <v>41067</v>
      </c>
      <c r="M1107" s="140" t="s">
        <v>4063</v>
      </c>
      <c r="N1107" s="287">
        <v>18810</v>
      </c>
      <c r="O1107" s="287">
        <v>19629</v>
      </c>
      <c r="P1107" s="119">
        <v>41081</v>
      </c>
      <c r="Q1107" s="119">
        <v>41578</v>
      </c>
      <c r="R1107" s="119">
        <v>41578</v>
      </c>
      <c r="S1107" s="119">
        <v>41578</v>
      </c>
      <c r="T1107" s="190">
        <v>8.6305037035541812</v>
      </c>
      <c r="U1107" s="287"/>
      <c r="V1107" s="140"/>
      <c r="W1107" s="87"/>
      <c r="X1107" s="96"/>
      <c r="Y1107" s="89"/>
      <c r="Z1107" s="89"/>
      <c r="AA1107" s="89"/>
      <c r="AB1107" s="89"/>
      <c r="AC1107" s="89"/>
      <c r="AD1107" s="89"/>
      <c r="AE1107" s="89"/>
      <c r="AF1107" s="89"/>
      <c r="AG1107" s="89"/>
      <c r="AH1107" s="89"/>
      <c r="AI1107" s="89"/>
      <c r="AJ1107" s="89"/>
      <c r="AK1107" s="89"/>
      <c r="AL1107" s="89"/>
      <c r="AM1107" s="89"/>
      <c r="AN1107" s="89"/>
      <c r="AO1107" s="89"/>
      <c r="AP1107" s="89"/>
      <c r="AQ1107" s="89"/>
      <c r="AR1107" s="89"/>
      <c r="AS1107" s="89"/>
      <c r="AT1107" s="89"/>
      <c r="AU1107" s="89"/>
      <c r="AV1107" s="89"/>
      <c r="AW1107" s="89"/>
      <c r="AX1107" s="89"/>
      <c r="AY1107" s="89"/>
      <c r="AZ1107" s="89"/>
      <c r="BA1107" s="89"/>
      <c r="BB1107" s="89"/>
      <c r="BC1107" s="89"/>
      <c r="BD1107" s="89"/>
      <c r="BE1107" s="89"/>
      <c r="BF1107" s="89"/>
      <c r="BG1107" s="89"/>
      <c r="BH1107" s="89"/>
      <c r="BI1107" s="89"/>
      <c r="BJ1107" s="89"/>
      <c r="BK1107" s="89"/>
      <c r="BL1107" s="89"/>
      <c r="BM1107" s="89"/>
      <c r="BN1107" s="89"/>
      <c r="BO1107" s="89"/>
      <c r="BP1107" s="89"/>
      <c r="BQ1107" s="89"/>
      <c r="BR1107" s="89"/>
      <c r="BS1107" s="89"/>
      <c r="BT1107" s="89"/>
      <c r="BU1107" s="89"/>
      <c r="BV1107" s="89"/>
      <c r="BW1107" s="89"/>
      <c r="BX1107" s="89"/>
      <c r="BY1107" s="89"/>
      <c r="BZ1107" s="89"/>
      <c r="CA1107" s="89"/>
      <c r="CB1107" s="89"/>
      <c r="CC1107" s="89"/>
      <c r="CD1107" s="89"/>
      <c r="CE1107" s="89"/>
      <c r="CF1107" s="89"/>
      <c r="CG1107" s="89"/>
      <c r="CH1107" s="89"/>
      <c r="CI1107" s="89"/>
      <c r="CJ1107" s="89"/>
      <c r="CK1107" s="89"/>
      <c r="CL1107" s="89"/>
      <c r="CM1107" s="89"/>
      <c r="CN1107" s="89"/>
      <c r="CO1107" s="89"/>
      <c r="CP1107" s="89"/>
      <c r="CQ1107" s="89"/>
      <c r="CR1107" s="89"/>
      <c r="CS1107" s="89"/>
      <c r="CT1107" s="89"/>
      <c r="CU1107" s="89"/>
      <c r="CV1107" s="89"/>
      <c r="CW1107" s="89"/>
      <c r="CX1107" s="89"/>
      <c r="CY1107" s="89"/>
      <c r="CZ1107" s="89"/>
      <c r="DA1107" s="89"/>
      <c r="DB1107" s="89"/>
      <c r="DC1107" s="89"/>
      <c r="DD1107" s="89"/>
      <c r="DE1107" s="89"/>
      <c r="DF1107" s="89"/>
      <c r="DG1107" s="89"/>
      <c r="DH1107" s="89"/>
      <c r="DI1107" s="89"/>
      <c r="DJ1107" s="89"/>
      <c r="DK1107" s="89"/>
      <c r="DL1107" s="89"/>
      <c r="DM1107" s="89"/>
      <c r="DN1107" s="89"/>
      <c r="DO1107" s="89"/>
      <c r="DP1107" s="89"/>
      <c r="DQ1107" s="89"/>
      <c r="DR1107" s="89"/>
      <c r="DS1107" s="89"/>
      <c r="DT1107" s="89"/>
      <c r="DU1107" s="89"/>
      <c r="DV1107" s="89"/>
      <c r="DW1107" s="89"/>
      <c r="DX1107" s="89"/>
      <c r="DY1107" s="89"/>
      <c r="DZ1107" s="89"/>
      <c r="EA1107" s="89"/>
      <c r="EB1107" s="89"/>
      <c r="EC1107" s="89"/>
      <c r="ED1107" s="89"/>
      <c r="EE1107" s="89"/>
      <c r="EF1107" s="89"/>
      <c r="EG1107" s="89"/>
      <c r="EH1107" s="89"/>
      <c r="EI1107" s="89"/>
      <c r="EJ1107" s="89"/>
      <c r="EK1107" s="89"/>
      <c r="EL1107" s="89"/>
      <c r="EM1107" s="89"/>
      <c r="EN1107" s="89"/>
      <c r="EO1107" s="89"/>
      <c r="EP1107" s="89"/>
      <c r="EQ1107" s="89"/>
      <c r="ER1107" s="89"/>
      <c r="ES1107" s="89"/>
      <c r="ET1107" s="89"/>
      <c r="EU1107" s="89"/>
      <c r="EV1107" s="89"/>
      <c r="EW1107" s="89"/>
      <c r="EX1107" s="89"/>
      <c r="EY1107" s="89"/>
      <c r="EZ1107" s="89"/>
      <c r="FA1107" s="89"/>
      <c r="FB1107" s="89"/>
      <c r="FC1107" s="89"/>
      <c r="FD1107" s="89"/>
      <c r="FE1107" s="89"/>
      <c r="FF1107" s="89"/>
      <c r="FG1107" s="89"/>
      <c r="FH1107" s="89"/>
      <c r="FI1107" s="89"/>
      <c r="FJ1107" s="89"/>
      <c r="FK1107" s="89"/>
      <c r="FL1107" s="89"/>
      <c r="FM1107" s="89"/>
      <c r="FN1107" s="89"/>
      <c r="FO1107" s="89"/>
      <c r="FP1107" s="89"/>
      <c r="FQ1107" s="89"/>
      <c r="FR1107" s="89"/>
      <c r="FS1107" s="89"/>
      <c r="FT1107" s="89"/>
      <c r="FU1107" s="89"/>
      <c r="FV1107" s="89"/>
      <c r="FW1107" s="89"/>
      <c r="FX1107" s="89"/>
      <c r="FY1107" s="89"/>
      <c r="FZ1107" s="89"/>
      <c r="GA1107" s="89"/>
      <c r="GB1107" s="89"/>
      <c r="GC1107" s="89"/>
      <c r="GD1107" s="89"/>
      <c r="GE1107" s="89"/>
      <c r="GF1107" s="89"/>
      <c r="GG1107" s="89"/>
      <c r="GH1107" s="89"/>
      <c r="GI1107" s="89"/>
      <c r="GJ1107" s="89"/>
      <c r="GK1107" s="89"/>
      <c r="GL1107" s="89"/>
      <c r="GM1107" s="89"/>
      <c r="GN1107" s="89"/>
      <c r="GO1107" s="89"/>
      <c r="GP1107" s="89"/>
      <c r="GQ1107" s="89"/>
      <c r="GR1107" s="89"/>
      <c r="GS1107" s="89"/>
      <c r="GT1107" s="89"/>
      <c r="GU1107" s="89"/>
      <c r="GV1107" s="89"/>
      <c r="GW1107" s="89"/>
      <c r="GX1107" s="89"/>
      <c r="GY1107" s="89"/>
      <c r="GZ1107" s="89"/>
      <c r="HA1107" s="89"/>
      <c r="HB1107" s="89"/>
      <c r="HC1107" s="89"/>
      <c r="HD1107" s="89"/>
      <c r="HE1107" s="89"/>
      <c r="HF1107" s="89"/>
      <c r="HG1107" s="89"/>
      <c r="HH1107" s="89"/>
      <c r="HI1107" s="89"/>
      <c r="HJ1107" s="89"/>
      <c r="HK1107" s="89"/>
      <c r="HL1107" s="89"/>
      <c r="HM1107" s="89"/>
    </row>
    <row r="1108" spans="1:221" s="191" customFormat="1" ht="30" customHeight="1" x14ac:dyDescent="0.25">
      <c r="A1108" s="193">
        <v>41455</v>
      </c>
      <c r="B1108" s="194">
        <v>41457</v>
      </c>
      <c r="C1108" s="189" t="s">
        <v>285</v>
      </c>
      <c r="D1108" s="140" t="s">
        <v>3719</v>
      </c>
      <c r="E1108" s="140" t="s">
        <v>279</v>
      </c>
      <c r="F1108" s="5" t="s">
        <v>60</v>
      </c>
      <c r="G1108" s="5" t="s">
        <v>704</v>
      </c>
      <c r="H1108" s="140" t="s">
        <v>4043</v>
      </c>
      <c r="I1108" s="30" t="s">
        <v>4985</v>
      </c>
      <c r="J1108" s="140" t="s">
        <v>4986</v>
      </c>
      <c r="K1108" s="119">
        <v>40973</v>
      </c>
      <c r="L1108" s="119">
        <v>41054</v>
      </c>
      <c r="M1108" s="140" t="s">
        <v>4987</v>
      </c>
      <c r="N1108" s="287">
        <v>13341</v>
      </c>
      <c r="O1108" s="287">
        <v>10385</v>
      </c>
      <c r="P1108" s="119">
        <v>41068</v>
      </c>
      <c r="Q1108" s="119">
        <v>41452</v>
      </c>
      <c r="R1108" s="119">
        <v>41632</v>
      </c>
      <c r="S1108" s="119">
        <v>41632</v>
      </c>
      <c r="T1108" s="190">
        <v>74.434623007146598</v>
      </c>
      <c r="U1108" s="287"/>
      <c r="V1108" s="140"/>
      <c r="W1108" s="87"/>
      <c r="X1108" s="96"/>
      <c r="Y1108" s="89"/>
      <c r="Z1108" s="89"/>
      <c r="AA1108" s="89"/>
      <c r="AB1108" s="89"/>
      <c r="AC1108" s="89"/>
      <c r="AD1108" s="89"/>
      <c r="AE1108" s="89"/>
      <c r="AF1108" s="89"/>
      <c r="AG1108" s="89"/>
      <c r="AH1108" s="89"/>
      <c r="AI1108" s="89"/>
      <c r="AJ1108" s="89"/>
      <c r="AK1108" s="89"/>
      <c r="AL1108" s="89"/>
      <c r="AM1108" s="89"/>
      <c r="AN1108" s="89"/>
      <c r="AO1108" s="89"/>
      <c r="AP1108" s="89"/>
      <c r="AQ1108" s="89"/>
      <c r="AR1108" s="89"/>
      <c r="AS1108" s="89"/>
      <c r="AT1108" s="89"/>
      <c r="AU1108" s="89"/>
      <c r="AV1108" s="89"/>
      <c r="AW1108" s="89"/>
      <c r="AX1108" s="89"/>
      <c r="AY1108" s="89"/>
      <c r="AZ1108" s="89"/>
      <c r="BA1108" s="89"/>
      <c r="BB1108" s="89"/>
      <c r="BC1108" s="89"/>
      <c r="BD1108" s="89"/>
      <c r="BE1108" s="89"/>
      <c r="BF1108" s="89"/>
      <c r="BG1108" s="89"/>
      <c r="BH1108" s="89"/>
      <c r="BI1108" s="89"/>
      <c r="BJ1108" s="89"/>
      <c r="BK1108" s="89"/>
      <c r="BL1108" s="89"/>
      <c r="BM1108" s="89"/>
      <c r="BN1108" s="89"/>
      <c r="BO1108" s="89"/>
      <c r="BP1108" s="89"/>
      <c r="BQ1108" s="89"/>
      <c r="BR1108" s="89"/>
      <c r="BS1108" s="89"/>
      <c r="BT1108" s="89"/>
      <c r="BU1108" s="89"/>
      <c r="BV1108" s="89"/>
      <c r="BW1108" s="89"/>
      <c r="BX1108" s="89"/>
      <c r="BY1108" s="89"/>
      <c r="BZ1108" s="89"/>
      <c r="CA1108" s="89"/>
      <c r="CB1108" s="89"/>
      <c r="CC1108" s="89"/>
      <c r="CD1108" s="89"/>
      <c r="CE1108" s="89"/>
      <c r="CF1108" s="89"/>
      <c r="CG1108" s="89"/>
      <c r="CH1108" s="89"/>
      <c r="CI1108" s="89"/>
      <c r="CJ1108" s="89"/>
      <c r="CK1108" s="89"/>
      <c r="CL1108" s="89"/>
      <c r="CM1108" s="89"/>
      <c r="CN1108" s="89"/>
      <c r="CO1108" s="89"/>
      <c r="CP1108" s="89"/>
      <c r="CQ1108" s="89"/>
      <c r="CR1108" s="89"/>
      <c r="CS1108" s="89"/>
      <c r="CT1108" s="89"/>
      <c r="CU1108" s="89"/>
      <c r="CV1108" s="89"/>
      <c r="CW1108" s="89"/>
      <c r="CX1108" s="89"/>
      <c r="CY1108" s="89"/>
      <c r="CZ1108" s="89"/>
      <c r="DA1108" s="89"/>
      <c r="DB1108" s="89"/>
      <c r="DC1108" s="89"/>
      <c r="DD1108" s="89"/>
      <c r="DE1108" s="89"/>
      <c r="DF1108" s="89"/>
      <c r="DG1108" s="89"/>
      <c r="DH1108" s="89"/>
      <c r="DI1108" s="89"/>
      <c r="DJ1108" s="89"/>
      <c r="DK1108" s="89"/>
      <c r="DL1108" s="89"/>
      <c r="DM1108" s="89"/>
      <c r="DN1108" s="89"/>
      <c r="DO1108" s="89"/>
      <c r="DP1108" s="89"/>
      <c r="DQ1108" s="89"/>
      <c r="DR1108" s="89"/>
      <c r="DS1108" s="89"/>
      <c r="DT1108" s="89"/>
      <c r="DU1108" s="89"/>
      <c r="DV1108" s="89"/>
      <c r="DW1108" s="89"/>
      <c r="DX1108" s="89"/>
      <c r="DY1108" s="89"/>
      <c r="DZ1108" s="89"/>
      <c r="EA1108" s="89"/>
      <c r="EB1108" s="89"/>
      <c r="EC1108" s="89"/>
      <c r="ED1108" s="89"/>
      <c r="EE1108" s="89"/>
      <c r="EF1108" s="89"/>
      <c r="EG1108" s="89"/>
      <c r="EH1108" s="89"/>
      <c r="EI1108" s="89"/>
      <c r="EJ1108" s="89"/>
      <c r="EK1108" s="89"/>
      <c r="EL1108" s="89"/>
      <c r="EM1108" s="89"/>
      <c r="EN1108" s="89"/>
      <c r="EO1108" s="89"/>
      <c r="EP1108" s="89"/>
      <c r="EQ1108" s="89"/>
      <c r="ER1108" s="89"/>
      <c r="ES1108" s="89"/>
      <c r="ET1108" s="89"/>
      <c r="EU1108" s="89"/>
      <c r="EV1108" s="89"/>
      <c r="EW1108" s="89"/>
      <c r="EX1108" s="89"/>
      <c r="EY1108" s="89"/>
      <c r="EZ1108" s="89"/>
      <c r="FA1108" s="89"/>
      <c r="FB1108" s="89"/>
      <c r="FC1108" s="89"/>
      <c r="FD1108" s="89"/>
      <c r="FE1108" s="89"/>
      <c r="FF1108" s="89"/>
      <c r="FG1108" s="89"/>
      <c r="FH1108" s="89"/>
      <c r="FI1108" s="89"/>
      <c r="FJ1108" s="89"/>
      <c r="FK1108" s="89"/>
      <c r="FL1108" s="89"/>
      <c r="FM1108" s="89"/>
      <c r="FN1108" s="89"/>
      <c r="FO1108" s="89"/>
      <c r="FP1108" s="89"/>
      <c r="FQ1108" s="89"/>
      <c r="FR1108" s="89"/>
      <c r="FS1108" s="89"/>
      <c r="FT1108" s="89"/>
      <c r="FU1108" s="89"/>
      <c r="FV1108" s="89"/>
      <c r="FW1108" s="89"/>
      <c r="FX1108" s="89"/>
      <c r="FY1108" s="89"/>
      <c r="FZ1108" s="89"/>
      <c r="GA1108" s="89"/>
      <c r="GB1108" s="89"/>
      <c r="GC1108" s="89"/>
      <c r="GD1108" s="89"/>
      <c r="GE1108" s="89"/>
      <c r="GF1108" s="89"/>
      <c r="GG1108" s="89"/>
      <c r="GH1108" s="89"/>
      <c r="GI1108" s="89"/>
      <c r="GJ1108" s="89"/>
      <c r="GK1108" s="89"/>
      <c r="GL1108" s="89"/>
      <c r="GM1108" s="89"/>
      <c r="GN1108" s="89"/>
      <c r="GO1108" s="89"/>
      <c r="GP1108" s="89"/>
      <c r="GQ1108" s="89"/>
      <c r="GR1108" s="89"/>
      <c r="GS1108" s="89"/>
      <c r="GT1108" s="89"/>
      <c r="GU1108" s="89"/>
      <c r="GV1108" s="89"/>
      <c r="GW1108" s="89"/>
      <c r="GX1108" s="89"/>
      <c r="GY1108" s="89"/>
      <c r="GZ1108" s="89"/>
      <c r="HA1108" s="89"/>
      <c r="HB1108" s="89"/>
      <c r="HC1108" s="89"/>
      <c r="HD1108" s="89"/>
      <c r="HE1108" s="89"/>
      <c r="HF1108" s="89"/>
      <c r="HG1108" s="89"/>
      <c r="HH1108" s="89"/>
      <c r="HI1108" s="89"/>
      <c r="HJ1108" s="89"/>
      <c r="HK1108" s="89"/>
      <c r="HL1108" s="89"/>
      <c r="HM1108" s="89"/>
    </row>
    <row r="1109" spans="1:221" s="191" customFormat="1" ht="30" customHeight="1" x14ac:dyDescent="0.25">
      <c r="A1109" s="193">
        <v>41455</v>
      </c>
      <c r="B1109" s="194">
        <v>41457</v>
      </c>
      <c r="C1109" s="189" t="s">
        <v>285</v>
      </c>
      <c r="D1109" s="140" t="s">
        <v>3719</v>
      </c>
      <c r="E1109" s="140" t="s">
        <v>279</v>
      </c>
      <c r="F1109" s="5" t="s">
        <v>60</v>
      </c>
      <c r="G1109" s="5" t="s">
        <v>704</v>
      </c>
      <c r="H1109" s="140" t="s">
        <v>4043</v>
      </c>
      <c r="I1109" s="30" t="s">
        <v>4988</v>
      </c>
      <c r="J1109" s="140" t="s">
        <v>4989</v>
      </c>
      <c r="K1109" s="119">
        <v>40806</v>
      </c>
      <c r="L1109" s="119">
        <v>40939</v>
      </c>
      <c r="M1109" s="140" t="s">
        <v>4990</v>
      </c>
      <c r="N1109" s="287">
        <v>13485</v>
      </c>
      <c r="O1109" s="287">
        <v>13389</v>
      </c>
      <c r="P1109" s="119">
        <v>40953</v>
      </c>
      <c r="Q1109" s="119">
        <v>41670</v>
      </c>
      <c r="R1109" s="119">
        <v>41494</v>
      </c>
      <c r="S1109" s="119">
        <v>41654</v>
      </c>
      <c r="T1109" s="190">
        <v>26.117654512989503</v>
      </c>
      <c r="U1109" s="287"/>
      <c r="V1109" s="140"/>
      <c r="W1109" s="87"/>
      <c r="X1109" s="96"/>
      <c r="Y1109" s="89"/>
      <c r="Z1109" s="89"/>
      <c r="AA1109" s="89"/>
      <c r="AB1109" s="89"/>
      <c r="AC1109" s="89"/>
      <c r="AD1109" s="89"/>
      <c r="AE1109" s="89"/>
      <c r="AF1109" s="89"/>
      <c r="AG1109" s="89"/>
      <c r="AH1109" s="89"/>
      <c r="AI1109" s="89"/>
      <c r="AJ1109" s="89"/>
      <c r="AK1109" s="89"/>
      <c r="AL1109" s="89"/>
      <c r="AM1109" s="89"/>
      <c r="AN1109" s="89"/>
      <c r="AO1109" s="89"/>
      <c r="AP1109" s="89"/>
      <c r="AQ1109" s="89"/>
      <c r="AR1109" s="89"/>
      <c r="AS1109" s="89"/>
      <c r="AT1109" s="89"/>
      <c r="AU1109" s="89"/>
      <c r="AV1109" s="89"/>
      <c r="AW1109" s="89"/>
      <c r="AX1109" s="89"/>
      <c r="AY1109" s="89"/>
      <c r="AZ1109" s="89"/>
      <c r="BA1109" s="89"/>
      <c r="BB1109" s="89"/>
      <c r="BC1109" s="89"/>
      <c r="BD1109" s="89"/>
      <c r="BE1109" s="89"/>
      <c r="BF1109" s="89"/>
      <c r="BG1109" s="89"/>
      <c r="BH1109" s="89"/>
      <c r="BI1109" s="89"/>
      <c r="BJ1109" s="89"/>
      <c r="BK1109" s="89"/>
      <c r="BL1109" s="89"/>
      <c r="BM1109" s="89"/>
      <c r="BN1109" s="89"/>
      <c r="BO1109" s="89"/>
      <c r="BP1109" s="89"/>
      <c r="BQ1109" s="89"/>
      <c r="BR1109" s="89"/>
      <c r="BS1109" s="89"/>
      <c r="BT1109" s="89"/>
      <c r="BU1109" s="89"/>
      <c r="BV1109" s="89"/>
      <c r="BW1109" s="89"/>
      <c r="BX1109" s="89"/>
      <c r="BY1109" s="89"/>
      <c r="BZ1109" s="89"/>
      <c r="CA1109" s="89"/>
      <c r="CB1109" s="89"/>
      <c r="CC1109" s="89"/>
      <c r="CD1109" s="89"/>
      <c r="CE1109" s="89"/>
      <c r="CF1109" s="89"/>
      <c r="CG1109" s="89"/>
      <c r="CH1109" s="89"/>
      <c r="CI1109" s="89"/>
      <c r="CJ1109" s="89"/>
      <c r="CK1109" s="89"/>
      <c r="CL1109" s="89"/>
      <c r="CM1109" s="89"/>
      <c r="CN1109" s="89"/>
      <c r="CO1109" s="89"/>
      <c r="CP1109" s="89"/>
      <c r="CQ1109" s="89"/>
      <c r="CR1109" s="89"/>
      <c r="CS1109" s="89"/>
      <c r="CT1109" s="89"/>
      <c r="CU1109" s="89"/>
      <c r="CV1109" s="89"/>
      <c r="CW1109" s="89"/>
      <c r="CX1109" s="89"/>
      <c r="CY1109" s="89"/>
      <c r="CZ1109" s="89"/>
      <c r="DA1109" s="89"/>
      <c r="DB1109" s="89"/>
      <c r="DC1109" s="89"/>
      <c r="DD1109" s="89"/>
      <c r="DE1109" s="89"/>
      <c r="DF1109" s="89"/>
      <c r="DG1109" s="89"/>
      <c r="DH1109" s="89"/>
      <c r="DI1109" s="89"/>
      <c r="DJ1109" s="89"/>
      <c r="DK1109" s="89"/>
      <c r="DL1109" s="89"/>
      <c r="DM1109" s="89"/>
      <c r="DN1109" s="89"/>
      <c r="DO1109" s="89"/>
      <c r="DP1109" s="89"/>
      <c r="DQ1109" s="89"/>
      <c r="DR1109" s="89"/>
      <c r="DS1109" s="89"/>
      <c r="DT1109" s="89"/>
      <c r="DU1109" s="89"/>
      <c r="DV1109" s="89"/>
      <c r="DW1109" s="89"/>
      <c r="DX1109" s="89"/>
      <c r="DY1109" s="89"/>
      <c r="DZ1109" s="89"/>
      <c r="EA1109" s="89"/>
      <c r="EB1109" s="89"/>
      <c r="EC1109" s="89"/>
      <c r="ED1109" s="89"/>
      <c r="EE1109" s="89"/>
      <c r="EF1109" s="89"/>
      <c r="EG1109" s="89"/>
      <c r="EH1109" s="89"/>
      <c r="EI1109" s="89"/>
      <c r="EJ1109" s="89"/>
      <c r="EK1109" s="89"/>
      <c r="EL1109" s="89"/>
      <c r="EM1109" s="89"/>
      <c r="EN1109" s="89"/>
      <c r="EO1109" s="89"/>
      <c r="EP1109" s="89"/>
      <c r="EQ1109" s="89"/>
      <c r="ER1109" s="89"/>
      <c r="ES1109" s="89"/>
      <c r="ET1109" s="89"/>
      <c r="EU1109" s="89"/>
      <c r="EV1109" s="89"/>
      <c r="EW1109" s="89"/>
      <c r="EX1109" s="89"/>
      <c r="EY1109" s="89"/>
      <c r="EZ1109" s="89"/>
      <c r="FA1109" s="89"/>
      <c r="FB1109" s="89"/>
      <c r="FC1109" s="89"/>
      <c r="FD1109" s="89"/>
      <c r="FE1109" s="89"/>
      <c r="FF1109" s="89"/>
      <c r="FG1109" s="89"/>
      <c r="FH1109" s="89"/>
      <c r="FI1109" s="89"/>
      <c r="FJ1109" s="89"/>
      <c r="FK1109" s="89"/>
      <c r="FL1109" s="89"/>
      <c r="FM1109" s="89"/>
      <c r="FN1109" s="89"/>
      <c r="FO1109" s="89"/>
      <c r="FP1109" s="89"/>
      <c r="FQ1109" s="89"/>
      <c r="FR1109" s="89"/>
      <c r="FS1109" s="89"/>
      <c r="FT1109" s="89"/>
      <c r="FU1109" s="89"/>
      <c r="FV1109" s="89"/>
      <c r="FW1109" s="89"/>
      <c r="FX1109" s="89"/>
      <c r="FY1109" s="89"/>
      <c r="FZ1109" s="89"/>
      <c r="GA1109" s="89"/>
      <c r="GB1109" s="89"/>
      <c r="GC1109" s="89"/>
      <c r="GD1109" s="89"/>
      <c r="GE1109" s="89"/>
      <c r="GF1109" s="89"/>
      <c r="GG1109" s="89"/>
      <c r="GH1109" s="89"/>
      <c r="GI1109" s="89"/>
      <c r="GJ1109" s="89"/>
      <c r="GK1109" s="89"/>
      <c r="GL1109" s="89"/>
      <c r="GM1109" s="89"/>
      <c r="GN1109" s="89"/>
      <c r="GO1109" s="89"/>
      <c r="GP1109" s="89"/>
      <c r="GQ1109" s="89"/>
      <c r="GR1109" s="89"/>
      <c r="GS1109" s="89"/>
      <c r="GT1109" s="89"/>
      <c r="GU1109" s="89"/>
      <c r="GV1109" s="89"/>
      <c r="GW1109" s="89"/>
      <c r="GX1109" s="89"/>
      <c r="GY1109" s="89"/>
      <c r="GZ1109" s="89"/>
      <c r="HA1109" s="89"/>
      <c r="HB1109" s="89"/>
      <c r="HC1109" s="89"/>
      <c r="HD1109" s="89"/>
      <c r="HE1109" s="89"/>
      <c r="HF1109" s="89"/>
      <c r="HG1109" s="89"/>
      <c r="HH1109" s="89"/>
      <c r="HI1109" s="89"/>
      <c r="HJ1109" s="89"/>
      <c r="HK1109" s="89"/>
      <c r="HL1109" s="89"/>
      <c r="HM1109" s="89"/>
    </row>
    <row r="1110" spans="1:221" s="191" customFormat="1" ht="30" customHeight="1" x14ac:dyDescent="0.25">
      <c r="A1110" s="193">
        <v>41455</v>
      </c>
      <c r="B1110" s="194">
        <v>41457</v>
      </c>
      <c r="C1110" s="189" t="s">
        <v>285</v>
      </c>
      <c r="D1110" s="140" t="s">
        <v>3719</v>
      </c>
      <c r="E1110" s="140" t="s">
        <v>279</v>
      </c>
      <c r="F1110" s="5" t="s">
        <v>60</v>
      </c>
      <c r="G1110" s="5" t="s">
        <v>704</v>
      </c>
      <c r="H1110" s="140" t="s">
        <v>4043</v>
      </c>
      <c r="I1110" s="30" t="s">
        <v>4991</v>
      </c>
      <c r="J1110" s="140" t="s">
        <v>4992</v>
      </c>
      <c r="K1110" s="119">
        <v>40756</v>
      </c>
      <c r="L1110" s="119">
        <v>40949</v>
      </c>
      <c r="M1110" s="140" t="s">
        <v>4993</v>
      </c>
      <c r="N1110" s="287">
        <v>9338</v>
      </c>
      <c r="O1110" s="287">
        <v>8035</v>
      </c>
      <c r="P1110" s="119">
        <v>40963</v>
      </c>
      <c r="Q1110" s="119">
        <v>41618</v>
      </c>
      <c r="R1110" s="119">
        <v>41618</v>
      </c>
      <c r="S1110" s="119">
        <v>41618</v>
      </c>
      <c r="T1110" s="190">
        <v>26.800708745104203</v>
      </c>
      <c r="U1110" s="287"/>
      <c r="V1110" s="140"/>
      <c r="W1110" s="87"/>
      <c r="X1110" s="96"/>
      <c r="Y1110" s="89"/>
      <c r="Z1110" s="89"/>
      <c r="AA1110" s="89"/>
      <c r="AB1110" s="89"/>
      <c r="AC1110" s="89"/>
      <c r="AD1110" s="89"/>
      <c r="AE1110" s="89"/>
      <c r="AF1110" s="89"/>
      <c r="AG1110" s="89"/>
      <c r="AH1110" s="89"/>
      <c r="AI1110" s="89"/>
      <c r="AJ1110" s="89"/>
      <c r="AK1110" s="89"/>
      <c r="AL1110" s="89"/>
      <c r="AM1110" s="89"/>
      <c r="AN1110" s="89"/>
      <c r="AO1110" s="89"/>
      <c r="AP1110" s="89"/>
      <c r="AQ1110" s="89"/>
      <c r="AR1110" s="89"/>
      <c r="AS1110" s="89"/>
      <c r="AT1110" s="89"/>
      <c r="AU1110" s="89"/>
      <c r="AV1110" s="89"/>
      <c r="AW1110" s="89"/>
      <c r="AX1110" s="89"/>
      <c r="AY1110" s="89"/>
      <c r="AZ1110" s="89"/>
      <c r="BA1110" s="89"/>
      <c r="BB1110" s="89"/>
      <c r="BC1110" s="89"/>
      <c r="BD1110" s="89"/>
      <c r="BE1110" s="89"/>
      <c r="BF1110" s="89"/>
      <c r="BG1110" s="89"/>
      <c r="BH1110" s="89"/>
      <c r="BI1110" s="89"/>
      <c r="BJ1110" s="89"/>
      <c r="BK1110" s="89"/>
      <c r="BL1110" s="89"/>
      <c r="BM1110" s="89"/>
      <c r="BN1110" s="89"/>
      <c r="BO1110" s="89"/>
      <c r="BP1110" s="89"/>
      <c r="BQ1110" s="89"/>
      <c r="BR1110" s="89"/>
      <c r="BS1110" s="89"/>
      <c r="BT1110" s="89"/>
      <c r="BU1110" s="89"/>
      <c r="BV1110" s="89"/>
      <c r="BW1110" s="89"/>
      <c r="BX1110" s="89"/>
      <c r="BY1110" s="89"/>
      <c r="BZ1110" s="89"/>
      <c r="CA1110" s="89"/>
      <c r="CB1110" s="89"/>
      <c r="CC1110" s="89"/>
      <c r="CD1110" s="89"/>
      <c r="CE1110" s="89"/>
      <c r="CF1110" s="89"/>
      <c r="CG1110" s="89"/>
      <c r="CH1110" s="89"/>
      <c r="CI1110" s="89"/>
      <c r="CJ1110" s="89"/>
      <c r="CK1110" s="89"/>
      <c r="CL1110" s="89"/>
      <c r="CM1110" s="89"/>
      <c r="CN1110" s="89"/>
      <c r="CO1110" s="89"/>
      <c r="CP1110" s="89"/>
      <c r="CQ1110" s="89"/>
      <c r="CR1110" s="89"/>
      <c r="CS1110" s="89"/>
      <c r="CT1110" s="89"/>
      <c r="CU1110" s="89"/>
      <c r="CV1110" s="89"/>
      <c r="CW1110" s="89"/>
      <c r="CX1110" s="89"/>
      <c r="CY1110" s="89"/>
      <c r="CZ1110" s="89"/>
      <c r="DA1110" s="89"/>
      <c r="DB1110" s="89"/>
      <c r="DC1110" s="89"/>
      <c r="DD1110" s="89"/>
      <c r="DE1110" s="89"/>
      <c r="DF1110" s="89"/>
      <c r="DG1110" s="89"/>
      <c r="DH1110" s="89"/>
      <c r="DI1110" s="89"/>
      <c r="DJ1110" s="89"/>
      <c r="DK1110" s="89"/>
      <c r="DL1110" s="89"/>
      <c r="DM1110" s="89"/>
      <c r="DN1110" s="89"/>
      <c r="DO1110" s="89"/>
      <c r="DP1110" s="89"/>
      <c r="DQ1110" s="89"/>
      <c r="DR1110" s="89"/>
      <c r="DS1110" s="89"/>
      <c r="DT1110" s="89"/>
      <c r="DU1110" s="89"/>
      <c r="DV1110" s="89"/>
      <c r="DW1110" s="89"/>
      <c r="DX1110" s="89"/>
      <c r="DY1110" s="89"/>
      <c r="DZ1110" s="89"/>
      <c r="EA1110" s="89"/>
      <c r="EB1110" s="89"/>
      <c r="EC1110" s="89"/>
      <c r="ED1110" s="89"/>
      <c r="EE1110" s="89"/>
      <c r="EF1110" s="89"/>
      <c r="EG1110" s="89"/>
      <c r="EH1110" s="89"/>
      <c r="EI1110" s="89"/>
      <c r="EJ1110" s="89"/>
      <c r="EK1110" s="89"/>
      <c r="EL1110" s="89"/>
      <c r="EM1110" s="89"/>
      <c r="EN1110" s="89"/>
      <c r="EO1110" s="89"/>
      <c r="EP1110" s="89"/>
      <c r="EQ1110" s="89"/>
      <c r="ER1110" s="89"/>
      <c r="ES1110" s="89"/>
      <c r="ET1110" s="89"/>
      <c r="EU1110" s="89"/>
      <c r="EV1110" s="89"/>
      <c r="EW1110" s="89"/>
      <c r="EX1110" s="89"/>
      <c r="EY1110" s="89"/>
      <c r="EZ1110" s="89"/>
      <c r="FA1110" s="89"/>
      <c r="FB1110" s="89"/>
      <c r="FC1110" s="89"/>
      <c r="FD1110" s="89"/>
      <c r="FE1110" s="89"/>
      <c r="FF1110" s="89"/>
      <c r="FG1110" s="89"/>
      <c r="FH1110" s="89"/>
      <c r="FI1110" s="89"/>
      <c r="FJ1110" s="89"/>
      <c r="FK1110" s="89"/>
      <c r="FL1110" s="89"/>
      <c r="FM1110" s="89"/>
      <c r="FN1110" s="89"/>
      <c r="FO1110" s="89"/>
      <c r="FP1110" s="89"/>
      <c r="FQ1110" s="89"/>
      <c r="FR1110" s="89"/>
      <c r="FS1110" s="89"/>
      <c r="FT1110" s="89"/>
      <c r="FU1110" s="89"/>
      <c r="FV1110" s="89"/>
      <c r="FW1110" s="89"/>
      <c r="FX1110" s="89"/>
      <c r="FY1110" s="89"/>
      <c r="FZ1110" s="89"/>
      <c r="GA1110" s="89"/>
      <c r="GB1110" s="89"/>
      <c r="GC1110" s="89"/>
      <c r="GD1110" s="89"/>
      <c r="GE1110" s="89"/>
      <c r="GF1110" s="89"/>
      <c r="GG1110" s="89"/>
      <c r="GH1110" s="89"/>
      <c r="GI1110" s="89"/>
      <c r="GJ1110" s="89"/>
      <c r="GK1110" s="89"/>
      <c r="GL1110" s="89"/>
      <c r="GM1110" s="89"/>
      <c r="GN1110" s="89"/>
      <c r="GO1110" s="89"/>
      <c r="GP1110" s="89"/>
      <c r="GQ1110" s="89"/>
      <c r="GR1110" s="89"/>
      <c r="GS1110" s="89"/>
      <c r="GT1110" s="89"/>
      <c r="GU1110" s="89"/>
      <c r="GV1110" s="89"/>
      <c r="GW1110" s="89"/>
      <c r="GX1110" s="89"/>
      <c r="GY1110" s="89"/>
      <c r="GZ1110" s="89"/>
      <c r="HA1110" s="89"/>
      <c r="HB1110" s="89"/>
      <c r="HC1110" s="89"/>
      <c r="HD1110" s="89"/>
      <c r="HE1110" s="89"/>
      <c r="HF1110" s="89"/>
      <c r="HG1110" s="89"/>
      <c r="HH1110" s="89"/>
      <c r="HI1110" s="89"/>
      <c r="HJ1110" s="89"/>
      <c r="HK1110" s="89"/>
      <c r="HL1110" s="89"/>
      <c r="HM1110" s="89"/>
    </row>
    <row r="1111" spans="1:221" s="191" customFormat="1" ht="30" customHeight="1" x14ac:dyDescent="0.25">
      <c r="A1111" s="193">
        <v>41455</v>
      </c>
      <c r="B1111" s="194">
        <v>41457</v>
      </c>
      <c r="C1111" s="189" t="s">
        <v>285</v>
      </c>
      <c r="D1111" s="140" t="s">
        <v>3719</v>
      </c>
      <c r="E1111" s="140" t="s">
        <v>279</v>
      </c>
      <c r="F1111" s="5" t="s">
        <v>60</v>
      </c>
      <c r="G1111" s="5" t="s">
        <v>704</v>
      </c>
      <c r="H1111" s="140" t="s">
        <v>4043</v>
      </c>
      <c r="I1111" s="30" t="s">
        <v>4994</v>
      </c>
      <c r="J1111" s="140" t="s">
        <v>4995</v>
      </c>
      <c r="K1111" s="119">
        <v>40890</v>
      </c>
      <c r="L1111" s="119">
        <v>41038</v>
      </c>
      <c r="M1111" s="140" t="s">
        <v>4996</v>
      </c>
      <c r="N1111" s="287">
        <v>81714</v>
      </c>
      <c r="O1111" s="287">
        <v>77594</v>
      </c>
      <c r="P1111" s="119">
        <v>41052</v>
      </c>
      <c r="Q1111" s="119">
        <v>42378</v>
      </c>
      <c r="R1111" s="119">
        <v>42378</v>
      </c>
      <c r="S1111" s="119">
        <v>42378</v>
      </c>
      <c r="T1111" s="190">
        <v>71.975891356349393</v>
      </c>
      <c r="U1111" s="287"/>
      <c r="V1111" s="140"/>
      <c r="W1111" s="87"/>
      <c r="X1111" s="96"/>
      <c r="Y1111" s="89"/>
      <c r="Z1111" s="89"/>
      <c r="AA1111" s="89"/>
      <c r="AB1111" s="89"/>
      <c r="AC1111" s="89"/>
      <c r="AD1111" s="89"/>
      <c r="AE1111" s="89"/>
      <c r="AF1111" s="89"/>
      <c r="AG1111" s="89"/>
      <c r="AH1111" s="89"/>
      <c r="AI1111" s="89"/>
      <c r="AJ1111" s="89"/>
      <c r="AK1111" s="89"/>
      <c r="AL1111" s="89"/>
      <c r="AM1111" s="89"/>
      <c r="AN1111" s="89"/>
      <c r="AO1111" s="89"/>
      <c r="AP1111" s="89"/>
      <c r="AQ1111" s="89"/>
      <c r="AR1111" s="89"/>
      <c r="AS1111" s="89"/>
      <c r="AT1111" s="89"/>
      <c r="AU1111" s="89"/>
      <c r="AV1111" s="89"/>
      <c r="AW1111" s="89"/>
      <c r="AX1111" s="89"/>
      <c r="AY1111" s="89"/>
      <c r="AZ1111" s="89"/>
      <c r="BA1111" s="89"/>
      <c r="BB1111" s="89"/>
      <c r="BC1111" s="89"/>
      <c r="BD1111" s="89"/>
      <c r="BE1111" s="89"/>
      <c r="BF1111" s="89"/>
      <c r="BG1111" s="89"/>
      <c r="BH1111" s="89"/>
      <c r="BI1111" s="89"/>
      <c r="BJ1111" s="89"/>
      <c r="BK1111" s="89"/>
      <c r="BL1111" s="89"/>
      <c r="BM1111" s="89"/>
      <c r="BN1111" s="89"/>
      <c r="BO1111" s="89"/>
      <c r="BP1111" s="89"/>
      <c r="BQ1111" s="89"/>
      <c r="BR1111" s="89"/>
      <c r="BS1111" s="89"/>
      <c r="BT1111" s="89"/>
      <c r="BU1111" s="89"/>
      <c r="BV1111" s="89"/>
      <c r="BW1111" s="89"/>
      <c r="BX1111" s="89"/>
      <c r="BY1111" s="89"/>
      <c r="BZ1111" s="89"/>
      <c r="CA1111" s="89"/>
      <c r="CB1111" s="89"/>
      <c r="CC1111" s="89"/>
      <c r="CD1111" s="89"/>
      <c r="CE1111" s="89"/>
      <c r="CF1111" s="89"/>
      <c r="CG1111" s="89"/>
      <c r="CH1111" s="89"/>
      <c r="CI1111" s="89"/>
      <c r="CJ1111" s="89"/>
      <c r="CK1111" s="89"/>
      <c r="CL1111" s="89"/>
      <c r="CM1111" s="89"/>
      <c r="CN1111" s="89"/>
      <c r="CO1111" s="89"/>
      <c r="CP1111" s="89"/>
      <c r="CQ1111" s="89"/>
      <c r="CR1111" s="89"/>
      <c r="CS1111" s="89"/>
      <c r="CT1111" s="89"/>
      <c r="CU1111" s="89"/>
      <c r="CV1111" s="89"/>
      <c r="CW1111" s="89"/>
      <c r="CX1111" s="89"/>
      <c r="CY1111" s="89"/>
      <c r="CZ1111" s="89"/>
      <c r="DA1111" s="89"/>
      <c r="DB1111" s="89"/>
      <c r="DC1111" s="89"/>
      <c r="DD1111" s="89"/>
      <c r="DE1111" s="89"/>
      <c r="DF1111" s="89"/>
      <c r="DG1111" s="89"/>
      <c r="DH1111" s="89"/>
      <c r="DI1111" s="89"/>
      <c r="DJ1111" s="89"/>
      <c r="DK1111" s="89"/>
      <c r="DL1111" s="89"/>
      <c r="DM1111" s="89"/>
      <c r="DN1111" s="89"/>
      <c r="DO1111" s="89"/>
      <c r="DP1111" s="89"/>
      <c r="DQ1111" s="89"/>
      <c r="DR1111" s="89"/>
      <c r="DS1111" s="89"/>
      <c r="DT1111" s="89"/>
      <c r="DU1111" s="89"/>
      <c r="DV1111" s="89"/>
      <c r="DW1111" s="89"/>
      <c r="DX1111" s="89"/>
      <c r="DY1111" s="89"/>
      <c r="DZ1111" s="89"/>
      <c r="EA1111" s="89"/>
      <c r="EB1111" s="89"/>
      <c r="EC1111" s="89"/>
      <c r="ED1111" s="89"/>
      <c r="EE1111" s="89"/>
      <c r="EF1111" s="89"/>
      <c r="EG1111" s="89"/>
      <c r="EH1111" s="89"/>
      <c r="EI1111" s="89"/>
      <c r="EJ1111" s="89"/>
      <c r="EK1111" s="89"/>
      <c r="EL1111" s="89"/>
      <c r="EM1111" s="89"/>
      <c r="EN1111" s="89"/>
      <c r="EO1111" s="89"/>
      <c r="EP1111" s="89"/>
      <c r="EQ1111" s="89"/>
      <c r="ER1111" s="89"/>
      <c r="ES1111" s="89"/>
      <c r="ET1111" s="89"/>
      <c r="EU1111" s="89"/>
      <c r="EV1111" s="89"/>
      <c r="EW1111" s="89"/>
      <c r="EX1111" s="89"/>
      <c r="EY1111" s="89"/>
      <c r="EZ1111" s="89"/>
      <c r="FA1111" s="89"/>
      <c r="FB1111" s="89"/>
      <c r="FC1111" s="89"/>
      <c r="FD1111" s="89"/>
      <c r="FE1111" s="89"/>
      <c r="FF1111" s="89"/>
      <c r="FG1111" s="89"/>
      <c r="FH1111" s="89"/>
      <c r="FI1111" s="89"/>
      <c r="FJ1111" s="89"/>
      <c r="FK1111" s="89"/>
      <c r="FL1111" s="89"/>
      <c r="FM1111" s="89"/>
      <c r="FN1111" s="89"/>
      <c r="FO1111" s="89"/>
      <c r="FP1111" s="89"/>
      <c r="FQ1111" s="89"/>
      <c r="FR1111" s="89"/>
      <c r="FS1111" s="89"/>
      <c r="FT1111" s="89"/>
      <c r="FU1111" s="89"/>
      <c r="FV1111" s="89"/>
      <c r="FW1111" s="89"/>
      <c r="FX1111" s="89"/>
      <c r="FY1111" s="89"/>
      <c r="FZ1111" s="89"/>
      <c r="GA1111" s="89"/>
      <c r="GB1111" s="89"/>
      <c r="GC1111" s="89"/>
      <c r="GD1111" s="89"/>
      <c r="GE1111" s="89"/>
      <c r="GF1111" s="89"/>
      <c r="GG1111" s="89"/>
      <c r="GH1111" s="89"/>
      <c r="GI1111" s="89"/>
      <c r="GJ1111" s="89"/>
      <c r="GK1111" s="89"/>
      <c r="GL1111" s="89"/>
      <c r="GM1111" s="89"/>
      <c r="GN1111" s="89"/>
      <c r="GO1111" s="89"/>
      <c r="GP1111" s="89"/>
      <c r="GQ1111" s="89"/>
      <c r="GR1111" s="89"/>
      <c r="GS1111" s="89"/>
      <c r="GT1111" s="89"/>
      <c r="GU1111" s="89"/>
      <c r="GV1111" s="89"/>
      <c r="GW1111" s="89"/>
      <c r="GX1111" s="89"/>
      <c r="GY1111" s="89"/>
      <c r="GZ1111" s="89"/>
      <c r="HA1111" s="89"/>
      <c r="HB1111" s="89"/>
      <c r="HC1111" s="89"/>
      <c r="HD1111" s="89"/>
      <c r="HE1111" s="89"/>
      <c r="HF1111" s="89"/>
      <c r="HG1111" s="89"/>
      <c r="HH1111" s="89"/>
      <c r="HI1111" s="89"/>
      <c r="HJ1111" s="89"/>
      <c r="HK1111" s="89"/>
      <c r="HL1111" s="89"/>
      <c r="HM1111" s="89"/>
    </row>
    <row r="1112" spans="1:221" s="191" customFormat="1" ht="30" customHeight="1" x14ac:dyDescent="0.25">
      <c r="A1112" s="193">
        <v>41455</v>
      </c>
      <c r="B1112" s="194">
        <v>41457</v>
      </c>
      <c r="C1112" s="189" t="s">
        <v>285</v>
      </c>
      <c r="D1112" s="140" t="s">
        <v>3719</v>
      </c>
      <c r="E1112" s="140" t="s">
        <v>279</v>
      </c>
      <c r="F1112" s="5" t="s">
        <v>1342</v>
      </c>
      <c r="G1112" s="5" t="s">
        <v>1343</v>
      </c>
      <c r="H1112" s="140" t="s">
        <v>4064</v>
      </c>
      <c r="I1112" s="30" t="s">
        <v>4997</v>
      </c>
      <c r="J1112" s="140" t="s">
        <v>4998</v>
      </c>
      <c r="K1112" s="119">
        <v>41093</v>
      </c>
      <c r="L1112" s="119">
        <v>41149</v>
      </c>
      <c r="M1112" s="140" t="s">
        <v>4536</v>
      </c>
      <c r="N1112" s="287">
        <v>3805</v>
      </c>
      <c r="O1112" s="287">
        <v>3736</v>
      </c>
      <c r="P1112" s="119">
        <v>41163</v>
      </c>
      <c r="Q1112" s="119">
        <v>41545</v>
      </c>
      <c r="R1112" s="119">
        <v>41514</v>
      </c>
      <c r="S1112" s="119">
        <v>41514</v>
      </c>
      <c r="T1112" s="190">
        <v>17.2575218987757</v>
      </c>
      <c r="U1112" s="287"/>
      <c r="V1112" s="140"/>
      <c r="W1112" s="87"/>
      <c r="X1112" s="96"/>
      <c r="Y1112" s="89"/>
      <c r="Z1112" s="89"/>
      <c r="AA1112" s="89"/>
      <c r="AB1112" s="89"/>
      <c r="AC1112" s="89"/>
      <c r="AD1112" s="89"/>
      <c r="AE1112" s="89"/>
      <c r="AF1112" s="89"/>
      <c r="AG1112" s="89"/>
      <c r="AH1112" s="89"/>
      <c r="AI1112" s="89"/>
      <c r="AJ1112" s="89"/>
      <c r="AK1112" s="89"/>
      <c r="AL1112" s="89"/>
      <c r="AM1112" s="89"/>
      <c r="AN1112" s="89"/>
      <c r="AO1112" s="89"/>
      <c r="AP1112" s="89"/>
      <c r="AQ1112" s="89"/>
      <c r="AR1112" s="89"/>
      <c r="AS1112" s="89"/>
      <c r="AT1112" s="89"/>
      <c r="AU1112" s="89"/>
      <c r="AV1112" s="89"/>
      <c r="AW1112" s="89"/>
      <c r="AX1112" s="89"/>
      <c r="AY1112" s="89"/>
      <c r="AZ1112" s="89"/>
      <c r="BA1112" s="89"/>
      <c r="BB1112" s="89"/>
      <c r="BC1112" s="89"/>
      <c r="BD1112" s="89"/>
      <c r="BE1112" s="89"/>
      <c r="BF1112" s="89"/>
      <c r="BG1112" s="89"/>
      <c r="BH1112" s="89"/>
      <c r="BI1112" s="89"/>
      <c r="BJ1112" s="89"/>
      <c r="BK1112" s="89"/>
      <c r="BL1112" s="89"/>
      <c r="BM1112" s="89"/>
      <c r="BN1112" s="89"/>
      <c r="BO1112" s="89"/>
      <c r="BP1112" s="89"/>
      <c r="BQ1112" s="89"/>
      <c r="BR1112" s="89"/>
      <c r="BS1112" s="89"/>
      <c r="BT1112" s="89"/>
      <c r="BU1112" s="89"/>
      <c r="BV1112" s="89"/>
      <c r="BW1112" s="89"/>
      <c r="BX1112" s="89"/>
      <c r="BY1112" s="89"/>
      <c r="BZ1112" s="89"/>
      <c r="CA1112" s="89"/>
      <c r="CB1112" s="89"/>
      <c r="CC1112" s="89"/>
      <c r="CD1112" s="89"/>
      <c r="CE1112" s="89"/>
      <c r="CF1112" s="89"/>
      <c r="CG1112" s="89"/>
      <c r="CH1112" s="89"/>
      <c r="CI1112" s="89"/>
      <c r="CJ1112" s="89"/>
      <c r="CK1112" s="89"/>
      <c r="CL1112" s="89"/>
      <c r="CM1112" s="89"/>
      <c r="CN1112" s="89"/>
      <c r="CO1112" s="89"/>
      <c r="CP1112" s="89"/>
      <c r="CQ1112" s="89"/>
      <c r="CR1112" s="89"/>
      <c r="CS1112" s="89"/>
      <c r="CT1112" s="89"/>
      <c r="CU1112" s="89"/>
      <c r="CV1112" s="89"/>
      <c r="CW1112" s="89"/>
      <c r="CX1112" s="89"/>
      <c r="CY1112" s="89"/>
      <c r="CZ1112" s="89"/>
      <c r="DA1112" s="89"/>
      <c r="DB1112" s="89"/>
      <c r="DC1112" s="89"/>
      <c r="DD1112" s="89"/>
      <c r="DE1112" s="89"/>
      <c r="DF1112" s="89"/>
      <c r="DG1112" s="89"/>
      <c r="DH1112" s="89"/>
      <c r="DI1112" s="89"/>
      <c r="DJ1112" s="89"/>
      <c r="DK1112" s="89"/>
      <c r="DL1112" s="89"/>
      <c r="DM1112" s="89"/>
      <c r="DN1112" s="89"/>
      <c r="DO1112" s="89"/>
      <c r="DP1112" s="89"/>
      <c r="DQ1112" s="89"/>
      <c r="DR1112" s="89"/>
      <c r="DS1112" s="89"/>
      <c r="DT1112" s="89"/>
      <c r="DU1112" s="89"/>
      <c r="DV1112" s="89"/>
      <c r="DW1112" s="89"/>
      <c r="DX1112" s="89"/>
      <c r="DY1112" s="89"/>
      <c r="DZ1112" s="89"/>
      <c r="EA1112" s="89"/>
      <c r="EB1112" s="89"/>
      <c r="EC1112" s="89"/>
      <c r="ED1112" s="89"/>
      <c r="EE1112" s="89"/>
      <c r="EF1112" s="89"/>
      <c r="EG1112" s="89"/>
      <c r="EH1112" s="89"/>
      <c r="EI1112" s="89"/>
      <c r="EJ1112" s="89"/>
      <c r="EK1112" s="89"/>
      <c r="EL1112" s="89"/>
      <c r="EM1112" s="89"/>
      <c r="EN1112" s="89"/>
      <c r="EO1112" s="89"/>
      <c r="EP1112" s="89"/>
      <c r="EQ1112" s="89"/>
      <c r="ER1112" s="89"/>
      <c r="ES1112" s="89"/>
      <c r="ET1112" s="89"/>
      <c r="EU1112" s="89"/>
      <c r="EV1112" s="89"/>
      <c r="EW1112" s="89"/>
      <c r="EX1112" s="89"/>
      <c r="EY1112" s="89"/>
      <c r="EZ1112" s="89"/>
      <c r="FA1112" s="89"/>
      <c r="FB1112" s="89"/>
      <c r="FC1112" s="89"/>
      <c r="FD1112" s="89"/>
      <c r="FE1112" s="89"/>
      <c r="FF1112" s="89"/>
      <c r="FG1112" s="89"/>
      <c r="FH1112" s="89"/>
      <c r="FI1112" s="89"/>
      <c r="FJ1112" s="89"/>
      <c r="FK1112" s="89"/>
      <c r="FL1112" s="89"/>
      <c r="FM1112" s="89"/>
      <c r="FN1112" s="89"/>
      <c r="FO1112" s="89"/>
      <c r="FP1112" s="89"/>
      <c r="FQ1112" s="89"/>
      <c r="FR1112" s="89"/>
      <c r="FS1112" s="89"/>
      <c r="FT1112" s="89"/>
      <c r="FU1112" s="89"/>
      <c r="FV1112" s="89"/>
      <c r="FW1112" s="89"/>
      <c r="FX1112" s="89"/>
      <c r="FY1112" s="89"/>
      <c r="FZ1112" s="89"/>
      <c r="GA1112" s="89"/>
      <c r="GB1112" s="89"/>
      <c r="GC1112" s="89"/>
      <c r="GD1112" s="89"/>
      <c r="GE1112" s="89"/>
      <c r="GF1112" s="89"/>
      <c r="GG1112" s="89"/>
      <c r="GH1112" s="89"/>
      <c r="GI1112" s="89"/>
      <c r="GJ1112" s="89"/>
      <c r="GK1112" s="89"/>
      <c r="GL1112" s="89"/>
      <c r="GM1112" s="89"/>
      <c r="GN1112" s="89"/>
      <c r="GO1112" s="89"/>
      <c r="GP1112" s="89"/>
      <c r="GQ1112" s="89"/>
      <c r="GR1112" s="89"/>
      <c r="GS1112" s="89"/>
      <c r="GT1112" s="89"/>
      <c r="GU1112" s="89"/>
      <c r="GV1112" s="89"/>
      <c r="GW1112" s="89"/>
      <c r="GX1112" s="89"/>
      <c r="GY1112" s="89"/>
      <c r="GZ1112" s="89"/>
      <c r="HA1112" s="89"/>
      <c r="HB1112" s="89"/>
      <c r="HC1112" s="89"/>
      <c r="HD1112" s="89"/>
      <c r="HE1112" s="89"/>
      <c r="HF1112" s="89"/>
      <c r="HG1112" s="89"/>
      <c r="HH1112" s="89"/>
      <c r="HI1112" s="89"/>
      <c r="HJ1112" s="89"/>
      <c r="HK1112" s="89"/>
      <c r="HL1112" s="89"/>
      <c r="HM1112" s="89"/>
    </row>
    <row r="1113" spans="1:221" s="191" customFormat="1" ht="30" customHeight="1" x14ac:dyDescent="0.25">
      <c r="A1113" s="193">
        <v>41455</v>
      </c>
      <c r="B1113" s="194">
        <v>41457</v>
      </c>
      <c r="C1113" s="189" t="s">
        <v>285</v>
      </c>
      <c r="D1113" s="140" t="s">
        <v>3719</v>
      </c>
      <c r="E1113" s="140" t="s">
        <v>279</v>
      </c>
      <c r="F1113" s="5" t="s">
        <v>99</v>
      </c>
      <c r="G1113" s="5" t="s">
        <v>415</v>
      </c>
      <c r="H1113" s="140" t="s">
        <v>4080</v>
      </c>
      <c r="I1113" s="30" t="s">
        <v>4954</v>
      </c>
      <c r="J1113" s="140" t="s">
        <v>4999</v>
      </c>
      <c r="K1113" s="119">
        <v>40920</v>
      </c>
      <c r="L1113" s="119">
        <v>41128</v>
      </c>
      <c r="M1113" s="140" t="s">
        <v>4451</v>
      </c>
      <c r="N1113" s="287">
        <v>46630</v>
      </c>
      <c r="O1113" s="287">
        <v>42362</v>
      </c>
      <c r="P1113" s="119">
        <v>41142</v>
      </c>
      <c r="Q1113" s="119">
        <v>42079</v>
      </c>
      <c r="R1113" s="119">
        <v>42079</v>
      </c>
      <c r="S1113" s="119">
        <v>42212</v>
      </c>
      <c r="T1113" s="190">
        <v>5.4849774982475097</v>
      </c>
      <c r="U1113" s="287"/>
      <c r="V1113" s="140"/>
      <c r="W1113" s="87"/>
      <c r="X1113" s="96"/>
      <c r="Y1113" s="89"/>
      <c r="Z1113" s="89"/>
      <c r="AA1113" s="89"/>
      <c r="AB1113" s="89"/>
      <c r="AC1113" s="89"/>
      <c r="AD1113" s="89"/>
      <c r="AE1113" s="89"/>
      <c r="AF1113" s="89"/>
      <c r="AG1113" s="89"/>
      <c r="AH1113" s="89"/>
      <c r="AI1113" s="89"/>
      <c r="AJ1113" s="89"/>
      <c r="AK1113" s="89"/>
      <c r="AL1113" s="89"/>
      <c r="AM1113" s="89"/>
      <c r="AN1113" s="89"/>
      <c r="AO1113" s="89"/>
      <c r="AP1113" s="89"/>
      <c r="AQ1113" s="89"/>
      <c r="AR1113" s="89"/>
      <c r="AS1113" s="89"/>
      <c r="AT1113" s="89"/>
      <c r="AU1113" s="89"/>
      <c r="AV1113" s="89"/>
      <c r="AW1113" s="89"/>
      <c r="AX1113" s="89"/>
      <c r="AY1113" s="89"/>
      <c r="AZ1113" s="89"/>
      <c r="BA1113" s="89"/>
      <c r="BB1113" s="89"/>
      <c r="BC1113" s="89"/>
      <c r="BD1113" s="89"/>
      <c r="BE1113" s="89"/>
      <c r="BF1113" s="89"/>
      <c r="BG1113" s="89"/>
      <c r="BH1113" s="89"/>
      <c r="BI1113" s="89"/>
      <c r="BJ1113" s="89"/>
      <c r="BK1113" s="89"/>
      <c r="BL1113" s="89"/>
      <c r="BM1113" s="89"/>
      <c r="BN1113" s="89"/>
      <c r="BO1113" s="89"/>
      <c r="BP1113" s="89"/>
      <c r="BQ1113" s="89"/>
      <c r="BR1113" s="89"/>
      <c r="BS1113" s="89"/>
      <c r="BT1113" s="89"/>
      <c r="BU1113" s="89"/>
      <c r="BV1113" s="89"/>
      <c r="BW1113" s="89"/>
      <c r="BX1113" s="89"/>
      <c r="BY1113" s="89"/>
      <c r="BZ1113" s="89"/>
      <c r="CA1113" s="89"/>
      <c r="CB1113" s="89"/>
      <c r="CC1113" s="89"/>
      <c r="CD1113" s="89"/>
      <c r="CE1113" s="89"/>
      <c r="CF1113" s="89"/>
      <c r="CG1113" s="89"/>
      <c r="CH1113" s="89"/>
      <c r="CI1113" s="89"/>
      <c r="CJ1113" s="89"/>
      <c r="CK1113" s="89"/>
      <c r="CL1113" s="89"/>
      <c r="CM1113" s="89"/>
      <c r="CN1113" s="89"/>
      <c r="CO1113" s="89"/>
      <c r="CP1113" s="89"/>
      <c r="CQ1113" s="89"/>
      <c r="CR1113" s="89"/>
      <c r="CS1113" s="89"/>
      <c r="CT1113" s="89"/>
      <c r="CU1113" s="89"/>
      <c r="CV1113" s="89"/>
      <c r="CW1113" s="89"/>
      <c r="CX1113" s="89"/>
      <c r="CY1113" s="89"/>
      <c r="CZ1113" s="89"/>
      <c r="DA1113" s="89"/>
      <c r="DB1113" s="89"/>
      <c r="DC1113" s="89"/>
      <c r="DD1113" s="89"/>
      <c r="DE1113" s="89"/>
      <c r="DF1113" s="89"/>
      <c r="DG1113" s="89"/>
      <c r="DH1113" s="89"/>
      <c r="DI1113" s="89"/>
      <c r="DJ1113" s="89"/>
      <c r="DK1113" s="89"/>
      <c r="DL1113" s="89"/>
      <c r="DM1113" s="89"/>
      <c r="DN1113" s="89"/>
      <c r="DO1113" s="89"/>
      <c r="DP1113" s="89"/>
      <c r="DQ1113" s="89"/>
      <c r="DR1113" s="89"/>
      <c r="DS1113" s="89"/>
      <c r="DT1113" s="89"/>
      <c r="DU1113" s="89"/>
      <c r="DV1113" s="89"/>
      <c r="DW1113" s="89"/>
      <c r="DX1113" s="89"/>
      <c r="DY1113" s="89"/>
      <c r="DZ1113" s="89"/>
      <c r="EA1113" s="89"/>
      <c r="EB1113" s="89"/>
      <c r="EC1113" s="89"/>
      <c r="ED1113" s="89"/>
      <c r="EE1113" s="89"/>
      <c r="EF1113" s="89"/>
      <c r="EG1113" s="89"/>
      <c r="EH1113" s="89"/>
      <c r="EI1113" s="89"/>
      <c r="EJ1113" s="89"/>
      <c r="EK1113" s="89"/>
      <c r="EL1113" s="89"/>
      <c r="EM1113" s="89"/>
      <c r="EN1113" s="89"/>
      <c r="EO1113" s="89"/>
      <c r="EP1113" s="89"/>
      <c r="EQ1113" s="89"/>
      <c r="ER1113" s="89"/>
      <c r="ES1113" s="89"/>
      <c r="ET1113" s="89"/>
      <c r="EU1113" s="89"/>
      <c r="EV1113" s="89"/>
      <c r="EW1113" s="89"/>
      <c r="EX1113" s="89"/>
      <c r="EY1113" s="89"/>
      <c r="EZ1113" s="89"/>
      <c r="FA1113" s="89"/>
      <c r="FB1113" s="89"/>
      <c r="FC1113" s="89"/>
      <c r="FD1113" s="89"/>
      <c r="FE1113" s="89"/>
      <c r="FF1113" s="89"/>
      <c r="FG1113" s="89"/>
      <c r="FH1113" s="89"/>
      <c r="FI1113" s="89"/>
      <c r="FJ1113" s="89"/>
      <c r="FK1113" s="89"/>
      <c r="FL1113" s="89"/>
      <c r="FM1113" s="89"/>
      <c r="FN1113" s="89"/>
      <c r="FO1113" s="89"/>
      <c r="FP1113" s="89"/>
      <c r="FQ1113" s="89"/>
      <c r="FR1113" s="89"/>
      <c r="FS1113" s="89"/>
      <c r="FT1113" s="89"/>
      <c r="FU1113" s="89"/>
      <c r="FV1113" s="89"/>
      <c r="FW1113" s="89"/>
      <c r="FX1113" s="89"/>
      <c r="FY1113" s="89"/>
      <c r="FZ1113" s="89"/>
      <c r="GA1113" s="89"/>
      <c r="GB1113" s="89"/>
      <c r="GC1113" s="89"/>
      <c r="GD1113" s="89"/>
      <c r="GE1113" s="89"/>
      <c r="GF1113" s="89"/>
      <c r="GG1113" s="89"/>
      <c r="GH1113" s="89"/>
      <c r="GI1113" s="89"/>
      <c r="GJ1113" s="89"/>
      <c r="GK1113" s="89"/>
      <c r="GL1113" s="89"/>
      <c r="GM1113" s="89"/>
      <c r="GN1113" s="89"/>
      <c r="GO1113" s="89"/>
      <c r="GP1113" s="89"/>
      <c r="GQ1113" s="89"/>
      <c r="GR1113" s="89"/>
      <c r="GS1113" s="89"/>
      <c r="GT1113" s="89"/>
      <c r="GU1113" s="89"/>
      <c r="GV1113" s="89"/>
      <c r="GW1113" s="89"/>
      <c r="GX1113" s="89"/>
      <c r="GY1113" s="89"/>
      <c r="GZ1113" s="89"/>
      <c r="HA1113" s="89"/>
      <c r="HB1113" s="89"/>
      <c r="HC1113" s="89"/>
      <c r="HD1113" s="89"/>
      <c r="HE1113" s="89"/>
      <c r="HF1113" s="89"/>
      <c r="HG1113" s="89"/>
      <c r="HH1113" s="89"/>
      <c r="HI1113" s="89"/>
      <c r="HJ1113" s="89"/>
      <c r="HK1113" s="89"/>
      <c r="HL1113" s="89"/>
      <c r="HM1113" s="89"/>
    </row>
    <row r="1114" spans="1:221" s="191" customFormat="1" ht="30" customHeight="1" x14ac:dyDescent="0.25">
      <c r="A1114" s="193">
        <v>41455</v>
      </c>
      <c r="B1114" s="194">
        <v>41457</v>
      </c>
      <c r="C1114" s="189" t="s">
        <v>285</v>
      </c>
      <c r="D1114" s="140" t="s">
        <v>3719</v>
      </c>
      <c r="E1114" s="140" t="s">
        <v>279</v>
      </c>
      <c r="F1114" s="5" t="s">
        <v>99</v>
      </c>
      <c r="G1114" s="5" t="s">
        <v>415</v>
      </c>
      <c r="H1114" s="140" t="s">
        <v>4080</v>
      </c>
      <c r="I1114" s="30" t="s">
        <v>5000</v>
      </c>
      <c r="J1114" s="140" t="s">
        <v>5001</v>
      </c>
      <c r="K1114" s="119">
        <v>41023</v>
      </c>
      <c r="L1114" s="119">
        <v>41093</v>
      </c>
      <c r="M1114" s="140" t="s">
        <v>4451</v>
      </c>
      <c r="N1114" s="287">
        <v>56977</v>
      </c>
      <c r="O1114" s="287">
        <v>53599</v>
      </c>
      <c r="P1114" s="119">
        <v>41107</v>
      </c>
      <c r="Q1114" s="119">
        <v>42093</v>
      </c>
      <c r="R1114" s="119">
        <v>42093</v>
      </c>
      <c r="S1114" s="119">
        <v>42093</v>
      </c>
      <c r="T1114" s="190">
        <v>4.6256374063370602</v>
      </c>
      <c r="U1114" s="287"/>
      <c r="V1114" s="140"/>
      <c r="W1114" s="87"/>
      <c r="X1114" s="96"/>
      <c r="Y1114" s="89"/>
      <c r="Z1114" s="89"/>
      <c r="AA1114" s="89"/>
      <c r="AB1114" s="89"/>
      <c r="AC1114" s="89"/>
      <c r="AD1114" s="89"/>
      <c r="AE1114" s="89"/>
      <c r="AF1114" s="89"/>
      <c r="AG1114" s="89"/>
      <c r="AH1114" s="89"/>
      <c r="AI1114" s="89"/>
      <c r="AJ1114" s="89"/>
      <c r="AK1114" s="89"/>
      <c r="AL1114" s="89"/>
      <c r="AM1114" s="89"/>
      <c r="AN1114" s="89"/>
      <c r="AO1114" s="89"/>
      <c r="AP1114" s="89"/>
      <c r="AQ1114" s="89"/>
      <c r="AR1114" s="89"/>
      <c r="AS1114" s="89"/>
      <c r="AT1114" s="89"/>
      <c r="AU1114" s="89"/>
      <c r="AV1114" s="89"/>
      <c r="AW1114" s="89"/>
      <c r="AX1114" s="89"/>
      <c r="AY1114" s="89"/>
      <c r="AZ1114" s="89"/>
      <c r="BA1114" s="89"/>
      <c r="BB1114" s="89"/>
      <c r="BC1114" s="89"/>
      <c r="BD1114" s="89"/>
      <c r="BE1114" s="89"/>
      <c r="BF1114" s="89"/>
      <c r="BG1114" s="89"/>
      <c r="BH1114" s="89"/>
      <c r="BI1114" s="89"/>
      <c r="BJ1114" s="89"/>
      <c r="BK1114" s="89"/>
      <c r="BL1114" s="89"/>
      <c r="BM1114" s="89"/>
      <c r="BN1114" s="89"/>
      <c r="BO1114" s="89"/>
      <c r="BP1114" s="89"/>
      <c r="BQ1114" s="89"/>
      <c r="BR1114" s="89"/>
      <c r="BS1114" s="89"/>
      <c r="BT1114" s="89"/>
      <c r="BU1114" s="89"/>
      <c r="BV1114" s="89"/>
      <c r="BW1114" s="89"/>
      <c r="BX1114" s="89"/>
      <c r="BY1114" s="89"/>
      <c r="BZ1114" s="89"/>
      <c r="CA1114" s="89"/>
      <c r="CB1114" s="89"/>
      <c r="CC1114" s="89"/>
      <c r="CD1114" s="89"/>
      <c r="CE1114" s="89"/>
      <c r="CF1114" s="89"/>
      <c r="CG1114" s="89"/>
      <c r="CH1114" s="89"/>
      <c r="CI1114" s="89"/>
      <c r="CJ1114" s="89"/>
      <c r="CK1114" s="89"/>
      <c r="CL1114" s="89"/>
      <c r="CM1114" s="89"/>
      <c r="CN1114" s="89"/>
      <c r="CO1114" s="89"/>
      <c r="CP1114" s="89"/>
      <c r="CQ1114" s="89"/>
      <c r="CR1114" s="89"/>
      <c r="CS1114" s="89"/>
      <c r="CT1114" s="89"/>
      <c r="CU1114" s="89"/>
      <c r="CV1114" s="89"/>
      <c r="CW1114" s="89"/>
      <c r="CX1114" s="89"/>
      <c r="CY1114" s="89"/>
      <c r="CZ1114" s="89"/>
      <c r="DA1114" s="89"/>
      <c r="DB1114" s="89"/>
      <c r="DC1114" s="89"/>
      <c r="DD1114" s="89"/>
      <c r="DE1114" s="89"/>
      <c r="DF1114" s="89"/>
      <c r="DG1114" s="89"/>
      <c r="DH1114" s="89"/>
      <c r="DI1114" s="89"/>
      <c r="DJ1114" s="89"/>
      <c r="DK1114" s="89"/>
      <c r="DL1114" s="89"/>
      <c r="DM1114" s="89"/>
      <c r="DN1114" s="89"/>
      <c r="DO1114" s="89"/>
      <c r="DP1114" s="89"/>
      <c r="DQ1114" s="89"/>
      <c r="DR1114" s="89"/>
      <c r="DS1114" s="89"/>
      <c r="DT1114" s="89"/>
      <c r="DU1114" s="89"/>
      <c r="DV1114" s="89"/>
      <c r="DW1114" s="89"/>
      <c r="DX1114" s="89"/>
      <c r="DY1114" s="89"/>
      <c r="DZ1114" s="89"/>
      <c r="EA1114" s="89"/>
      <c r="EB1114" s="89"/>
      <c r="EC1114" s="89"/>
      <c r="ED1114" s="89"/>
      <c r="EE1114" s="89"/>
      <c r="EF1114" s="89"/>
      <c r="EG1114" s="89"/>
      <c r="EH1114" s="89"/>
      <c r="EI1114" s="89"/>
      <c r="EJ1114" s="89"/>
      <c r="EK1114" s="89"/>
      <c r="EL1114" s="89"/>
      <c r="EM1114" s="89"/>
      <c r="EN1114" s="89"/>
      <c r="EO1114" s="89"/>
      <c r="EP1114" s="89"/>
      <c r="EQ1114" s="89"/>
      <c r="ER1114" s="89"/>
      <c r="ES1114" s="89"/>
      <c r="ET1114" s="89"/>
      <c r="EU1114" s="89"/>
      <c r="EV1114" s="89"/>
      <c r="EW1114" s="89"/>
      <c r="EX1114" s="89"/>
      <c r="EY1114" s="89"/>
      <c r="EZ1114" s="89"/>
      <c r="FA1114" s="89"/>
      <c r="FB1114" s="89"/>
      <c r="FC1114" s="89"/>
      <c r="FD1114" s="89"/>
      <c r="FE1114" s="89"/>
      <c r="FF1114" s="89"/>
      <c r="FG1114" s="89"/>
      <c r="FH1114" s="89"/>
      <c r="FI1114" s="89"/>
      <c r="FJ1114" s="89"/>
      <c r="FK1114" s="89"/>
      <c r="FL1114" s="89"/>
      <c r="FM1114" s="89"/>
      <c r="FN1114" s="89"/>
      <c r="FO1114" s="89"/>
      <c r="FP1114" s="89"/>
      <c r="FQ1114" s="89"/>
      <c r="FR1114" s="89"/>
      <c r="FS1114" s="89"/>
      <c r="FT1114" s="89"/>
      <c r="FU1114" s="89"/>
      <c r="FV1114" s="89"/>
      <c r="FW1114" s="89"/>
      <c r="FX1114" s="89"/>
      <c r="FY1114" s="89"/>
      <c r="FZ1114" s="89"/>
      <c r="GA1114" s="89"/>
      <c r="GB1114" s="89"/>
      <c r="GC1114" s="89"/>
      <c r="GD1114" s="89"/>
      <c r="GE1114" s="89"/>
      <c r="GF1114" s="89"/>
      <c r="GG1114" s="89"/>
      <c r="GH1114" s="89"/>
      <c r="GI1114" s="89"/>
      <c r="GJ1114" s="89"/>
      <c r="GK1114" s="89"/>
      <c r="GL1114" s="89"/>
      <c r="GM1114" s="89"/>
      <c r="GN1114" s="89"/>
      <c r="GO1114" s="89"/>
      <c r="GP1114" s="89"/>
      <c r="GQ1114" s="89"/>
      <c r="GR1114" s="89"/>
      <c r="GS1114" s="89"/>
      <c r="GT1114" s="89"/>
      <c r="GU1114" s="89"/>
      <c r="GV1114" s="89"/>
      <c r="GW1114" s="89"/>
      <c r="GX1114" s="89"/>
      <c r="GY1114" s="89"/>
      <c r="GZ1114" s="89"/>
      <c r="HA1114" s="89"/>
      <c r="HB1114" s="89"/>
      <c r="HC1114" s="89"/>
      <c r="HD1114" s="89"/>
      <c r="HE1114" s="89"/>
      <c r="HF1114" s="89"/>
      <c r="HG1114" s="89"/>
      <c r="HH1114" s="89"/>
      <c r="HI1114" s="89"/>
      <c r="HJ1114" s="89"/>
      <c r="HK1114" s="89"/>
      <c r="HL1114" s="89"/>
      <c r="HM1114" s="89"/>
    </row>
    <row r="1115" spans="1:221" s="191" customFormat="1" ht="30" customHeight="1" x14ac:dyDescent="0.25">
      <c r="A1115" s="193">
        <v>41455</v>
      </c>
      <c r="B1115" s="194">
        <v>41457</v>
      </c>
      <c r="C1115" s="189" t="s">
        <v>285</v>
      </c>
      <c r="D1115" s="140" t="s">
        <v>3719</v>
      </c>
      <c r="E1115" s="140" t="s">
        <v>279</v>
      </c>
      <c r="F1115" s="5" t="s">
        <v>99</v>
      </c>
      <c r="G1115" s="5" t="s">
        <v>415</v>
      </c>
      <c r="H1115" s="140" t="s">
        <v>5002</v>
      </c>
      <c r="I1115" s="30" t="s">
        <v>5003</v>
      </c>
      <c r="J1115" s="140" t="s">
        <v>5004</v>
      </c>
      <c r="K1115" s="119">
        <v>40989</v>
      </c>
      <c r="L1115" s="119">
        <v>41089</v>
      </c>
      <c r="M1115" s="140" t="s">
        <v>4279</v>
      </c>
      <c r="N1115" s="287">
        <v>13210</v>
      </c>
      <c r="O1115" s="287">
        <v>12386</v>
      </c>
      <c r="P1115" s="119">
        <v>41103</v>
      </c>
      <c r="Q1115" s="119">
        <v>41554</v>
      </c>
      <c r="R1115" s="119">
        <v>41554</v>
      </c>
      <c r="S1115" s="119">
        <v>41554</v>
      </c>
      <c r="T1115" s="190">
        <v>22.278325014689702</v>
      </c>
      <c r="U1115" s="287"/>
      <c r="V1115" s="140"/>
      <c r="W1115" s="87"/>
      <c r="X1115" s="96"/>
      <c r="Y1115" s="89"/>
      <c r="Z1115" s="89"/>
      <c r="AA1115" s="89"/>
      <c r="AB1115" s="89"/>
      <c r="AC1115" s="89"/>
      <c r="AD1115" s="89"/>
      <c r="AE1115" s="89"/>
      <c r="AF1115" s="89"/>
      <c r="AG1115" s="89"/>
      <c r="AH1115" s="89"/>
      <c r="AI1115" s="89"/>
      <c r="AJ1115" s="89"/>
      <c r="AK1115" s="89"/>
      <c r="AL1115" s="89"/>
      <c r="AM1115" s="89"/>
      <c r="AN1115" s="89"/>
      <c r="AO1115" s="89"/>
      <c r="AP1115" s="89"/>
      <c r="AQ1115" s="89"/>
      <c r="AR1115" s="89"/>
      <c r="AS1115" s="89"/>
      <c r="AT1115" s="89"/>
      <c r="AU1115" s="89"/>
      <c r="AV1115" s="89"/>
      <c r="AW1115" s="89"/>
      <c r="AX1115" s="89"/>
      <c r="AY1115" s="89"/>
      <c r="AZ1115" s="89"/>
      <c r="BA1115" s="89"/>
      <c r="BB1115" s="89"/>
      <c r="BC1115" s="89"/>
      <c r="BD1115" s="89"/>
      <c r="BE1115" s="89"/>
      <c r="BF1115" s="89"/>
      <c r="BG1115" s="89"/>
      <c r="BH1115" s="89"/>
      <c r="BI1115" s="89"/>
      <c r="BJ1115" s="89"/>
      <c r="BK1115" s="89"/>
      <c r="BL1115" s="89"/>
      <c r="BM1115" s="89"/>
      <c r="BN1115" s="89"/>
      <c r="BO1115" s="89"/>
      <c r="BP1115" s="89"/>
      <c r="BQ1115" s="89"/>
      <c r="BR1115" s="89"/>
      <c r="BS1115" s="89"/>
      <c r="BT1115" s="89"/>
      <c r="BU1115" s="89"/>
      <c r="BV1115" s="89"/>
      <c r="BW1115" s="89"/>
      <c r="BX1115" s="89"/>
      <c r="BY1115" s="89"/>
      <c r="BZ1115" s="89"/>
      <c r="CA1115" s="89"/>
      <c r="CB1115" s="89"/>
      <c r="CC1115" s="89"/>
      <c r="CD1115" s="89"/>
      <c r="CE1115" s="89"/>
      <c r="CF1115" s="89"/>
      <c r="CG1115" s="89"/>
      <c r="CH1115" s="89"/>
      <c r="CI1115" s="89"/>
      <c r="CJ1115" s="89"/>
      <c r="CK1115" s="89"/>
      <c r="CL1115" s="89"/>
      <c r="CM1115" s="89"/>
      <c r="CN1115" s="89"/>
      <c r="CO1115" s="89"/>
      <c r="CP1115" s="89"/>
      <c r="CQ1115" s="89"/>
      <c r="CR1115" s="89"/>
      <c r="CS1115" s="89"/>
      <c r="CT1115" s="89"/>
      <c r="CU1115" s="89"/>
      <c r="CV1115" s="89"/>
      <c r="CW1115" s="89"/>
      <c r="CX1115" s="89"/>
      <c r="CY1115" s="89"/>
      <c r="CZ1115" s="89"/>
      <c r="DA1115" s="89"/>
      <c r="DB1115" s="89"/>
      <c r="DC1115" s="89"/>
      <c r="DD1115" s="89"/>
      <c r="DE1115" s="89"/>
      <c r="DF1115" s="89"/>
      <c r="DG1115" s="89"/>
      <c r="DH1115" s="89"/>
      <c r="DI1115" s="89"/>
      <c r="DJ1115" s="89"/>
      <c r="DK1115" s="89"/>
      <c r="DL1115" s="89"/>
      <c r="DM1115" s="89"/>
      <c r="DN1115" s="89"/>
      <c r="DO1115" s="89"/>
      <c r="DP1115" s="89"/>
      <c r="DQ1115" s="89"/>
      <c r="DR1115" s="89"/>
      <c r="DS1115" s="89"/>
      <c r="DT1115" s="89"/>
      <c r="DU1115" s="89"/>
      <c r="DV1115" s="89"/>
      <c r="DW1115" s="89"/>
      <c r="DX1115" s="89"/>
      <c r="DY1115" s="89"/>
      <c r="DZ1115" s="89"/>
      <c r="EA1115" s="89"/>
      <c r="EB1115" s="89"/>
      <c r="EC1115" s="89"/>
      <c r="ED1115" s="89"/>
      <c r="EE1115" s="89"/>
      <c r="EF1115" s="89"/>
      <c r="EG1115" s="89"/>
      <c r="EH1115" s="89"/>
      <c r="EI1115" s="89"/>
      <c r="EJ1115" s="89"/>
      <c r="EK1115" s="89"/>
      <c r="EL1115" s="89"/>
      <c r="EM1115" s="89"/>
      <c r="EN1115" s="89"/>
      <c r="EO1115" s="89"/>
      <c r="EP1115" s="89"/>
      <c r="EQ1115" s="89"/>
      <c r="ER1115" s="89"/>
      <c r="ES1115" s="89"/>
      <c r="ET1115" s="89"/>
      <c r="EU1115" s="89"/>
      <c r="EV1115" s="89"/>
      <c r="EW1115" s="89"/>
      <c r="EX1115" s="89"/>
      <c r="EY1115" s="89"/>
      <c r="EZ1115" s="89"/>
      <c r="FA1115" s="89"/>
      <c r="FB1115" s="89"/>
      <c r="FC1115" s="89"/>
      <c r="FD1115" s="89"/>
      <c r="FE1115" s="89"/>
      <c r="FF1115" s="89"/>
      <c r="FG1115" s="89"/>
      <c r="FH1115" s="89"/>
      <c r="FI1115" s="89"/>
      <c r="FJ1115" s="89"/>
      <c r="FK1115" s="89"/>
      <c r="FL1115" s="89"/>
      <c r="FM1115" s="89"/>
      <c r="FN1115" s="89"/>
      <c r="FO1115" s="89"/>
      <c r="FP1115" s="89"/>
      <c r="FQ1115" s="89"/>
      <c r="FR1115" s="89"/>
      <c r="FS1115" s="89"/>
      <c r="FT1115" s="89"/>
      <c r="FU1115" s="89"/>
      <c r="FV1115" s="89"/>
      <c r="FW1115" s="89"/>
      <c r="FX1115" s="89"/>
      <c r="FY1115" s="89"/>
      <c r="FZ1115" s="89"/>
      <c r="GA1115" s="89"/>
      <c r="GB1115" s="89"/>
      <c r="GC1115" s="89"/>
      <c r="GD1115" s="89"/>
      <c r="GE1115" s="89"/>
      <c r="GF1115" s="89"/>
      <c r="GG1115" s="89"/>
      <c r="GH1115" s="89"/>
      <c r="GI1115" s="89"/>
      <c r="GJ1115" s="89"/>
      <c r="GK1115" s="89"/>
      <c r="GL1115" s="89"/>
      <c r="GM1115" s="89"/>
      <c r="GN1115" s="89"/>
      <c r="GO1115" s="89"/>
      <c r="GP1115" s="89"/>
      <c r="GQ1115" s="89"/>
      <c r="GR1115" s="89"/>
      <c r="GS1115" s="89"/>
      <c r="GT1115" s="89"/>
      <c r="GU1115" s="89"/>
      <c r="GV1115" s="89"/>
      <c r="GW1115" s="89"/>
      <c r="GX1115" s="89"/>
      <c r="GY1115" s="89"/>
      <c r="GZ1115" s="89"/>
      <c r="HA1115" s="89"/>
      <c r="HB1115" s="89"/>
      <c r="HC1115" s="89"/>
      <c r="HD1115" s="89"/>
      <c r="HE1115" s="89"/>
      <c r="HF1115" s="89"/>
      <c r="HG1115" s="89"/>
      <c r="HH1115" s="89"/>
      <c r="HI1115" s="89"/>
      <c r="HJ1115" s="89"/>
      <c r="HK1115" s="89"/>
      <c r="HL1115" s="89"/>
      <c r="HM1115" s="89"/>
    </row>
    <row r="1116" spans="1:221" s="191" customFormat="1" ht="30" customHeight="1" x14ac:dyDescent="0.25">
      <c r="A1116" s="193">
        <v>41455</v>
      </c>
      <c r="B1116" s="194">
        <v>41457</v>
      </c>
      <c r="C1116" s="189" t="s">
        <v>285</v>
      </c>
      <c r="D1116" s="140" t="s">
        <v>3719</v>
      </c>
      <c r="E1116" s="140" t="s">
        <v>279</v>
      </c>
      <c r="F1116" s="5" t="s">
        <v>50</v>
      </c>
      <c r="G1116" s="5" t="s">
        <v>420</v>
      </c>
      <c r="H1116" s="140" t="s">
        <v>4115</v>
      </c>
      <c r="I1116" s="30" t="s">
        <v>4081</v>
      </c>
      <c r="J1116" s="140" t="s">
        <v>5005</v>
      </c>
      <c r="K1116" s="119">
        <v>41002</v>
      </c>
      <c r="L1116" s="119">
        <v>41136</v>
      </c>
      <c r="M1116" s="140" t="s">
        <v>5006</v>
      </c>
      <c r="N1116" s="287">
        <v>7518</v>
      </c>
      <c r="O1116" s="287">
        <v>7159</v>
      </c>
      <c r="P1116" s="119">
        <v>41150</v>
      </c>
      <c r="Q1116" s="119">
        <v>41691</v>
      </c>
      <c r="R1116" s="119">
        <v>41691</v>
      </c>
      <c r="S1116" s="119">
        <v>41691</v>
      </c>
      <c r="T1116" s="190">
        <v>8.1772092996662202</v>
      </c>
      <c r="U1116" s="287"/>
      <c r="V1116" s="140"/>
      <c r="W1116" s="87"/>
      <c r="X1116" s="96"/>
      <c r="Y1116" s="89"/>
      <c r="Z1116" s="89"/>
      <c r="AA1116" s="89"/>
      <c r="AB1116" s="89"/>
      <c r="AC1116" s="89"/>
      <c r="AD1116" s="89"/>
      <c r="AE1116" s="89"/>
      <c r="AF1116" s="89"/>
      <c r="AG1116" s="89"/>
      <c r="AH1116" s="89"/>
      <c r="AI1116" s="89"/>
      <c r="AJ1116" s="89"/>
      <c r="AK1116" s="89"/>
      <c r="AL1116" s="89"/>
      <c r="AM1116" s="89"/>
      <c r="AN1116" s="89"/>
      <c r="AO1116" s="89"/>
      <c r="AP1116" s="89"/>
      <c r="AQ1116" s="89"/>
      <c r="AR1116" s="89"/>
      <c r="AS1116" s="89"/>
      <c r="AT1116" s="89"/>
      <c r="AU1116" s="89"/>
      <c r="AV1116" s="89"/>
      <c r="AW1116" s="89"/>
      <c r="AX1116" s="89"/>
      <c r="AY1116" s="89"/>
      <c r="AZ1116" s="89"/>
      <c r="BA1116" s="89"/>
      <c r="BB1116" s="89"/>
      <c r="BC1116" s="89"/>
      <c r="BD1116" s="89"/>
      <c r="BE1116" s="89"/>
      <c r="BF1116" s="89"/>
      <c r="BG1116" s="89"/>
      <c r="BH1116" s="89"/>
      <c r="BI1116" s="89"/>
      <c r="BJ1116" s="89"/>
      <c r="BK1116" s="89"/>
      <c r="BL1116" s="89"/>
      <c r="BM1116" s="89"/>
      <c r="BN1116" s="89"/>
      <c r="BO1116" s="89"/>
      <c r="BP1116" s="89"/>
      <c r="BQ1116" s="89"/>
      <c r="BR1116" s="89"/>
      <c r="BS1116" s="89"/>
      <c r="BT1116" s="89"/>
      <c r="BU1116" s="89"/>
      <c r="BV1116" s="89"/>
      <c r="BW1116" s="89"/>
      <c r="BX1116" s="89"/>
      <c r="BY1116" s="89"/>
      <c r="BZ1116" s="89"/>
      <c r="CA1116" s="89"/>
      <c r="CB1116" s="89"/>
      <c r="CC1116" s="89"/>
      <c r="CD1116" s="89"/>
      <c r="CE1116" s="89"/>
      <c r="CF1116" s="89"/>
      <c r="CG1116" s="89"/>
      <c r="CH1116" s="89"/>
      <c r="CI1116" s="89"/>
      <c r="CJ1116" s="89"/>
      <c r="CK1116" s="89"/>
      <c r="CL1116" s="89"/>
      <c r="CM1116" s="89"/>
      <c r="CN1116" s="89"/>
      <c r="CO1116" s="89"/>
      <c r="CP1116" s="89"/>
      <c r="CQ1116" s="89"/>
      <c r="CR1116" s="89"/>
      <c r="CS1116" s="89"/>
      <c r="CT1116" s="89"/>
      <c r="CU1116" s="89"/>
      <c r="CV1116" s="89"/>
      <c r="CW1116" s="89"/>
      <c r="CX1116" s="89"/>
      <c r="CY1116" s="89"/>
      <c r="CZ1116" s="89"/>
      <c r="DA1116" s="89"/>
      <c r="DB1116" s="89"/>
      <c r="DC1116" s="89"/>
      <c r="DD1116" s="89"/>
      <c r="DE1116" s="89"/>
      <c r="DF1116" s="89"/>
      <c r="DG1116" s="89"/>
      <c r="DH1116" s="89"/>
      <c r="DI1116" s="89"/>
      <c r="DJ1116" s="89"/>
      <c r="DK1116" s="89"/>
      <c r="DL1116" s="89"/>
      <c r="DM1116" s="89"/>
      <c r="DN1116" s="89"/>
      <c r="DO1116" s="89"/>
      <c r="DP1116" s="89"/>
      <c r="DQ1116" s="89"/>
      <c r="DR1116" s="89"/>
      <c r="DS1116" s="89"/>
      <c r="DT1116" s="89"/>
      <c r="DU1116" s="89"/>
      <c r="DV1116" s="89"/>
      <c r="DW1116" s="89"/>
      <c r="DX1116" s="89"/>
      <c r="DY1116" s="89"/>
      <c r="DZ1116" s="89"/>
      <c r="EA1116" s="89"/>
      <c r="EB1116" s="89"/>
      <c r="EC1116" s="89"/>
      <c r="ED1116" s="89"/>
      <c r="EE1116" s="89"/>
      <c r="EF1116" s="89"/>
      <c r="EG1116" s="89"/>
      <c r="EH1116" s="89"/>
      <c r="EI1116" s="89"/>
      <c r="EJ1116" s="89"/>
      <c r="EK1116" s="89"/>
      <c r="EL1116" s="89"/>
      <c r="EM1116" s="89"/>
      <c r="EN1116" s="89"/>
      <c r="EO1116" s="89"/>
      <c r="EP1116" s="89"/>
      <c r="EQ1116" s="89"/>
      <c r="ER1116" s="89"/>
      <c r="ES1116" s="89"/>
      <c r="ET1116" s="89"/>
      <c r="EU1116" s="89"/>
      <c r="EV1116" s="89"/>
      <c r="EW1116" s="89"/>
      <c r="EX1116" s="89"/>
      <c r="EY1116" s="89"/>
      <c r="EZ1116" s="89"/>
      <c r="FA1116" s="89"/>
      <c r="FB1116" s="89"/>
      <c r="FC1116" s="89"/>
      <c r="FD1116" s="89"/>
      <c r="FE1116" s="89"/>
      <c r="FF1116" s="89"/>
      <c r="FG1116" s="89"/>
      <c r="FH1116" s="89"/>
      <c r="FI1116" s="89"/>
      <c r="FJ1116" s="89"/>
      <c r="FK1116" s="89"/>
      <c r="FL1116" s="89"/>
      <c r="FM1116" s="89"/>
      <c r="FN1116" s="89"/>
      <c r="FO1116" s="89"/>
      <c r="FP1116" s="89"/>
      <c r="FQ1116" s="89"/>
      <c r="FR1116" s="89"/>
      <c r="FS1116" s="89"/>
      <c r="FT1116" s="89"/>
      <c r="FU1116" s="89"/>
      <c r="FV1116" s="89"/>
      <c r="FW1116" s="89"/>
      <c r="FX1116" s="89"/>
      <c r="FY1116" s="89"/>
      <c r="FZ1116" s="89"/>
      <c r="GA1116" s="89"/>
      <c r="GB1116" s="89"/>
      <c r="GC1116" s="89"/>
      <c r="GD1116" s="89"/>
      <c r="GE1116" s="89"/>
      <c r="GF1116" s="89"/>
      <c r="GG1116" s="89"/>
      <c r="GH1116" s="89"/>
      <c r="GI1116" s="89"/>
      <c r="GJ1116" s="89"/>
      <c r="GK1116" s="89"/>
      <c r="GL1116" s="89"/>
      <c r="GM1116" s="89"/>
      <c r="GN1116" s="89"/>
      <c r="GO1116" s="89"/>
      <c r="GP1116" s="89"/>
      <c r="GQ1116" s="89"/>
      <c r="GR1116" s="89"/>
      <c r="GS1116" s="89"/>
      <c r="GT1116" s="89"/>
      <c r="GU1116" s="89"/>
      <c r="GV1116" s="89"/>
      <c r="GW1116" s="89"/>
      <c r="GX1116" s="89"/>
      <c r="GY1116" s="89"/>
      <c r="GZ1116" s="89"/>
      <c r="HA1116" s="89"/>
      <c r="HB1116" s="89"/>
      <c r="HC1116" s="89"/>
      <c r="HD1116" s="89"/>
      <c r="HE1116" s="89"/>
      <c r="HF1116" s="89"/>
      <c r="HG1116" s="89"/>
      <c r="HH1116" s="89"/>
      <c r="HI1116" s="89"/>
      <c r="HJ1116" s="89"/>
      <c r="HK1116" s="89"/>
      <c r="HL1116" s="89"/>
      <c r="HM1116" s="89"/>
    </row>
    <row r="1117" spans="1:221" s="191" customFormat="1" ht="30" customHeight="1" x14ac:dyDescent="0.25">
      <c r="A1117" s="193">
        <v>41455</v>
      </c>
      <c r="B1117" s="194">
        <v>41457</v>
      </c>
      <c r="C1117" s="189" t="s">
        <v>285</v>
      </c>
      <c r="D1117" s="140" t="s">
        <v>3719</v>
      </c>
      <c r="E1117" s="140" t="s">
        <v>279</v>
      </c>
      <c r="F1117" s="5" t="s">
        <v>36</v>
      </c>
      <c r="G1117" s="5" t="s">
        <v>1000</v>
      </c>
      <c r="H1117" s="140" t="s">
        <v>4125</v>
      </c>
      <c r="I1117" s="30" t="s">
        <v>5007</v>
      </c>
      <c r="J1117" s="140" t="s">
        <v>5008</v>
      </c>
      <c r="K1117" s="119">
        <v>40946</v>
      </c>
      <c r="L1117" s="119">
        <v>41152</v>
      </c>
      <c r="M1117" s="140" t="s">
        <v>2430</v>
      </c>
      <c r="N1117" s="287">
        <v>74854</v>
      </c>
      <c r="O1117" s="287">
        <v>70835</v>
      </c>
      <c r="P1117" s="119">
        <v>41166</v>
      </c>
      <c r="Q1117" s="119">
        <v>42038</v>
      </c>
      <c r="R1117" s="119">
        <v>41895</v>
      </c>
      <c r="S1117" s="119">
        <v>42031</v>
      </c>
      <c r="T1117" s="190">
        <v>8.147763666988201</v>
      </c>
      <c r="U1117" s="287"/>
      <c r="V1117" s="140"/>
      <c r="W1117" s="87"/>
      <c r="X1117" s="96"/>
      <c r="Y1117" s="89"/>
      <c r="Z1117" s="89"/>
      <c r="AA1117" s="89"/>
      <c r="AB1117" s="89"/>
      <c r="AC1117" s="89"/>
      <c r="AD1117" s="89"/>
      <c r="AE1117" s="89"/>
      <c r="AF1117" s="89"/>
      <c r="AG1117" s="89"/>
      <c r="AH1117" s="89"/>
      <c r="AI1117" s="89"/>
      <c r="AJ1117" s="89"/>
      <c r="AK1117" s="89"/>
      <c r="AL1117" s="89"/>
      <c r="AM1117" s="89"/>
      <c r="AN1117" s="89"/>
      <c r="AO1117" s="89"/>
      <c r="AP1117" s="89"/>
      <c r="AQ1117" s="89"/>
      <c r="AR1117" s="89"/>
      <c r="AS1117" s="89"/>
      <c r="AT1117" s="89"/>
      <c r="AU1117" s="89"/>
      <c r="AV1117" s="89"/>
      <c r="AW1117" s="89"/>
      <c r="AX1117" s="89"/>
      <c r="AY1117" s="89"/>
      <c r="AZ1117" s="89"/>
      <c r="BA1117" s="89"/>
      <c r="BB1117" s="89"/>
      <c r="BC1117" s="89"/>
      <c r="BD1117" s="89"/>
      <c r="BE1117" s="89"/>
      <c r="BF1117" s="89"/>
      <c r="BG1117" s="89"/>
      <c r="BH1117" s="89"/>
      <c r="BI1117" s="89"/>
      <c r="BJ1117" s="89"/>
      <c r="BK1117" s="89"/>
      <c r="BL1117" s="89"/>
      <c r="BM1117" s="89"/>
      <c r="BN1117" s="89"/>
      <c r="BO1117" s="89"/>
      <c r="BP1117" s="89"/>
      <c r="BQ1117" s="89"/>
      <c r="BR1117" s="89"/>
      <c r="BS1117" s="89"/>
      <c r="BT1117" s="89"/>
      <c r="BU1117" s="89"/>
      <c r="BV1117" s="89"/>
      <c r="BW1117" s="89"/>
      <c r="BX1117" s="89"/>
      <c r="BY1117" s="89"/>
      <c r="BZ1117" s="89"/>
      <c r="CA1117" s="89"/>
      <c r="CB1117" s="89"/>
      <c r="CC1117" s="89"/>
      <c r="CD1117" s="89"/>
      <c r="CE1117" s="89"/>
      <c r="CF1117" s="89"/>
      <c r="CG1117" s="89"/>
      <c r="CH1117" s="89"/>
      <c r="CI1117" s="89"/>
      <c r="CJ1117" s="89"/>
      <c r="CK1117" s="89"/>
      <c r="CL1117" s="89"/>
      <c r="CM1117" s="89"/>
      <c r="CN1117" s="89"/>
      <c r="CO1117" s="89"/>
      <c r="CP1117" s="89"/>
      <c r="CQ1117" s="89"/>
      <c r="CR1117" s="89"/>
      <c r="CS1117" s="89"/>
      <c r="CT1117" s="89"/>
      <c r="CU1117" s="89"/>
      <c r="CV1117" s="89"/>
      <c r="CW1117" s="89"/>
      <c r="CX1117" s="89"/>
      <c r="CY1117" s="89"/>
      <c r="CZ1117" s="89"/>
      <c r="DA1117" s="89"/>
      <c r="DB1117" s="89"/>
      <c r="DC1117" s="89"/>
      <c r="DD1117" s="89"/>
      <c r="DE1117" s="89"/>
      <c r="DF1117" s="89"/>
      <c r="DG1117" s="89"/>
      <c r="DH1117" s="89"/>
      <c r="DI1117" s="89"/>
      <c r="DJ1117" s="89"/>
      <c r="DK1117" s="89"/>
      <c r="DL1117" s="89"/>
      <c r="DM1117" s="89"/>
      <c r="DN1117" s="89"/>
      <c r="DO1117" s="89"/>
      <c r="DP1117" s="89"/>
      <c r="DQ1117" s="89"/>
      <c r="DR1117" s="89"/>
      <c r="DS1117" s="89"/>
      <c r="DT1117" s="89"/>
      <c r="DU1117" s="89"/>
      <c r="DV1117" s="89"/>
      <c r="DW1117" s="89"/>
      <c r="DX1117" s="89"/>
      <c r="DY1117" s="89"/>
      <c r="DZ1117" s="89"/>
      <c r="EA1117" s="89"/>
      <c r="EB1117" s="89"/>
      <c r="EC1117" s="89"/>
      <c r="ED1117" s="89"/>
      <c r="EE1117" s="89"/>
      <c r="EF1117" s="89"/>
      <c r="EG1117" s="89"/>
      <c r="EH1117" s="89"/>
      <c r="EI1117" s="89"/>
      <c r="EJ1117" s="89"/>
      <c r="EK1117" s="89"/>
      <c r="EL1117" s="89"/>
      <c r="EM1117" s="89"/>
      <c r="EN1117" s="89"/>
      <c r="EO1117" s="89"/>
      <c r="EP1117" s="89"/>
      <c r="EQ1117" s="89"/>
      <c r="ER1117" s="89"/>
      <c r="ES1117" s="89"/>
      <c r="ET1117" s="89"/>
      <c r="EU1117" s="89"/>
      <c r="EV1117" s="89"/>
      <c r="EW1117" s="89"/>
      <c r="EX1117" s="89"/>
      <c r="EY1117" s="89"/>
      <c r="EZ1117" s="89"/>
      <c r="FA1117" s="89"/>
      <c r="FB1117" s="89"/>
      <c r="FC1117" s="89"/>
      <c r="FD1117" s="89"/>
      <c r="FE1117" s="89"/>
      <c r="FF1117" s="89"/>
      <c r="FG1117" s="89"/>
      <c r="FH1117" s="89"/>
      <c r="FI1117" s="89"/>
      <c r="FJ1117" s="89"/>
      <c r="FK1117" s="89"/>
      <c r="FL1117" s="89"/>
      <c r="FM1117" s="89"/>
      <c r="FN1117" s="89"/>
      <c r="FO1117" s="89"/>
      <c r="FP1117" s="89"/>
      <c r="FQ1117" s="89"/>
      <c r="FR1117" s="89"/>
      <c r="FS1117" s="89"/>
      <c r="FT1117" s="89"/>
      <c r="FU1117" s="89"/>
      <c r="FV1117" s="89"/>
      <c r="FW1117" s="89"/>
      <c r="FX1117" s="89"/>
      <c r="FY1117" s="89"/>
      <c r="FZ1117" s="89"/>
      <c r="GA1117" s="89"/>
      <c r="GB1117" s="89"/>
      <c r="GC1117" s="89"/>
      <c r="GD1117" s="89"/>
      <c r="GE1117" s="89"/>
      <c r="GF1117" s="89"/>
      <c r="GG1117" s="89"/>
      <c r="GH1117" s="89"/>
      <c r="GI1117" s="89"/>
      <c r="GJ1117" s="89"/>
      <c r="GK1117" s="89"/>
      <c r="GL1117" s="89"/>
      <c r="GM1117" s="89"/>
      <c r="GN1117" s="89"/>
      <c r="GO1117" s="89"/>
      <c r="GP1117" s="89"/>
      <c r="GQ1117" s="89"/>
      <c r="GR1117" s="89"/>
      <c r="GS1117" s="89"/>
      <c r="GT1117" s="89"/>
      <c r="GU1117" s="89"/>
      <c r="GV1117" s="89"/>
      <c r="GW1117" s="89"/>
      <c r="GX1117" s="89"/>
      <c r="GY1117" s="89"/>
      <c r="GZ1117" s="89"/>
      <c r="HA1117" s="89"/>
      <c r="HB1117" s="89"/>
      <c r="HC1117" s="89"/>
      <c r="HD1117" s="89"/>
      <c r="HE1117" s="89"/>
      <c r="HF1117" s="89"/>
      <c r="HG1117" s="89"/>
      <c r="HH1117" s="89"/>
      <c r="HI1117" s="89"/>
      <c r="HJ1117" s="89"/>
      <c r="HK1117" s="89"/>
      <c r="HL1117" s="89"/>
      <c r="HM1117" s="89"/>
    </row>
    <row r="1118" spans="1:221" s="191" customFormat="1" ht="30" customHeight="1" x14ac:dyDescent="0.25">
      <c r="A1118" s="193">
        <v>41455</v>
      </c>
      <c r="B1118" s="194">
        <v>41457</v>
      </c>
      <c r="C1118" s="189" t="s">
        <v>285</v>
      </c>
      <c r="D1118" s="140" t="s">
        <v>3719</v>
      </c>
      <c r="E1118" s="140" t="s">
        <v>279</v>
      </c>
      <c r="F1118" s="5" t="s">
        <v>36</v>
      </c>
      <c r="G1118" s="5" t="s">
        <v>1000</v>
      </c>
      <c r="H1118" s="140" t="s">
        <v>4159</v>
      </c>
      <c r="I1118" s="30" t="s">
        <v>4180</v>
      </c>
      <c r="J1118" s="140" t="s">
        <v>4912</v>
      </c>
      <c r="K1118" s="119">
        <v>41016</v>
      </c>
      <c r="L1118" s="119">
        <v>41172</v>
      </c>
      <c r="M1118" s="140" t="s">
        <v>3774</v>
      </c>
      <c r="N1118" s="287">
        <v>27161</v>
      </c>
      <c r="O1118" s="287">
        <v>22944</v>
      </c>
      <c r="P1118" s="119">
        <v>41186</v>
      </c>
      <c r="Q1118" s="119">
        <v>42072</v>
      </c>
      <c r="R1118" s="119">
        <v>42072</v>
      </c>
      <c r="S1118" s="119">
        <v>42072</v>
      </c>
      <c r="T1118" s="190">
        <v>15.026221719778801</v>
      </c>
      <c r="U1118" s="287"/>
      <c r="V1118" s="140"/>
      <c r="W1118" s="87"/>
      <c r="X1118" s="96"/>
      <c r="Y1118" s="89"/>
      <c r="Z1118" s="89"/>
      <c r="AA1118" s="89"/>
      <c r="AB1118" s="89"/>
      <c r="AC1118" s="89"/>
      <c r="AD1118" s="89"/>
      <c r="AE1118" s="89"/>
      <c r="AF1118" s="89"/>
      <c r="AG1118" s="89"/>
      <c r="AH1118" s="89"/>
      <c r="AI1118" s="89"/>
      <c r="AJ1118" s="89"/>
      <c r="AK1118" s="89"/>
      <c r="AL1118" s="89"/>
      <c r="AM1118" s="89"/>
      <c r="AN1118" s="89"/>
      <c r="AO1118" s="89"/>
      <c r="AP1118" s="89"/>
      <c r="AQ1118" s="89"/>
      <c r="AR1118" s="89"/>
      <c r="AS1118" s="89"/>
      <c r="AT1118" s="89"/>
      <c r="AU1118" s="89"/>
      <c r="AV1118" s="89"/>
      <c r="AW1118" s="89"/>
      <c r="AX1118" s="89"/>
      <c r="AY1118" s="89"/>
      <c r="AZ1118" s="89"/>
      <c r="BA1118" s="89"/>
      <c r="BB1118" s="89"/>
      <c r="BC1118" s="89"/>
      <c r="BD1118" s="89"/>
      <c r="BE1118" s="89"/>
      <c r="BF1118" s="89"/>
      <c r="BG1118" s="89"/>
      <c r="BH1118" s="89"/>
      <c r="BI1118" s="89"/>
      <c r="BJ1118" s="89"/>
      <c r="BK1118" s="89"/>
      <c r="BL1118" s="89"/>
      <c r="BM1118" s="89"/>
      <c r="BN1118" s="89"/>
      <c r="BO1118" s="89"/>
      <c r="BP1118" s="89"/>
      <c r="BQ1118" s="89"/>
      <c r="BR1118" s="89"/>
      <c r="BS1118" s="89"/>
      <c r="BT1118" s="89"/>
      <c r="BU1118" s="89"/>
      <c r="BV1118" s="89"/>
      <c r="BW1118" s="89"/>
      <c r="BX1118" s="89"/>
      <c r="BY1118" s="89"/>
      <c r="BZ1118" s="89"/>
      <c r="CA1118" s="89"/>
      <c r="CB1118" s="89"/>
      <c r="CC1118" s="89"/>
      <c r="CD1118" s="89"/>
      <c r="CE1118" s="89"/>
      <c r="CF1118" s="89"/>
      <c r="CG1118" s="89"/>
      <c r="CH1118" s="89"/>
      <c r="CI1118" s="89"/>
      <c r="CJ1118" s="89"/>
      <c r="CK1118" s="89"/>
      <c r="CL1118" s="89"/>
      <c r="CM1118" s="89"/>
      <c r="CN1118" s="89"/>
      <c r="CO1118" s="89"/>
      <c r="CP1118" s="89"/>
      <c r="CQ1118" s="89"/>
      <c r="CR1118" s="89"/>
      <c r="CS1118" s="89"/>
      <c r="CT1118" s="89"/>
      <c r="CU1118" s="89"/>
      <c r="CV1118" s="89"/>
      <c r="CW1118" s="89"/>
      <c r="CX1118" s="89"/>
      <c r="CY1118" s="89"/>
      <c r="CZ1118" s="89"/>
      <c r="DA1118" s="89"/>
      <c r="DB1118" s="89"/>
      <c r="DC1118" s="89"/>
      <c r="DD1118" s="89"/>
      <c r="DE1118" s="89"/>
      <c r="DF1118" s="89"/>
      <c r="DG1118" s="89"/>
      <c r="DH1118" s="89"/>
      <c r="DI1118" s="89"/>
      <c r="DJ1118" s="89"/>
      <c r="DK1118" s="89"/>
      <c r="DL1118" s="89"/>
      <c r="DM1118" s="89"/>
      <c r="DN1118" s="89"/>
      <c r="DO1118" s="89"/>
      <c r="DP1118" s="89"/>
      <c r="DQ1118" s="89"/>
      <c r="DR1118" s="89"/>
      <c r="DS1118" s="89"/>
      <c r="DT1118" s="89"/>
      <c r="DU1118" s="89"/>
      <c r="DV1118" s="89"/>
      <c r="DW1118" s="89"/>
      <c r="DX1118" s="89"/>
      <c r="DY1118" s="89"/>
      <c r="DZ1118" s="89"/>
      <c r="EA1118" s="89"/>
      <c r="EB1118" s="89"/>
      <c r="EC1118" s="89"/>
      <c r="ED1118" s="89"/>
      <c r="EE1118" s="89"/>
      <c r="EF1118" s="89"/>
      <c r="EG1118" s="89"/>
      <c r="EH1118" s="89"/>
      <c r="EI1118" s="89"/>
      <c r="EJ1118" s="89"/>
      <c r="EK1118" s="89"/>
      <c r="EL1118" s="89"/>
      <c r="EM1118" s="89"/>
      <c r="EN1118" s="89"/>
      <c r="EO1118" s="89"/>
      <c r="EP1118" s="89"/>
      <c r="EQ1118" s="89"/>
      <c r="ER1118" s="89"/>
      <c r="ES1118" s="89"/>
      <c r="ET1118" s="89"/>
      <c r="EU1118" s="89"/>
      <c r="EV1118" s="89"/>
      <c r="EW1118" s="89"/>
      <c r="EX1118" s="89"/>
      <c r="EY1118" s="89"/>
      <c r="EZ1118" s="89"/>
      <c r="FA1118" s="89"/>
      <c r="FB1118" s="89"/>
      <c r="FC1118" s="89"/>
      <c r="FD1118" s="89"/>
      <c r="FE1118" s="89"/>
      <c r="FF1118" s="89"/>
      <c r="FG1118" s="89"/>
      <c r="FH1118" s="89"/>
      <c r="FI1118" s="89"/>
      <c r="FJ1118" s="89"/>
      <c r="FK1118" s="89"/>
      <c r="FL1118" s="89"/>
      <c r="FM1118" s="89"/>
      <c r="FN1118" s="89"/>
      <c r="FO1118" s="89"/>
      <c r="FP1118" s="89"/>
      <c r="FQ1118" s="89"/>
      <c r="FR1118" s="89"/>
      <c r="FS1118" s="89"/>
      <c r="FT1118" s="89"/>
      <c r="FU1118" s="89"/>
      <c r="FV1118" s="89"/>
      <c r="FW1118" s="89"/>
      <c r="FX1118" s="89"/>
      <c r="FY1118" s="89"/>
      <c r="FZ1118" s="89"/>
      <c r="GA1118" s="89"/>
      <c r="GB1118" s="89"/>
      <c r="GC1118" s="89"/>
      <c r="GD1118" s="89"/>
      <c r="GE1118" s="89"/>
      <c r="GF1118" s="89"/>
      <c r="GG1118" s="89"/>
      <c r="GH1118" s="89"/>
      <c r="GI1118" s="89"/>
      <c r="GJ1118" s="89"/>
      <c r="GK1118" s="89"/>
      <c r="GL1118" s="89"/>
      <c r="GM1118" s="89"/>
      <c r="GN1118" s="89"/>
      <c r="GO1118" s="89"/>
      <c r="GP1118" s="89"/>
      <c r="GQ1118" s="89"/>
      <c r="GR1118" s="89"/>
      <c r="GS1118" s="89"/>
      <c r="GT1118" s="89"/>
      <c r="GU1118" s="89"/>
      <c r="GV1118" s="89"/>
      <c r="GW1118" s="89"/>
      <c r="GX1118" s="89"/>
      <c r="GY1118" s="89"/>
      <c r="GZ1118" s="89"/>
      <c r="HA1118" s="89"/>
      <c r="HB1118" s="89"/>
      <c r="HC1118" s="89"/>
      <c r="HD1118" s="89"/>
      <c r="HE1118" s="89"/>
      <c r="HF1118" s="89"/>
      <c r="HG1118" s="89"/>
      <c r="HH1118" s="89"/>
      <c r="HI1118" s="89"/>
      <c r="HJ1118" s="89"/>
      <c r="HK1118" s="89"/>
      <c r="HL1118" s="89"/>
      <c r="HM1118" s="89"/>
    </row>
    <row r="1119" spans="1:221" s="191" customFormat="1" ht="30" customHeight="1" x14ac:dyDescent="0.25">
      <c r="A1119" s="193">
        <v>41455</v>
      </c>
      <c r="B1119" s="194">
        <v>41457</v>
      </c>
      <c r="C1119" s="189" t="s">
        <v>285</v>
      </c>
      <c r="D1119" s="140" t="s">
        <v>3756</v>
      </c>
      <c r="E1119" s="140" t="s">
        <v>279</v>
      </c>
      <c r="F1119" s="5" t="s">
        <v>611</v>
      </c>
      <c r="G1119" s="5" t="s">
        <v>612</v>
      </c>
      <c r="H1119" s="140" t="s">
        <v>4163</v>
      </c>
      <c r="I1119" s="30" t="s">
        <v>5009</v>
      </c>
      <c r="J1119" s="140" t="s">
        <v>5010</v>
      </c>
      <c r="K1119" s="119">
        <v>40885</v>
      </c>
      <c r="L1119" s="119">
        <v>41121</v>
      </c>
      <c r="M1119" s="140" t="s">
        <v>5011</v>
      </c>
      <c r="N1119" s="287">
        <v>12033</v>
      </c>
      <c r="O1119" s="287">
        <v>11665</v>
      </c>
      <c r="P1119" s="119">
        <v>41135</v>
      </c>
      <c r="Q1119" s="119">
        <v>41755</v>
      </c>
      <c r="R1119" s="119">
        <v>41676</v>
      </c>
      <c r="S1119" s="119">
        <v>41697</v>
      </c>
      <c r="T1119" s="190">
        <v>24.009370283391199</v>
      </c>
      <c r="U1119" s="287"/>
      <c r="V1119" s="140"/>
      <c r="W1119" s="87"/>
      <c r="X1119" s="96"/>
      <c r="Y1119" s="89"/>
      <c r="Z1119" s="89"/>
      <c r="AA1119" s="89"/>
      <c r="AB1119" s="89"/>
      <c r="AC1119" s="89"/>
      <c r="AD1119" s="89"/>
      <c r="AE1119" s="89"/>
      <c r="AF1119" s="89"/>
      <c r="AG1119" s="89"/>
      <c r="AH1119" s="89"/>
      <c r="AI1119" s="89"/>
      <c r="AJ1119" s="89"/>
      <c r="AK1119" s="89"/>
      <c r="AL1119" s="89"/>
      <c r="AM1119" s="89"/>
      <c r="AN1119" s="89"/>
      <c r="AO1119" s="89"/>
      <c r="AP1119" s="89"/>
      <c r="AQ1119" s="89"/>
      <c r="AR1119" s="89"/>
      <c r="AS1119" s="89"/>
      <c r="AT1119" s="89"/>
      <c r="AU1119" s="89"/>
      <c r="AV1119" s="89"/>
      <c r="AW1119" s="89"/>
      <c r="AX1119" s="89"/>
      <c r="AY1119" s="89"/>
      <c r="AZ1119" s="89"/>
      <c r="BA1119" s="89"/>
      <c r="BB1119" s="89"/>
      <c r="BC1119" s="89"/>
      <c r="BD1119" s="89"/>
      <c r="BE1119" s="89"/>
      <c r="BF1119" s="89"/>
      <c r="BG1119" s="89"/>
      <c r="BH1119" s="89"/>
      <c r="BI1119" s="89"/>
      <c r="BJ1119" s="89"/>
      <c r="BK1119" s="89"/>
      <c r="BL1119" s="89"/>
      <c r="BM1119" s="89"/>
      <c r="BN1119" s="89"/>
      <c r="BO1119" s="89"/>
      <c r="BP1119" s="89"/>
      <c r="BQ1119" s="89"/>
      <c r="BR1119" s="89"/>
      <c r="BS1119" s="89"/>
      <c r="BT1119" s="89"/>
      <c r="BU1119" s="89"/>
      <c r="BV1119" s="89"/>
      <c r="BW1119" s="89"/>
      <c r="BX1119" s="89"/>
      <c r="BY1119" s="89"/>
      <c r="BZ1119" s="89"/>
      <c r="CA1119" s="89"/>
      <c r="CB1119" s="89"/>
      <c r="CC1119" s="89"/>
      <c r="CD1119" s="89"/>
      <c r="CE1119" s="89"/>
      <c r="CF1119" s="89"/>
      <c r="CG1119" s="89"/>
      <c r="CH1119" s="89"/>
      <c r="CI1119" s="89"/>
      <c r="CJ1119" s="89"/>
      <c r="CK1119" s="89"/>
      <c r="CL1119" s="89"/>
      <c r="CM1119" s="89"/>
      <c r="CN1119" s="89"/>
      <c r="CO1119" s="89"/>
      <c r="CP1119" s="89"/>
      <c r="CQ1119" s="89"/>
      <c r="CR1119" s="89"/>
      <c r="CS1119" s="89"/>
      <c r="CT1119" s="89"/>
      <c r="CU1119" s="89"/>
      <c r="CV1119" s="89"/>
      <c r="CW1119" s="89"/>
      <c r="CX1119" s="89"/>
      <c r="CY1119" s="89"/>
      <c r="CZ1119" s="89"/>
      <c r="DA1119" s="89"/>
      <c r="DB1119" s="89"/>
      <c r="DC1119" s="89"/>
      <c r="DD1119" s="89"/>
      <c r="DE1119" s="89"/>
      <c r="DF1119" s="89"/>
      <c r="DG1119" s="89"/>
      <c r="DH1119" s="89"/>
      <c r="DI1119" s="89"/>
      <c r="DJ1119" s="89"/>
      <c r="DK1119" s="89"/>
      <c r="DL1119" s="89"/>
      <c r="DM1119" s="89"/>
      <c r="DN1119" s="89"/>
      <c r="DO1119" s="89"/>
      <c r="DP1119" s="89"/>
      <c r="DQ1119" s="89"/>
      <c r="DR1119" s="89"/>
      <c r="DS1119" s="89"/>
      <c r="DT1119" s="89"/>
      <c r="DU1119" s="89"/>
      <c r="DV1119" s="89"/>
      <c r="DW1119" s="89"/>
      <c r="DX1119" s="89"/>
      <c r="DY1119" s="89"/>
      <c r="DZ1119" s="89"/>
      <c r="EA1119" s="89"/>
      <c r="EB1119" s="89"/>
      <c r="EC1119" s="89"/>
      <c r="ED1119" s="89"/>
      <c r="EE1119" s="89"/>
      <c r="EF1119" s="89"/>
      <c r="EG1119" s="89"/>
      <c r="EH1119" s="89"/>
      <c r="EI1119" s="89"/>
      <c r="EJ1119" s="89"/>
      <c r="EK1119" s="89"/>
      <c r="EL1119" s="89"/>
      <c r="EM1119" s="89"/>
      <c r="EN1119" s="89"/>
      <c r="EO1119" s="89"/>
      <c r="EP1119" s="89"/>
      <c r="EQ1119" s="89"/>
      <c r="ER1119" s="89"/>
      <c r="ES1119" s="89"/>
      <c r="ET1119" s="89"/>
      <c r="EU1119" s="89"/>
      <c r="EV1119" s="89"/>
      <c r="EW1119" s="89"/>
      <c r="EX1119" s="89"/>
      <c r="EY1119" s="89"/>
      <c r="EZ1119" s="89"/>
      <c r="FA1119" s="89"/>
      <c r="FB1119" s="89"/>
      <c r="FC1119" s="89"/>
      <c r="FD1119" s="89"/>
      <c r="FE1119" s="89"/>
      <c r="FF1119" s="89"/>
      <c r="FG1119" s="89"/>
      <c r="FH1119" s="89"/>
      <c r="FI1119" s="89"/>
      <c r="FJ1119" s="89"/>
      <c r="FK1119" s="89"/>
      <c r="FL1119" s="89"/>
      <c r="FM1119" s="89"/>
      <c r="FN1119" s="89"/>
      <c r="FO1119" s="89"/>
      <c r="FP1119" s="89"/>
      <c r="FQ1119" s="89"/>
      <c r="FR1119" s="89"/>
      <c r="FS1119" s="89"/>
      <c r="FT1119" s="89"/>
      <c r="FU1119" s="89"/>
      <c r="FV1119" s="89"/>
      <c r="FW1119" s="89"/>
      <c r="FX1119" s="89"/>
      <c r="FY1119" s="89"/>
      <c r="FZ1119" s="89"/>
      <c r="GA1119" s="89"/>
      <c r="GB1119" s="89"/>
      <c r="GC1119" s="89"/>
      <c r="GD1119" s="89"/>
      <c r="GE1119" s="89"/>
      <c r="GF1119" s="89"/>
      <c r="GG1119" s="89"/>
      <c r="GH1119" s="89"/>
      <c r="GI1119" s="89"/>
      <c r="GJ1119" s="89"/>
      <c r="GK1119" s="89"/>
      <c r="GL1119" s="89"/>
      <c r="GM1119" s="89"/>
      <c r="GN1119" s="89"/>
      <c r="GO1119" s="89"/>
      <c r="GP1119" s="89"/>
      <c r="GQ1119" s="89"/>
      <c r="GR1119" s="89"/>
      <c r="GS1119" s="89"/>
      <c r="GT1119" s="89"/>
      <c r="GU1119" s="89"/>
      <c r="GV1119" s="89"/>
      <c r="GW1119" s="89"/>
      <c r="GX1119" s="89"/>
      <c r="GY1119" s="89"/>
      <c r="GZ1119" s="89"/>
      <c r="HA1119" s="89"/>
      <c r="HB1119" s="89"/>
      <c r="HC1119" s="89"/>
      <c r="HD1119" s="89"/>
      <c r="HE1119" s="89"/>
      <c r="HF1119" s="89"/>
      <c r="HG1119" s="89"/>
      <c r="HH1119" s="89"/>
      <c r="HI1119" s="89"/>
      <c r="HJ1119" s="89"/>
      <c r="HK1119" s="89"/>
      <c r="HL1119" s="89"/>
      <c r="HM1119" s="89"/>
    </row>
    <row r="1120" spans="1:221" s="191" customFormat="1" ht="30" customHeight="1" x14ac:dyDescent="0.25">
      <c r="A1120" s="193">
        <v>41455</v>
      </c>
      <c r="B1120" s="194">
        <v>41457</v>
      </c>
      <c r="C1120" s="189" t="s">
        <v>285</v>
      </c>
      <c r="D1120" s="140" t="s">
        <v>3719</v>
      </c>
      <c r="E1120" s="140" t="s">
        <v>279</v>
      </c>
      <c r="F1120" s="5" t="s">
        <v>4182</v>
      </c>
      <c r="G1120" s="5" t="s">
        <v>4183</v>
      </c>
      <c r="H1120" s="140" t="s">
        <v>4184</v>
      </c>
      <c r="I1120" s="30" t="s">
        <v>5012</v>
      </c>
      <c r="J1120" s="140" t="s">
        <v>5013</v>
      </c>
      <c r="K1120" s="119">
        <v>41207</v>
      </c>
      <c r="L1120" s="119">
        <v>41097</v>
      </c>
      <c r="M1120" s="140" t="s">
        <v>5014</v>
      </c>
      <c r="N1120" s="287">
        <v>35656</v>
      </c>
      <c r="O1120" s="287">
        <v>27995</v>
      </c>
      <c r="P1120" s="119">
        <v>41111</v>
      </c>
      <c r="Q1120" s="119">
        <v>42215</v>
      </c>
      <c r="R1120" s="119">
        <v>42215</v>
      </c>
      <c r="S1120" s="119">
        <v>42215</v>
      </c>
      <c r="T1120" s="190">
        <v>5.4965319253684397</v>
      </c>
      <c r="U1120" s="287"/>
      <c r="V1120" s="140"/>
      <c r="W1120" s="87"/>
      <c r="X1120" s="96"/>
      <c r="Y1120" s="89"/>
      <c r="Z1120" s="89"/>
      <c r="AA1120" s="89"/>
      <c r="AB1120" s="89"/>
      <c r="AC1120" s="89"/>
      <c r="AD1120" s="89"/>
      <c r="AE1120" s="89"/>
      <c r="AF1120" s="89"/>
      <c r="AG1120" s="89"/>
      <c r="AH1120" s="89"/>
      <c r="AI1120" s="89"/>
      <c r="AJ1120" s="89"/>
      <c r="AK1120" s="89"/>
      <c r="AL1120" s="89"/>
      <c r="AM1120" s="89"/>
      <c r="AN1120" s="89"/>
      <c r="AO1120" s="89"/>
      <c r="AP1120" s="89"/>
      <c r="AQ1120" s="89"/>
      <c r="AR1120" s="89"/>
      <c r="AS1120" s="89"/>
      <c r="AT1120" s="89"/>
      <c r="AU1120" s="89"/>
      <c r="AV1120" s="89"/>
      <c r="AW1120" s="89"/>
      <c r="AX1120" s="89"/>
      <c r="AY1120" s="89"/>
      <c r="AZ1120" s="89"/>
      <c r="BA1120" s="89"/>
      <c r="BB1120" s="89"/>
      <c r="BC1120" s="89"/>
      <c r="BD1120" s="89"/>
      <c r="BE1120" s="89"/>
      <c r="BF1120" s="89"/>
      <c r="BG1120" s="89"/>
      <c r="BH1120" s="89"/>
      <c r="BI1120" s="89"/>
      <c r="BJ1120" s="89"/>
      <c r="BK1120" s="89"/>
      <c r="BL1120" s="89"/>
      <c r="BM1120" s="89"/>
      <c r="BN1120" s="89"/>
      <c r="BO1120" s="89"/>
      <c r="BP1120" s="89"/>
      <c r="BQ1120" s="89"/>
      <c r="BR1120" s="89"/>
      <c r="BS1120" s="89"/>
      <c r="BT1120" s="89"/>
      <c r="BU1120" s="89"/>
      <c r="BV1120" s="89"/>
      <c r="BW1120" s="89"/>
      <c r="BX1120" s="89"/>
      <c r="BY1120" s="89"/>
      <c r="BZ1120" s="89"/>
      <c r="CA1120" s="89"/>
      <c r="CB1120" s="89"/>
      <c r="CC1120" s="89"/>
      <c r="CD1120" s="89"/>
      <c r="CE1120" s="89"/>
      <c r="CF1120" s="89"/>
      <c r="CG1120" s="89"/>
      <c r="CH1120" s="89"/>
      <c r="CI1120" s="89"/>
      <c r="CJ1120" s="89"/>
      <c r="CK1120" s="89"/>
      <c r="CL1120" s="89"/>
      <c r="CM1120" s="89"/>
      <c r="CN1120" s="89"/>
      <c r="CO1120" s="89"/>
      <c r="CP1120" s="89"/>
      <c r="CQ1120" s="89"/>
      <c r="CR1120" s="89"/>
      <c r="CS1120" s="89"/>
      <c r="CT1120" s="89"/>
      <c r="CU1120" s="89"/>
      <c r="CV1120" s="89"/>
      <c r="CW1120" s="89"/>
      <c r="CX1120" s="89"/>
      <c r="CY1120" s="89"/>
      <c r="CZ1120" s="89"/>
      <c r="DA1120" s="89"/>
      <c r="DB1120" s="89"/>
      <c r="DC1120" s="89"/>
      <c r="DD1120" s="89"/>
      <c r="DE1120" s="89"/>
      <c r="DF1120" s="89"/>
      <c r="DG1120" s="89"/>
      <c r="DH1120" s="89"/>
      <c r="DI1120" s="89"/>
      <c r="DJ1120" s="89"/>
      <c r="DK1120" s="89"/>
      <c r="DL1120" s="89"/>
      <c r="DM1120" s="89"/>
      <c r="DN1120" s="89"/>
      <c r="DO1120" s="89"/>
      <c r="DP1120" s="89"/>
      <c r="DQ1120" s="89"/>
      <c r="DR1120" s="89"/>
      <c r="DS1120" s="89"/>
      <c r="DT1120" s="89"/>
      <c r="DU1120" s="89"/>
      <c r="DV1120" s="89"/>
      <c r="DW1120" s="89"/>
      <c r="DX1120" s="89"/>
      <c r="DY1120" s="89"/>
      <c r="DZ1120" s="89"/>
      <c r="EA1120" s="89"/>
      <c r="EB1120" s="89"/>
      <c r="EC1120" s="89"/>
      <c r="ED1120" s="89"/>
      <c r="EE1120" s="89"/>
      <c r="EF1120" s="89"/>
      <c r="EG1120" s="89"/>
      <c r="EH1120" s="89"/>
      <c r="EI1120" s="89"/>
      <c r="EJ1120" s="89"/>
      <c r="EK1120" s="89"/>
      <c r="EL1120" s="89"/>
      <c r="EM1120" s="89"/>
      <c r="EN1120" s="89"/>
      <c r="EO1120" s="89"/>
      <c r="EP1120" s="89"/>
      <c r="EQ1120" s="89"/>
      <c r="ER1120" s="89"/>
      <c r="ES1120" s="89"/>
      <c r="ET1120" s="89"/>
      <c r="EU1120" s="89"/>
      <c r="EV1120" s="89"/>
      <c r="EW1120" s="89"/>
      <c r="EX1120" s="89"/>
      <c r="EY1120" s="89"/>
      <c r="EZ1120" s="89"/>
      <c r="FA1120" s="89"/>
      <c r="FB1120" s="89"/>
      <c r="FC1120" s="89"/>
      <c r="FD1120" s="89"/>
      <c r="FE1120" s="89"/>
      <c r="FF1120" s="89"/>
      <c r="FG1120" s="89"/>
      <c r="FH1120" s="89"/>
      <c r="FI1120" s="89"/>
      <c r="FJ1120" s="89"/>
      <c r="FK1120" s="89"/>
      <c r="FL1120" s="89"/>
      <c r="FM1120" s="89"/>
      <c r="FN1120" s="89"/>
      <c r="FO1120" s="89"/>
      <c r="FP1120" s="89"/>
      <c r="FQ1120" s="89"/>
      <c r="FR1120" s="89"/>
      <c r="FS1120" s="89"/>
      <c r="FT1120" s="89"/>
      <c r="FU1120" s="89"/>
      <c r="FV1120" s="89"/>
      <c r="FW1120" s="89"/>
      <c r="FX1120" s="89"/>
      <c r="FY1120" s="89"/>
      <c r="FZ1120" s="89"/>
      <c r="GA1120" s="89"/>
      <c r="GB1120" s="89"/>
      <c r="GC1120" s="89"/>
      <c r="GD1120" s="89"/>
      <c r="GE1120" s="89"/>
      <c r="GF1120" s="89"/>
      <c r="GG1120" s="89"/>
      <c r="GH1120" s="89"/>
      <c r="GI1120" s="89"/>
      <c r="GJ1120" s="89"/>
      <c r="GK1120" s="89"/>
      <c r="GL1120" s="89"/>
      <c r="GM1120" s="89"/>
      <c r="GN1120" s="89"/>
      <c r="GO1120" s="89"/>
      <c r="GP1120" s="89"/>
      <c r="GQ1120" s="89"/>
      <c r="GR1120" s="89"/>
      <c r="GS1120" s="89"/>
      <c r="GT1120" s="89"/>
      <c r="GU1120" s="89"/>
      <c r="GV1120" s="89"/>
      <c r="GW1120" s="89"/>
      <c r="GX1120" s="89"/>
      <c r="GY1120" s="89"/>
      <c r="GZ1120" s="89"/>
      <c r="HA1120" s="89"/>
      <c r="HB1120" s="89"/>
      <c r="HC1120" s="89"/>
      <c r="HD1120" s="89"/>
      <c r="HE1120" s="89"/>
      <c r="HF1120" s="89"/>
      <c r="HG1120" s="89"/>
      <c r="HH1120" s="89"/>
      <c r="HI1120" s="89"/>
      <c r="HJ1120" s="89"/>
      <c r="HK1120" s="89"/>
      <c r="HL1120" s="89"/>
      <c r="HM1120" s="89"/>
    </row>
    <row r="1121" spans="1:221" s="191" customFormat="1" ht="30" customHeight="1" x14ac:dyDescent="0.25">
      <c r="A1121" s="193">
        <v>41455</v>
      </c>
      <c r="B1121" s="194">
        <v>41457</v>
      </c>
      <c r="C1121" s="189" t="s">
        <v>285</v>
      </c>
      <c r="D1121" s="140" t="s">
        <v>3719</v>
      </c>
      <c r="E1121" s="140" t="s">
        <v>279</v>
      </c>
      <c r="F1121" s="5" t="s">
        <v>36</v>
      </c>
      <c r="G1121" s="5" t="s">
        <v>1000</v>
      </c>
      <c r="H1121" s="140" t="s">
        <v>4197</v>
      </c>
      <c r="I1121" s="30" t="s">
        <v>5015</v>
      </c>
      <c r="J1121" s="140" t="s">
        <v>5016</v>
      </c>
      <c r="K1121" s="119">
        <v>40953</v>
      </c>
      <c r="L1121" s="119">
        <v>41060</v>
      </c>
      <c r="M1121" s="140" t="s">
        <v>5017</v>
      </c>
      <c r="N1121" s="287">
        <v>60576</v>
      </c>
      <c r="O1121" s="287">
        <v>30304</v>
      </c>
      <c r="P1121" s="119">
        <v>41074</v>
      </c>
      <c r="Q1121" s="119">
        <v>41955</v>
      </c>
      <c r="R1121" s="119">
        <v>41910</v>
      </c>
      <c r="S1121" s="119">
        <v>41955</v>
      </c>
      <c r="T1121" s="190">
        <v>10.2011365932754</v>
      </c>
      <c r="U1121" s="287"/>
      <c r="V1121" s="140"/>
      <c r="W1121" s="87"/>
      <c r="X1121" s="96"/>
      <c r="Y1121" s="89"/>
      <c r="Z1121" s="89"/>
      <c r="AA1121" s="89"/>
      <c r="AB1121" s="89"/>
      <c r="AC1121" s="89"/>
      <c r="AD1121" s="89"/>
      <c r="AE1121" s="89"/>
      <c r="AF1121" s="89"/>
      <c r="AG1121" s="89"/>
      <c r="AH1121" s="89"/>
      <c r="AI1121" s="89"/>
      <c r="AJ1121" s="89"/>
      <c r="AK1121" s="89"/>
      <c r="AL1121" s="89"/>
      <c r="AM1121" s="89"/>
      <c r="AN1121" s="89"/>
      <c r="AO1121" s="89"/>
      <c r="AP1121" s="89"/>
      <c r="AQ1121" s="89"/>
      <c r="AR1121" s="89"/>
      <c r="AS1121" s="89"/>
      <c r="AT1121" s="89"/>
      <c r="AU1121" s="89"/>
      <c r="AV1121" s="89"/>
      <c r="AW1121" s="89"/>
      <c r="AX1121" s="89"/>
      <c r="AY1121" s="89"/>
      <c r="AZ1121" s="89"/>
      <c r="BA1121" s="89"/>
      <c r="BB1121" s="89"/>
      <c r="BC1121" s="89"/>
      <c r="BD1121" s="89"/>
      <c r="BE1121" s="89"/>
      <c r="BF1121" s="89"/>
      <c r="BG1121" s="89"/>
      <c r="BH1121" s="89"/>
      <c r="BI1121" s="89"/>
      <c r="BJ1121" s="89"/>
      <c r="BK1121" s="89"/>
      <c r="BL1121" s="89"/>
      <c r="BM1121" s="89"/>
      <c r="BN1121" s="89"/>
      <c r="BO1121" s="89"/>
      <c r="BP1121" s="89"/>
      <c r="BQ1121" s="89"/>
      <c r="BR1121" s="89"/>
      <c r="BS1121" s="89"/>
      <c r="BT1121" s="89"/>
      <c r="BU1121" s="89"/>
      <c r="BV1121" s="89"/>
      <c r="BW1121" s="89"/>
      <c r="BX1121" s="89"/>
      <c r="BY1121" s="89"/>
      <c r="BZ1121" s="89"/>
      <c r="CA1121" s="89"/>
      <c r="CB1121" s="89"/>
      <c r="CC1121" s="89"/>
      <c r="CD1121" s="89"/>
      <c r="CE1121" s="89"/>
      <c r="CF1121" s="89"/>
      <c r="CG1121" s="89"/>
      <c r="CH1121" s="89"/>
      <c r="CI1121" s="89"/>
      <c r="CJ1121" s="89"/>
      <c r="CK1121" s="89"/>
      <c r="CL1121" s="89"/>
      <c r="CM1121" s="89"/>
      <c r="CN1121" s="89"/>
      <c r="CO1121" s="89"/>
      <c r="CP1121" s="89"/>
      <c r="CQ1121" s="89"/>
      <c r="CR1121" s="89"/>
      <c r="CS1121" s="89"/>
      <c r="CT1121" s="89"/>
      <c r="CU1121" s="89"/>
      <c r="CV1121" s="89"/>
      <c r="CW1121" s="89"/>
      <c r="CX1121" s="89"/>
      <c r="CY1121" s="89"/>
      <c r="CZ1121" s="89"/>
      <c r="DA1121" s="89"/>
      <c r="DB1121" s="89"/>
      <c r="DC1121" s="89"/>
      <c r="DD1121" s="89"/>
      <c r="DE1121" s="89"/>
      <c r="DF1121" s="89"/>
      <c r="DG1121" s="89"/>
      <c r="DH1121" s="89"/>
      <c r="DI1121" s="89"/>
      <c r="DJ1121" s="89"/>
      <c r="DK1121" s="89"/>
      <c r="DL1121" s="89"/>
      <c r="DM1121" s="89"/>
      <c r="DN1121" s="89"/>
      <c r="DO1121" s="89"/>
      <c r="DP1121" s="89"/>
      <c r="DQ1121" s="89"/>
      <c r="DR1121" s="89"/>
      <c r="DS1121" s="89"/>
      <c r="DT1121" s="89"/>
      <c r="DU1121" s="89"/>
      <c r="DV1121" s="89"/>
      <c r="DW1121" s="89"/>
      <c r="DX1121" s="89"/>
      <c r="DY1121" s="89"/>
      <c r="DZ1121" s="89"/>
      <c r="EA1121" s="89"/>
      <c r="EB1121" s="89"/>
      <c r="EC1121" s="89"/>
      <c r="ED1121" s="89"/>
      <c r="EE1121" s="89"/>
      <c r="EF1121" s="89"/>
      <c r="EG1121" s="89"/>
      <c r="EH1121" s="89"/>
      <c r="EI1121" s="89"/>
      <c r="EJ1121" s="89"/>
      <c r="EK1121" s="89"/>
      <c r="EL1121" s="89"/>
      <c r="EM1121" s="89"/>
      <c r="EN1121" s="89"/>
      <c r="EO1121" s="89"/>
      <c r="EP1121" s="89"/>
      <c r="EQ1121" s="89"/>
      <c r="ER1121" s="89"/>
      <c r="ES1121" s="89"/>
      <c r="ET1121" s="89"/>
      <c r="EU1121" s="89"/>
      <c r="EV1121" s="89"/>
      <c r="EW1121" s="89"/>
      <c r="EX1121" s="89"/>
      <c r="EY1121" s="89"/>
      <c r="EZ1121" s="89"/>
      <c r="FA1121" s="89"/>
      <c r="FB1121" s="89"/>
      <c r="FC1121" s="89"/>
      <c r="FD1121" s="89"/>
      <c r="FE1121" s="89"/>
      <c r="FF1121" s="89"/>
      <c r="FG1121" s="89"/>
      <c r="FH1121" s="89"/>
      <c r="FI1121" s="89"/>
      <c r="FJ1121" s="89"/>
      <c r="FK1121" s="89"/>
      <c r="FL1121" s="89"/>
      <c r="FM1121" s="89"/>
      <c r="FN1121" s="89"/>
      <c r="FO1121" s="89"/>
      <c r="FP1121" s="89"/>
      <c r="FQ1121" s="89"/>
      <c r="FR1121" s="89"/>
      <c r="FS1121" s="89"/>
      <c r="FT1121" s="89"/>
      <c r="FU1121" s="89"/>
      <c r="FV1121" s="89"/>
      <c r="FW1121" s="89"/>
      <c r="FX1121" s="89"/>
      <c r="FY1121" s="89"/>
      <c r="FZ1121" s="89"/>
      <c r="GA1121" s="89"/>
      <c r="GB1121" s="89"/>
      <c r="GC1121" s="89"/>
      <c r="GD1121" s="89"/>
      <c r="GE1121" s="89"/>
      <c r="GF1121" s="89"/>
      <c r="GG1121" s="89"/>
      <c r="GH1121" s="89"/>
      <c r="GI1121" s="89"/>
      <c r="GJ1121" s="89"/>
      <c r="GK1121" s="89"/>
      <c r="GL1121" s="89"/>
      <c r="GM1121" s="89"/>
      <c r="GN1121" s="89"/>
      <c r="GO1121" s="89"/>
      <c r="GP1121" s="89"/>
      <c r="GQ1121" s="89"/>
      <c r="GR1121" s="89"/>
      <c r="GS1121" s="89"/>
      <c r="GT1121" s="89"/>
      <c r="GU1121" s="89"/>
      <c r="GV1121" s="89"/>
      <c r="GW1121" s="89"/>
      <c r="GX1121" s="89"/>
      <c r="GY1121" s="89"/>
      <c r="GZ1121" s="89"/>
      <c r="HA1121" s="89"/>
      <c r="HB1121" s="89"/>
      <c r="HC1121" s="89"/>
      <c r="HD1121" s="89"/>
      <c r="HE1121" s="89"/>
      <c r="HF1121" s="89"/>
      <c r="HG1121" s="89"/>
      <c r="HH1121" s="89"/>
      <c r="HI1121" s="89"/>
      <c r="HJ1121" s="89"/>
      <c r="HK1121" s="89"/>
      <c r="HL1121" s="89"/>
      <c r="HM1121" s="89"/>
    </row>
    <row r="1122" spans="1:221" s="191" customFormat="1" ht="30" customHeight="1" x14ac:dyDescent="0.25">
      <c r="A1122" s="193">
        <v>41455</v>
      </c>
      <c r="B1122" s="194">
        <v>41457</v>
      </c>
      <c r="C1122" s="189" t="s">
        <v>285</v>
      </c>
      <c r="D1122" s="140" t="s">
        <v>3719</v>
      </c>
      <c r="E1122" s="140" t="s">
        <v>279</v>
      </c>
      <c r="F1122" s="5" t="s">
        <v>36</v>
      </c>
      <c r="G1122" s="5" t="s">
        <v>1000</v>
      </c>
      <c r="H1122" s="140" t="s">
        <v>4209</v>
      </c>
      <c r="I1122" s="30" t="s">
        <v>5018</v>
      </c>
      <c r="J1122" s="140" t="s">
        <v>4912</v>
      </c>
      <c r="K1122" s="119">
        <v>40932</v>
      </c>
      <c r="L1122" s="119">
        <v>41180</v>
      </c>
      <c r="M1122" s="140" t="s">
        <v>5019</v>
      </c>
      <c r="N1122" s="287">
        <v>69984</v>
      </c>
      <c r="O1122" s="287">
        <v>66487</v>
      </c>
      <c r="P1122" s="119">
        <v>41194</v>
      </c>
      <c r="Q1122" s="119">
        <v>42565</v>
      </c>
      <c r="R1122" s="119">
        <v>42565</v>
      </c>
      <c r="S1122" s="119">
        <v>42565</v>
      </c>
      <c r="T1122" s="190">
        <v>18.344811625122702</v>
      </c>
      <c r="U1122" s="287"/>
      <c r="V1122" s="140"/>
      <c r="W1122" s="87"/>
      <c r="X1122" s="96"/>
      <c r="Y1122" s="89"/>
      <c r="Z1122" s="89"/>
      <c r="AA1122" s="89"/>
      <c r="AB1122" s="89"/>
      <c r="AC1122" s="89"/>
      <c r="AD1122" s="89"/>
      <c r="AE1122" s="89"/>
      <c r="AF1122" s="89"/>
      <c r="AG1122" s="89"/>
      <c r="AH1122" s="89"/>
      <c r="AI1122" s="89"/>
      <c r="AJ1122" s="89"/>
      <c r="AK1122" s="89"/>
      <c r="AL1122" s="89"/>
      <c r="AM1122" s="89"/>
      <c r="AN1122" s="89"/>
      <c r="AO1122" s="89"/>
      <c r="AP1122" s="89"/>
      <c r="AQ1122" s="89"/>
      <c r="AR1122" s="89"/>
      <c r="AS1122" s="89"/>
      <c r="AT1122" s="89"/>
      <c r="AU1122" s="89"/>
      <c r="AV1122" s="89"/>
      <c r="AW1122" s="89"/>
      <c r="AX1122" s="89"/>
      <c r="AY1122" s="89"/>
      <c r="AZ1122" s="89"/>
      <c r="BA1122" s="89"/>
      <c r="BB1122" s="89"/>
      <c r="BC1122" s="89"/>
      <c r="BD1122" s="89"/>
      <c r="BE1122" s="89"/>
      <c r="BF1122" s="89"/>
      <c r="BG1122" s="89"/>
      <c r="BH1122" s="89"/>
      <c r="BI1122" s="89"/>
      <c r="BJ1122" s="89"/>
      <c r="BK1122" s="89"/>
      <c r="BL1122" s="89"/>
      <c r="BM1122" s="89"/>
      <c r="BN1122" s="89"/>
      <c r="BO1122" s="89"/>
      <c r="BP1122" s="89"/>
      <c r="BQ1122" s="89"/>
      <c r="BR1122" s="89"/>
      <c r="BS1122" s="89"/>
      <c r="BT1122" s="89"/>
      <c r="BU1122" s="89"/>
      <c r="BV1122" s="89"/>
      <c r="BW1122" s="89"/>
      <c r="BX1122" s="89"/>
      <c r="BY1122" s="89"/>
      <c r="BZ1122" s="89"/>
      <c r="CA1122" s="89"/>
      <c r="CB1122" s="89"/>
      <c r="CC1122" s="89"/>
      <c r="CD1122" s="89"/>
      <c r="CE1122" s="89"/>
      <c r="CF1122" s="89"/>
      <c r="CG1122" s="89"/>
      <c r="CH1122" s="89"/>
      <c r="CI1122" s="89"/>
      <c r="CJ1122" s="89"/>
      <c r="CK1122" s="89"/>
      <c r="CL1122" s="89"/>
      <c r="CM1122" s="89"/>
      <c r="CN1122" s="89"/>
      <c r="CO1122" s="89"/>
      <c r="CP1122" s="89"/>
      <c r="CQ1122" s="89"/>
      <c r="CR1122" s="89"/>
      <c r="CS1122" s="89"/>
      <c r="CT1122" s="89"/>
      <c r="CU1122" s="89"/>
      <c r="CV1122" s="89"/>
      <c r="CW1122" s="89"/>
      <c r="CX1122" s="89"/>
      <c r="CY1122" s="89"/>
      <c r="CZ1122" s="89"/>
      <c r="DA1122" s="89"/>
      <c r="DB1122" s="89"/>
      <c r="DC1122" s="89"/>
      <c r="DD1122" s="89"/>
      <c r="DE1122" s="89"/>
      <c r="DF1122" s="89"/>
      <c r="DG1122" s="89"/>
      <c r="DH1122" s="89"/>
      <c r="DI1122" s="89"/>
      <c r="DJ1122" s="89"/>
      <c r="DK1122" s="89"/>
      <c r="DL1122" s="89"/>
      <c r="DM1122" s="89"/>
      <c r="DN1122" s="89"/>
      <c r="DO1122" s="89"/>
      <c r="DP1122" s="89"/>
      <c r="DQ1122" s="89"/>
      <c r="DR1122" s="89"/>
      <c r="DS1122" s="89"/>
      <c r="DT1122" s="89"/>
      <c r="DU1122" s="89"/>
      <c r="DV1122" s="89"/>
      <c r="DW1122" s="89"/>
      <c r="DX1122" s="89"/>
      <c r="DY1122" s="89"/>
      <c r="DZ1122" s="89"/>
      <c r="EA1122" s="89"/>
      <c r="EB1122" s="89"/>
      <c r="EC1122" s="89"/>
      <c r="ED1122" s="89"/>
      <c r="EE1122" s="89"/>
      <c r="EF1122" s="89"/>
      <c r="EG1122" s="89"/>
      <c r="EH1122" s="89"/>
      <c r="EI1122" s="89"/>
      <c r="EJ1122" s="89"/>
      <c r="EK1122" s="89"/>
      <c r="EL1122" s="89"/>
      <c r="EM1122" s="89"/>
      <c r="EN1122" s="89"/>
      <c r="EO1122" s="89"/>
      <c r="EP1122" s="89"/>
      <c r="EQ1122" s="89"/>
      <c r="ER1122" s="89"/>
      <c r="ES1122" s="89"/>
      <c r="ET1122" s="89"/>
      <c r="EU1122" s="89"/>
      <c r="EV1122" s="89"/>
      <c r="EW1122" s="89"/>
      <c r="EX1122" s="89"/>
      <c r="EY1122" s="89"/>
      <c r="EZ1122" s="89"/>
      <c r="FA1122" s="89"/>
      <c r="FB1122" s="89"/>
      <c r="FC1122" s="89"/>
      <c r="FD1122" s="89"/>
      <c r="FE1122" s="89"/>
      <c r="FF1122" s="89"/>
      <c r="FG1122" s="89"/>
      <c r="FH1122" s="89"/>
      <c r="FI1122" s="89"/>
      <c r="FJ1122" s="89"/>
      <c r="FK1122" s="89"/>
      <c r="FL1122" s="89"/>
      <c r="FM1122" s="89"/>
      <c r="FN1122" s="89"/>
      <c r="FO1122" s="89"/>
      <c r="FP1122" s="89"/>
      <c r="FQ1122" s="89"/>
      <c r="FR1122" s="89"/>
      <c r="FS1122" s="89"/>
      <c r="FT1122" s="89"/>
      <c r="FU1122" s="89"/>
      <c r="FV1122" s="89"/>
      <c r="FW1122" s="89"/>
      <c r="FX1122" s="89"/>
      <c r="FY1122" s="89"/>
      <c r="FZ1122" s="89"/>
      <c r="GA1122" s="89"/>
      <c r="GB1122" s="89"/>
      <c r="GC1122" s="89"/>
      <c r="GD1122" s="89"/>
      <c r="GE1122" s="89"/>
      <c r="GF1122" s="89"/>
      <c r="GG1122" s="89"/>
      <c r="GH1122" s="89"/>
      <c r="GI1122" s="89"/>
      <c r="GJ1122" s="89"/>
      <c r="GK1122" s="89"/>
      <c r="GL1122" s="89"/>
      <c r="GM1122" s="89"/>
      <c r="GN1122" s="89"/>
      <c r="GO1122" s="89"/>
      <c r="GP1122" s="89"/>
      <c r="GQ1122" s="89"/>
      <c r="GR1122" s="89"/>
      <c r="GS1122" s="89"/>
      <c r="GT1122" s="89"/>
      <c r="GU1122" s="89"/>
      <c r="GV1122" s="89"/>
      <c r="GW1122" s="89"/>
      <c r="GX1122" s="89"/>
      <c r="GY1122" s="89"/>
      <c r="GZ1122" s="89"/>
      <c r="HA1122" s="89"/>
      <c r="HB1122" s="89"/>
      <c r="HC1122" s="89"/>
      <c r="HD1122" s="89"/>
      <c r="HE1122" s="89"/>
      <c r="HF1122" s="89"/>
      <c r="HG1122" s="89"/>
      <c r="HH1122" s="89"/>
      <c r="HI1122" s="89"/>
      <c r="HJ1122" s="89"/>
      <c r="HK1122" s="89"/>
      <c r="HL1122" s="89"/>
      <c r="HM1122" s="89"/>
    </row>
    <row r="1123" spans="1:221" s="191" customFormat="1" ht="30" customHeight="1" x14ac:dyDescent="0.25">
      <c r="A1123" s="193">
        <v>41455</v>
      </c>
      <c r="B1123" s="194">
        <v>41457</v>
      </c>
      <c r="C1123" s="189" t="s">
        <v>285</v>
      </c>
      <c r="D1123" s="140" t="s">
        <v>3719</v>
      </c>
      <c r="E1123" s="140" t="s">
        <v>279</v>
      </c>
      <c r="F1123" s="5" t="s">
        <v>157</v>
      </c>
      <c r="G1123" s="5" t="s">
        <v>858</v>
      </c>
      <c r="H1123" s="140" t="s">
        <v>4224</v>
      </c>
      <c r="I1123" s="30" t="s">
        <v>4710</v>
      </c>
      <c r="J1123" s="140" t="s">
        <v>5020</v>
      </c>
      <c r="K1123" s="119">
        <v>40861</v>
      </c>
      <c r="L1123" s="119">
        <v>40983</v>
      </c>
      <c r="M1123" s="140" t="s">
        <v>5021</v>
      </c>
      <c r="N1123" s="287">
        <v>6498</v>
      </c>
      <c r="O1123" s="287">
        <v>6090</v>
      </c>
      <c r="P1123" s="119">
        <v>40997</v>
      </c>
      <c r="Q1123" s="119">
        <v>41641</v>
      </c>
      <c r="R1123" s="119">
        <v>41641</v>
      </c>
      <c r="S1123" s="119">
        <v>41641</v>
      </c>
      <c r="T1123" s="190">
        <v>40.284538458293198</v>
      </c>
      <c r="U1123" s="287"/>
      <c r="V1123" s="140"/>
      <c r="W1123" s="87"/>
      <c r="X1123" s="96"/>
      <c r="Y1123" s="89"/>
      <c r="Z1123" s="89"/>
      <c r="AA1123" s="89"/>
      <c r="AB1123" s="89"/>
      <c r="AC1123" s="89"/>
      <c r="AD1123" s="89"/>
      <c r="AE1123" s="89"/>
      <c r="AF1123" s="89"/>
      <c r="AG1123" s="89"/>
      <c r="AH1123" s="89"/>
      <c r="AI1123" s="89"/>
      <c r="AJ1123" s="89"/>
      <c r="AK1123" s="89"/>
      <c r="AL1123" s="89"/>
      <c r="AM1123" s="89"/>
      <c r="AN1123" s="89"/>
      <c r="AO1123" s="89"/>
      <c r="AP1123" s="89"/>
      <c r="AQ1123" s="89"/>
      <c r="AR1123" s="89"/>
      <c r="AS1123" s="89"/>
      <c r="AT1123" s="89"/>
      <c r="AU1123" s="89"/>
      <c r="AV1123" s="89"/>
      <c r="AW1123" s="89"/>
      <c r="AX1123" s="89"/>
      <c r="AY1123" s="89"/>
      <c r="AZ1123" s="89"/>
      <c r="BA1123" s="89"/>
      <c r="BB1123" s="89"/>
      <c r="BC1123" s="89"/>
      <c r="BD1123" s="89"/>
      <c r="BE1123" s="89"/>
      <c r="BF1123" s="89"/>
      <c r="BG1123" s="89"/>
      <c r="BH1123" s="89"/>
      <c r="BI1123" s="89"/>
      <c r="BJ1123" s="89"/>
      <c r="BK1123" s="89"/>
      <c r="BL1123" s="89"/>
      <c r="BM1123" s="89"/>
      <c r="BN1123" s="89"/>
      <c r="BO1123" s="89"/>
      <c r="BP1123" s="89"/>
      <c r="BQ1123" s="89"/>
      <c r="BR1123" s="89"/>
      <c r="BS1123" s="89"/>
      <c r="BT1123" s="89"/>
      <c r="BU1123" s="89"/>
      <c r="BV1123" s="89"/>
      <c r="BW1123" s="89"/>
      <c r="BX1123" s="89"/>
      <c r="BY1123" s="89"/>
      <c r="BZ1123" s="89"/>
      <c r="CA1123" s="89"/>
      <c r="CB1123" s="89"/>
      <c r="CC1123" s="89"/>
      <c r="CD1123" s="89"/>
      <c r="CE1123" s="89"/>
      <c r="CF1123" s="89"/>
      <c r="CG1123" s="89"/>
      <c r="CH1123" s="89"/>
      <c r="CI1123" s="89"/>
      <c r="CJ1123" s="89"/>
      <c r="CK1123" s="89"/>
      <c r="CL1123" s="89"/>
      <c r="CM1123" s="89"/>
      <c r="CN1123" s="89"/>
      <c r="CO1123" s="89"/>
      <c r="CP1123" s="89"/>
      <c r="CQ1123" s="89"/>
      <c r="CR1123" s="89"/>
      <c r="CS1123" s="89"/>
      <c r="CT1123" s="89"/>
      <c r="CU1123" s="89"/>
      <c r="CV1123" s="89"/>
      <c r="CW1123" s="89"/>
      <c r="CX1123" s="89"/>
      <c r="CY1123" s="89"/>
      <c r="CZ1123" s="89"/>
      <c r="DA1123" s="89"/>
      <c r="DB1123" s="89"/>
      <c r="DC1123" s="89"/>
      <c r="DD1123" s="89"/>
      <c r="DE1123" s="89"/>
      <c r="DF1123" s="89"/>
      <c r="DG1123" s="89"/>
      <c r="DH1123" s="89"/>
      <c r="DI1123" s="89"/>
      <c r="DJ1123" s="89"/>
      <c r="DK1123" s="89"/>
      <c r="DL1123" s="89"/>
      <c r="DM1123" s="89"/>
      <c r="DN1123" s="89"/>
      <c r="DO1123" s="89"/>
      <c r="DP1123" s="89"/>
      <c r="DQ1123" s="89"/>
      <c r="DR1123" s="89"/>
      <c r="DS1123" s="89"/>
      <c r="DT1123" s="89"/>
      <c r="DU1123" s="89"/>
      <c r="DV1123" s="89"/>
      <c r="DW1123" s="89"/>
      <c r="DX1123" s="89"/>
      <c r="DY1123" s="89"/>
      <c r="DZ1123" s="89"/>
      <c r="EA1123" s="89"/>
      <c r="EB1123" s="89"/>
      <c r="EC1123" s="89"/>
      <c r="ED1123" s="89"/>
      <c r="EE1123" s="89"/>
      <c r="EF1123" s="89"/>
      <c r="EG1123" s="89"/>
      <c r="EH1123" s="89"/>
      <c r="EI1123" s="89"/>
      <c r="EJ1123" s="89"/>
      <c r="EK1123" s="89"/>
      <c r="EL1123" s="89"/>
      <c r="EM1123" s="89"/>
      <c r="EN1123" s="89"/>
      <c r="EO1123" s="89"/>
      <c r="EP1123" s="89"/>
      <c r="EQ1123" s="89"/>
      <c r="ER1123" s="89"/>
      <c r="ES1123" s="89"/>
      <c r="ET1123" s="89"/>
      <c r="EU1123" s="89"/>
      <c r="EV1123" s="89"/>
      <c r="EW1123" s="89"/>
      <c r="EX1123" s="89"/>
      <c r="EY1123" s="89"/>
      <c r="EZ1123" s="89"/>
      <c r="FA1123" s="89"/>
      <c r="FB1123" s="89"/>
      <c r="FC1123" s="89"/>
      <c r="FD1123" s="89"/>
      <c r="FE1123" s="89"/>
      <c r="FF1123" s="89"/>
      <c r="FG1123" s="89"/>
      <c r="FH1123" s="89"/>
      <c r="FI1123" s="89"/>
      <c r="FJ1123" s="89"/>
      <c r="FK1123" s="89"/>
      <c r="FL1123" s="89"/>
      <c r="FM1123" s="89"/>
      <c r="FN1123" s="89"/>
      <c r="FO1123" s="89"/>
      <c r="FP1123" s="89"/>
      <c r="FQ1123" s="89"/>
      <c r="FR1123" s="89"/>
      <c r="FS1123" s="89"/>
      <c r="FT1123" s="89"/>
      <c r="FU1123" s="89"/>
      <c r="FV1123" s="89"/>
      <c r="FW1123" s="89"/>
      <c r="FX1123" s="89"/>
      <c r="FY1123" s="89"/>
      <c r="FZ1123" s="89"/>
      <c r="GA1123" s="89"/>
      <c r="GB1123" s="89"/>
      <c r="GC1123" s="89"/>
      <c r="GD1123" s="89"/>
      <c r="GE1123" s="89"/>
      <c r="GF1123" s="89"/>
      <c r="GG1123" s="89"/>
      <c r="GH1123" s="89"/>
      <c r="GI1123" s="89"/>
      <c r="GJ1123" s="89"/>
      <c r="GK1123" s="89"/>
      <c r="GL1123" s="89"/>
      <c r="GM1123" s="89"/>
      <c r="GN1123" s="89"/>
      <c r="GO1123" s="89"/>
      <c r="GP1123" s="89"/>
      <c r="GQ1123" s="89"/>
      <c r="GR1123" s="89"/>
      <c r="GS1123" s="89"/>
      <c r="GT1123" s="89"/>
      <c r="GU1123" s="89"/>
      <c r="GV1123" s="89"/>
      <c r="GW1123" s="89"/>
      <c r="GX1123" s="89"/>
      <c r="GY1123" s="89"/>
      <c r="GZ1123" s="89"/>
      <c r="HA1123" s="89"/>
      <c r="HB1123" s="89"/>
      <c r="HC1123" s="89"/>
      <c r="HD1123" s="89"/>
      <c r="HE1123" s="89"/>
      <c r="HF1123" s="89"/>
      <c r="HG1123" s="89"/>
      <c r="HH1123" s="89"/>
      <c r="HI1123" s="89"/>
      <c r="HJ1123" s="89"/>
      <c r="HK1123" s="89"/>
      <c r="HL1123" s="89"/>
      <c r="HM1123" s="89"/>
    </row>
    <row r="1124" spans="1:221" s="191" customFormat="1" ht="30" customHeight="1" x14ac:dyDescent="0.25">
      <c r="A1124" s="193">
        <v>41455</v>
      </c>
      <c r="B1124" s="194">
        <v>41457</v>
      </c>
      <c r="C1124" s="189" t="s">
        <v>285</v>
      </c>
      <c r="D1124" s="140" t="s">
        <v>3719</v>
      </c>
      <c r="E1124" s="140" t="s">
        <v>4244</v>
      </c>
      <c r="F1124" s="5" t="s">
        <v>398</v>
      </c>
      <c r="G1124" s="5" t="s">
        <v>399</v>
      </c>
      <c r="H1124" s="140" t="s">
        <v>4262</v>
      </c>
      <c r="I1124" s="30" t="s">
        <v>5022</v>
      </c>
      <c r="J1124" s="140" t="s">
        <v>5023</v>
      </c>
      <c r="K1124" s="119">
        <v>41022</v>
      </c>
      <c r="L1124" s="119">
        <v>41108</v>
      </c>
      <c r="M1124" s="140" t="s">
        <v>4252</v>
      </c>
      <c r="N1124" s="287">
        <v>19730</v>
      </c>
      <c r="O1124" s="287">
        <v>18737</v>
      </c>
      <c r="P1124" s="119">
        <v>41122</v>
      </c>
      <c r="Q1124" s="119">
        <v>41652</v>
      </c>
      <c r="R1124" s="119">
        <v>41652</v>
      </c>
      <c r="S1124" s="119">
        <v>41652</v>
      </c>
      <c r="T1124" s="190">
        <v>2.99155005973329</v>
      </c>
      <c r="U1124" s="287"/>
      <c r="V1124" s="140"/>
      <c r="W1124" s="87"/>
      <c r="X1124" s="96"/>
      <c r="Y1124" s="89"/>
      <c r="Z1124" s="89"/>
      <c r="AA1124" s="89"/>
      <c r="AB1124" s="89"/>
      <c r="AC1124" s="89"/>
      <c r="AD1124" s="89"/>
      <c r="AE1124" s="89"/>
      <c r="AF1124" s="89"/>
      <c r="AG1124" s="89"/>
      <c r="AH1124" s="89"/>
      <c r="AI1124" s="89"/>
      <c r="AJ1124" s="89"/>
      <c r="AK1124" s="89"/>
      <c r="AL1124" s="89"/>
      <c r="AM1124" s="89"/>
      <c r="AN1124" s="89"/>
      <c r="AO1124" s="89"/>
      <c r="AP1124" s="89"/>
      <c r="AQ1124" s="89"/>
      <c r="AR1124" s="89"/>
      <c r="AS1124" s="89"/>
      <c r="AT1124" s="89"/>
      <c r="AU1124" s="89"/>
      <c r="AV1124" s="89"/>
      <c r="AW1124" s="89"/>
      <c r="AX1124" s="89"/>
      <c r="AY1124" s="89"/>
      <c r="AZ1124" s="89"/>
      <c r="BA1124" s="89"/>
      <c r="BB1124" s="89"/>
      <c r="BC1124" s="89"/>
      <c r="BD1124" s="89"/>
      <c r="BE1124" s="89"/>
      <c r="BF1124" s="89"/>
      <c r="BG1124" s="89"/>
      <c r="BH1124" s="89"/>
      <c r="BI1124" s="89"/>
      <c r="BJ1124" s="89"/>
      <c r="BK1124" s="89"/>
      <c r="BL1124" s="89"/>
      <c r="BM1124" s="89"/>
      <c r="BN1124" s="89"/>
      <c r="BO1124" s="89"/>
      <c r="BP1124" s="89"/>
      <c r="BQ1124" s="89"/>
      <c r="BR1124" s="89"/>
      <c r="BS1124" s="89"/>
      <c r="BT1124" s="89"/>
      <c r="BU1124" s="89"/>
      <c r="BV1124" s="89"/>
      <c r="BW1124" s="89"/>
      <c r="BX1124" s="89"/>
      <c r="BY1124" s="89"/>
      <c r="BZ1124" s="89"/>
      <c r="CA1124" s="89"/>
      <c r="CB1124" s="89"/>
      <c r="CC1124" s="89"/>
      <c r="CD1124" s="89"/>
      <c r="CE1124" s="89"/>
      <c r="CF1124" s="89"/>
      <c r="CG1124" s="89"/>
      <c r="CH1124" s="89"/>
      <c r="CI1124" s="89"/>
      <c r="CJ1124" s="89"/>
      <c r="CK1124" s="89"/>
      <c r="CL1124" s="89"/>
      <c r="CM1124" s="89"/>
      <c r="CN1124" s="89"/>
      <c r="CO1124" s="89"/>
      <c r="CP1124" s="89"/>
      <c r="CQ1124" s="89"/>
      <c r="CR1124" s="89"/>
      <c r="CS1124" s="89"/>
      <c r="CT1124" s="89"/>
      <c r="CU1124" s="89"/>
      <c r="CV1124" s="89"/>
      <c r="CW1124" s="89"/>
      <c r="CX1124" s="89"/>
      <c r="CY1124" s="89"/>
      <c r="CZ1124" s="89"/>
      <c r="DA1124" s="89"/>
      <c r="DB1124" s="89"/>
      <c r="DC1124" s="89"/>
      <c r="DD1124" s="89"/>
      <c r="DE1124" s="89"/>
      <c r="DF1124" s="89"/>
      <c r="DG1124" s="89"/>
      <c r="DH1124" s="89"/>
      <c r="DI1124" s="89"/>
      <c r="DJ1124" s="89"/>
      <c r="DK1124" s="89"/>
      <c r="DL1124" s="89"/>
      <c r="DM1124" s="89"/>
      <c r="DN1124" s="89"/>
      <c r="DO1124" s="89"/>
      <c r="DP1124" s="89"/>
      <c r="DQ1124" s="89"/>
      <c r="DR1124" s="89"/>
      <c r="DS1124" s="89"/>
      <c r="DT1124" s="89"/>
      <c r="DU1124" s="89"/>
      <c r="DV1124" s="89"/>
      <c r="DW1124" s="89"/>
      <c r="DX1124" s="89"/>
      <c r="DY1124" s="89"/>
      <c r="DZ1124" s="89"/>
      <c r="EA1124" s="89"/>
      <c r="EB1124" s="89"/>
      <c r="EC1124" s="89"/>
      <c r="ED1124" s="89"/>
      <c r="EE1124" s="89"/>
      <c r="EF1124" s="89"/>
      <c r="EG1124" s="89"/>
      <c r="EH1124" s="89"/>
      <c r="EI1124" s="89"/>
      <c r="EJ1124" s="89"/>
      <c r="EK1124" s="89"/>
      <c r="EL1124" s="89"/>
      <c r="EM1124" s="89"/>
      <c r="EN1124" s="89"/>
      <c r="EO1124" s="89"/>
      <c r="EP1124" s="89"/>
      <c r="EQ1124" s="89"/>
      <c r="ER1124" s="89"/>
      <c r="ES1124" s="89"/>
      <c r="ET1124" s="89"/>
      <c r="EU1124" s="89"/>
      <c r="EV1124" s="89"/>
      <c r="EW1124" s="89"/>
      <c r="EX1124" s="89"/>
      <c r="EY1124" s="89"/>
      <c r="EZ1124" s="89"/>
      <c r="FA1124" s="89"/>
      <c r="FB1124" s="89"/>
      <c r="FC1124" s="89"/>
      <c r="FD1124" s="89"/>
      <c r="FE1124" s="89"/>
      <c r="FF1124" s="89"/>
      <c r="FG1124" s="89"/>
      <c r="FH1124" s="89"/>
      <c r="FI1124" s="89"/>
      <c r="FJ1124" s="89"/>
      <c r="FK1124" s="89"/>
      <c r="FL1124" s="89"/>
      <c r="FM1124" s="89"/>
      <c r="FN1124" s="89"/>
      <c r="FO1124" s="89"/>
      <c r="FP1124" s="89"/>
      <c r="FQ1124" s="89"/>
      <c r="FR1124" s="89"/>
      <c r="FS1124" s="89"/>
      <c r="FT1124" s="89"/>
      <c r="FU1124" s="89"/>
      <c r="FV1124" s="89"/>
      <c r="FW1124" s="89"/>
      <c r="FX1124" s="89"/>
      <c r="FY1124" s="89"/>
      <c r="FZ1124" s="89"/>
      <c r="GA1124" s="89"/>
      <c r="GB1124" s="89"/>
      <c r="GC1124" s="89"/>
      <c r="GD1124" s="89"/>
      <c r="GE1124" s="89"/>
      <c r="GF1124" s="89"/>
      <c r="GG1124" s="89"/>
      <c r="GH1124" s="89"/>
      <c r="GI1124" s="89"/>
      <c r="GJ1124" s="89"/>
      <c r="GK1124" s="89"/>
      <c r="GL1124" s="89"/>
      <c r="GM1124" s="89"/>
      <c r="GN1124" s="89"/>
      <c r="GO1124" s="89"/>
      <c r="GP1124" s="89"/>
      <c r="GQ1124" s="89"/>
      <c r="GR1124" s="89"/>
      <c r="GS1124" s="89"/>
      <c r="GT1124" s="89"/>
      <c r="GU1124" s="89"/>
      <c r="GV1124" s="89"/>
      <c r="GW1124" s="89"/>
      <c r="GX1124" s="89"/>
      <c r="GY1124" s="89"/>
      <c r="GZ1124" s="89"/>
      <c r="HA1124" s="89"/>
      <c r="HB1124" s="89"/>
      <c r="HC1124" s="89"/>
      <c r="HD1124" s="89"/>
      <c r="HE1124" s="89"/>
      <c r="HF1124" s="89"/>
      <c r="HG1124" s="89"/>
      <c r="HH1124" s="89"/>
      <c r="HI1124" s="89"/>
      <c r="HJ1124" s="89"/>
      <c r="HK1124" s="89"/>
      <c r="HL1124" s="89"/>
      <c r="HM1124" s="89"/>
    </row>
    <row r="1125" spans="1:221" s="191" customFormat="1" ht="30" customHeight="1" x14ac:dyDescent="0.25">
      <c r="A1125" s="193">
        <v>41455</v>
      </c>
      <c r="B1125" s="194">
        <v>41457</v>
      </c>
      <c r="C1125" s="189" t="s">
        <v>285</v>
      </c>
      <c r="D1125" s="140" t="s">
        <v>3719</v>
      </c>
      <c r="E1125" s="140" t="s">
        <v>4244</v>
      </c>
      <c r="F1125" s="5" t="s">
        <v>398</v>
      </c>
      <c r="G1125" s="5" t="s">
        <v>399</v>
      </c>
      <c r="H1125" s="140" t="s">
        <v>4262</v>
      </c>
      <c r="I1125" s="30" t="s">
        <v>5024</v>
      </c>
      <c r="J1125" s="140" t="s">
        <v>5025</v>
      </c>
      <c r="K1125" s="119">
        <v>41023</v>
      </c>
      <c r="L1125" s="119">
        <v>41129</v>
      </c>
      <c r="M1125" s="140" t="s">
        <v>4252</v>
      </c>
      <c r="N1125" s="287">
        <v>9033</v>
      </c>
      <c r="O1125" s="287">
        <v>8379</v>
      </c>
      <c r="P1125" s="119">
        <v>41143</v>
      </c>
      <c r="Q1125" s="119">
        <v>41919</v>
      </c>
      <c r="R1125" s="119">
        <v>41919</v>
      </c>
      <c r="S1125" s="119">
        <v>41919</v>
      </c>
      <c r="T1125" s="190">
        <v>0</v>
      </c>
      <c r="U1125" s="287"/>
      <c r="V1125" s="140"/>
      <c r="W1125" s="87"/>
      <c r="X1125" s="96"/>
      <c r="Y1125" s="89"/>
      <c r="Z1125" s="89"/>
      <c r="AA1125" s="89"/>
      <c r="AB1125" s="89"/>
      <c r="AC1125" s="89"/>
      <c r="AD1125" s="89"/>
      <c r="AE1125" s="89"/>
      <c r="AF1125" s="89"/>
      <c r="AG1125" s="89"/>
      <c r="AH1125" s="89"/>
      <c r="AI1125" s="89"/>
      <c r="AJ1125" s="89"/>
      <c r="AK1125" s="89"/>
      <c r="AL1125" s="89"/>
      <c r="AM1125" s="89"/>
      <c r="AN1125" s="89"/>
      <c r="AO1125" s="89"/>
      <c r="AP1125" s="89"/>
      <c r="AQ1125" s="89"/>
      <c r="AR1125" s="89"/>
      <c r="AS1125" s="89"/>
      <c r="AT1125" s="89"/>
      <c r="AU1125" s="89"/>
      <c r="AV1125" s="89"/>
      <c r="AW1125" s="89"/>
      <c r="AX1125" s="89"/>
      <c r="AY1125" s="89"/>
      <c r="AZ1125" s="89"/>
      <c r="BA1125" s="89"/>
      <c r="BB1125" s="89"/>
      <c r="BC1125" s="89"/>
      <c r="BD1125" s="89"/>
      <c r="BE1125" s="89"/>
      <c r="BF1125" s="89"/>
      <c r="BG1125" s="89"/>
      <c r="BH1125" s="89"/>
      <c r="BI1125" s="89"/>
      <c r="BJ1125" s="89"/>
      <c r="BK1125" s="89"/>
      <c r="BL1125" s="89"/>
      <c r="BM1125" s="89"/>
      <c r="BN1125" s="89"/>
      <c r="BO1125" s="89"/>
      <c r="BP1125" s="89"/>
      <c r="BQ1125" s="89"/>
      <c r="BR1125" s="89"/>
      <c r="BS1125" s="89"/>
      <c r="BT1125" s="89"/>
      <c r="BU1125" s="89"/>
      <c r="BV1125" s="89"/>
      <c r="BW1125" s="89"/>
      <c r="BX1125" s="89"/>
      <c r="BY1125" s="89"/>
      <c r="BZ1125" s="89"/>
      <c r="CA1125" s="89"/>
      <c r="CB1125" s="89"/>
      <c r="CC1125" s="89"/>
      <c r="CD1125" s="89"/>
      <c r="CE1125" s="89"/>
      <c r="CF1125" s="89"/>
      <c r="CG1125" s="89"/>
      <c r="CH1125" s="89"/>
      <c r="CI1125" s="89"/>
      <c r="CJ1125" s="89"/>
      <c r="CK1125" s="89"/>
      <c r="CL1125" s="89"/>
      <c r="CM1125" s="89"/>
      <c r="CN1125" s="89"/>
      <c r="CO1125" s="89"/>
      <c r="CP1125" s="89"/>
      <c r="CQ1125" s="89"/>
      <c r="CR1125" s="89"/>
      <c r="CS1125" s="89"/>
      <c r="CT1125" s="89"/>
      <c r="CU1125" s="89"/>
      <c r="CV1125" s="89"/>
      <c r="CW1125" s="89"/>
      <c r="CX1125" s="89"/>
      <c r="CY1125" s="89"/>
      <c r="CZ1125" s="89"/>
      <c r="DA1125" s="89"/>
      <c r="DB1125" s="89"/>
      <c r="DC1125" s="89"/>
      <c r="DD1125" s="89"/>
      <c r="DE1125" s="89"/>
      <c r="DF1125" s="89"/>
      <c r="DG1125" s="89"/>
      <c r="DH1125" s="89"/>
      <c r="DI1125" s="89"/>
      <c r="DJ1125" s="89"/>
      <c r="DK1125" s="89"/>
      <c r="DL1125" s="89"/>
      <c r="DM1125" s="89"/>
      <c r="DN1125" s="89"/>
      <c r="DO1125" s="89"/>
      <c r="DP1125" s="89"/>
      <c r="DQ1125" s="89"/>
      <c r="DR1125" s="89"/>
      <c r="DS1125" s="89"/>
      <c r="DT1125" s="89"/>
      <c r="DU1125" s="89"/>
      <c r="DV1125" s="89"/>
      <c r="DW1125" s="89"/>
      <c r="DX1125" s="89"/>
      <c r="DY1125" s="89"/>
      <c r="DZ1125" s="89"/>
      <c r="EA1125" s="89"/>
      <c r="EB1125" s="89"/>
      <c r="EC1125" s="89"/>
      <c r="ED1125" s="89"/>
      <c r="EE1125" s="89"/>
      <c r="EF1125" s="89"/>
      <c r="EG1125" s="89"/>
      <c r="EH1125" s="89"/>
      <c r="EI1125" s="89"/>
      <c r="EJ1125" s="89"/>
      <c r="EK1125" s="89"/>
      <c r="EL1125" s="89"/>
      <c r="EM1125" s="89"/>
      <c r="EN1125" s="89"/>
      <c r="EO1125" s="89"/>
      <c r="EP1125" s="89"/>
      <c r="EQ1125" s="89"/>
      <c r="ER1125" s="89"/>
      <c r="ES1125" s="89"/>
      <c r="ET1125" s="89"/>
      <c r="EU1125" s="89"/>
      <c r="EV1125" s="89"/>
      <c r="EW1125" s="89"/>
      <c r="EX1125" s="89"/>
      <c r="EY1125" s="89"/>
      <c r="EZ1125" s="89"/>
      <c r="FA1125" s="89"/>
      <c r="FB1125" s="89"/>
      <c r="FC1125" s="89"/>
      <c r="FD1125" s="89"/>
      <c r="FE1125" s="89"/>
      <c r="FF1125" s="89"/>
      <c r="FG1125" s="89"/>
      <c r="FH1125" s="89"/>
      <c r="FI1125" s="89"/>
      <c r="FJ1125" s="89"/>
      <c r="FK1125" s="89"/>
      <c r="FL1125" s="89"/>
      <c r="FM1125" s="89"/>
      <c r="FN1125" s="89"/>
      <c r="FO1125" s="89"/>
      <c r="FP1125" s="89"/>
      <c r="FQ1125" s="89"/>
      <c r="FR1125" s="89"/>
      <c r="FS1125" s="89"/>
      <c r="FT1125" s="89"/>
      <c r="FU1125" s="89"/>
      <c r="FV1125" s="89"/>
      <c r="FW1125" s="89"/>
      <c r="FX1125" s="89"/>
      <c r="FY1125" s="89"/>
      <c r="FZ1125" s="89"/>
      <c r="GA1125" s="89"/>
      <c r="GB1125" s="89"/>
      <c r="GC1125" s="89"/>
      <c r="GD1125" s="89"/>
      <c r="GE1125" s="89"/>
      <c r="GF1125" s="89"/>
      <c r="GG1125" s="89"/>
      <c r="GH1125" s="89"/>
      <c r="GI1125" s="89"/>
      <c r="GJ1125" s="89"/>
      <c r="GK1125" s="89"/>
      <c r="GL1125" s="89"/>
      <c r="GM1125" s="89"/>
      <c r="GN1125" s="89"/>
      <c r="GO1125" s="89"/>
      <c r="GP1125" s="89"/>
      <c r="GQ1125" s="89"/>
      <c r="GR1125" s="89"/>
      <c r="GS1125" s="89"/>
      <c r="GT1125" s="89"/>
      <c r="GU1125" s="89"/>
      <c r="GV1125" s="89"/>
      <c r="GW1125" s="89"/>
      <c r="GX1125" s="89"/>
      <c r="GY1125" s="89"/>
      <c r="GZ1125" s="89"/>
      <c r="HA1125" s="89"/>
      <c r="HB1125" s="89"/>
      <c r="HC1125" s="89"/>
      <c r="HD1125" s="89"/>
      <c r="HE1125" s="89"/>
      <c r="HF1125" s="89"/>
      <c r="HG1125" s="89"/>
      <c r="HH1125" s="89"/>
      <c r="HI1125" s="89"/>
      <c r="HJ1125" s="89"/>
      <c r="HK1125" s="89"/>
      <c r="HL1125" s="89"/>
      <c r="HM1125" s="89"/>
    </row>
    <row r="1126" spans="1:221" s="191" customFormat="1" ht="30" customHeight="1" x14ac:dyDescent="0.25">
      <c r="A1126" s="193">
        <v>41455</v>
      </c>
      <c r="B1126" s="194">
        <v>41457</v>
      </c>
      <c r="C1126" s="189" t="s">
        <v>285</v>
      </c>
      <c r="D1126" s="140" t="s">
        <v>3719</v>
      </c>
      <c r="E1126" s="140" t="s">
        <v>4244</v>
      </c>
      <c r="F1126" s="5" t="s">
        <v>398</v>
      </c>
      <c r="G1126" s="5" t="s">
        <v>399</v>
      </c>
      <c r="H1126" s="140" t="s">
        <v>4249</v>
      </c>
      <c r="I1126" s="30" t="s">
        <v>5026</v>
      </c>
      <c r="J1126" s="140" t="s">
        <v>5027</v>
      </c>
      <c r="K1126" s="119">
        <v>41039</v>
      </c>
      <c r="L1126" s="119">
        <v>41120</v>
      </c>
      <c r="M1126" s="140" t="s">
        <v>4252</v>
      </c>
      <c r="N1126" s="287">
        <v>13357</v>
      </c>
      <c r="O1126" s="287">
        <v>12685</v>
      </c>
      <c r="P1126" s="119">
        <v>41134</v>
      </c>
      <c r="Q1126" s="119">
        <v>41568</v>
      </c>
      <c r="R1126" s="119">
        <v>41568</v>
      </c>
      <c r="S1126" s="119">
        <v>41568</v>
      </c>
      <c r="T1126" s="190">
        <v>8.9746417625228787</v>
      </c>
      <c r="U1126" s="287"/>
      <c r="V1126" s="140"/>
      <c r="W1126" s="87"/>
      <c r="X1126" s="96"/>
      <c r="Y1126" s="89"/>
      <c r="Z1126" s="89"/>
      <c r="AA1126" s="89"/>
      <c r="AB1126" s="89"/>
      <c r="AC1126" s="89"/>
      <c r="AD1126" s="89"/>
      <c r="AE1126" s="89"/>
      <c r="AF1126" s="89"/>
      <c r="AG1126" s="89"/>
      <c r="AH1126" s="89"/>
      <c r="AI1126" s="89"/>
      <c r="AJ1126" s="89"/>
      <c r="AK1126" s="89"/>
      <c r="AL1126" s="89"/>
      <c r="AM1126" s="89"/>
      <c r="AN1126" s="89"/>
      <c r="AO1126" s="89"/>
      <c r="AP1126" s="89"/>
      <c r="AQ1126" s="89"/>
      <c r="AR1126" s="89"/>
      <c r="AS1126" s="89"/>
      <c r="AT1126" s="89"/>
      <c r="AU1126" s="89"/>
      <c r="AV1126" s="89"/>
      <c r="AW1126" s="89"/>
      <c r="AX1126" s="89"/>
      <c r="AY1126" s="89"/>
      <c r="AZ1126" s="89"/>
      <c r="BA1126" s="89"/>
      <c r="BB1126" s="89"/>
      <c r="BC1126" s="89"/>
      <c r="BD1126" s="89"/>
      <c r="BE1126" s="89"/>
      <c r="BF1126" s="89"/>
      <c r="BG1126" s="89"/>
      <c r="BH1126" s="89"/>
      <c r="BI1126" s="89"/>
      <c r="BJ1126" s="89"/>
      <c r="BK1126" s="89"/>
      <c r="BL1126" s="89"/>
      <c r="BM1126" s="89"/>
      <c r="BN1126" s="89"/>
      <c r="BO1126" s="89"/>
      <c r="BP1126" s="89"/>
      <c r="BQ1126" s="89"/>
      <c r="BR1126" s="89"/>
      <c r="BS1126" s="89"/>
      <c r="BT1126" s="89"/>
      <c r="BU1126" s="89"/>
      <c r="BV1126" s="89"/>
      <c r="BW1126" s="89"/>
      <c r="BX1126" s="89"/>
      <c r="BY1126" s="89"/>
      <c r="BZ1126" s="89"/>
      <c r="CA1126" s="89"/>
      <c r="CB1126" s="89"/>
      <c r="CC1126" s="89"/>
      <c r="CD1126" s="89"/>
      <c r="CE1126" s="89"/>
      <c r="CF1126" s="89"/>
      <c r="CG1126" s="89"/>
      <c r="CH1126" s="89"/>
      <c r="CI1126" s="89"/>
      <c r="CJ1126" s="89"/>
      <c r="CK1126" s="89"/>
      <c r="CL1126" s="89"/>
      <c r="CM1126" s="89"/>
      <c r="CN1126" s="89"/>
      <c r="CO1126" s="89"/>
      <c r="CP1126" s="89"/>
      <c r="CQ1126" s="89"/>
      <c r="CR1126" s="89"/>
      <c r="CS1126" s="89"/>
      <c r="CT1126" s="89"/>
      <c r="CU1126" s="89"/>
      <c r="CV1126" s="89"/>
      <c r="CW1126" s="89"/>
      <c r="CX1126" s="89"/>
      <c r="CY1126" s="89"/>
      <c r="CZ1126" s="89"/>
      <c r="DA1126" s="89"/>
      <c r="DB1126" s="89"/>
      <c r="DC1126" s="89"/>
      <c r="DD1126" s="89"/>
      <c r="DE1126" s="89"/>
      <c r="DF1126" s="89"/>
      <c r="DG1126" s="89"/>
      <c r="DH1126" s="89"/>
      <c r="DI1126" s="89"/>
      <c r="DJ1126" s="89"/>
      <c r="DK1126" s="89"/>
      <c r="DL1126" s="89"/>
      <c r="DM1126" s="89"/>
      <c r="DN1126" s="89"/>
      <c r="DO1126" s="89"/>
      <c r="DP1126" s="89"/>
      <c r="DQ1126" s="89"/>
      <c r="DR1126" s="89"/>
      <c r="DS1126" s="89"/>
      <c r="DT1126" s="89"/>
      <c r="DU1126" s="89"/>
      <c r="DV1126" s="89"/>
      <c r="DW1126" s="89"/>
      <c r="DX1126" s="89"/>
      <c r="DY1126" s="89"/>
      <c r="DZ1126" s="89"/>
      <c r="EA1126" s="89"/>
      <c r="EB1126" s="89"/>
      <c r="EC1126" s="89"/>
      <c r="ED1126" s="89"/>
      <c r="EE1126" s="89"/>
      <c r="EF1126" s="89"/>
      <c r="EG1126" s="89"/>
      <c r="EH1126" s="89"/>
      <c r="EI1126" s="89"/>
      <c r="EJ1126" s="89"/>
      <c r="EK1126" s="89"/>
      <c r="EL1126" s="89"/>
      <c r="EM1126" s="89"/>
      <c r="EN1126" s="89"/>
      <c r="EO1126" s="89"/>
      <c r="EP1126" s="89"/>
      <c r="EQ1126" s="89"/>
      <c r="ER1126" s="89"/>
      <c r="ES1126" s="89"/>
      <c r="ET1126" s="89"/>
      <c r="EU1126" s="89"/>
      <c r="EV1126" s="89"/>
      <c r="EW1126" s="89"/>
      <c r="EX1126" s="89"/>
      <c r="EY1126" s="89"/>
      <c r="EZ1126" s="89"/>
      <c r="FA1126" s="89"/>
      <c r="FB1126" s="89"/>
      <c r="FC1126" s="89"/>
      <c r="FD1126" s="89"/>
      <c r="FE1126" s="89"/>
      <c r="FF1126" s="89"/>
      <c r="FG1126" s="89"/>
      <c r="FH1126" s="89"/>
      <c r="FI1126" s="89"/>
      <c r="FJ1126" s="89"/>
      <c r="FK1126" s="89"/>
      <c r="FL1126" s="89"/>
      <c r="FM1126" s="89"/>
      <c r="FN1126" s="89"/>
      <c r="FO1126" s="89"/>
      <c r="FP1126" s="89"/>
      <c r="FQ1126" s="89"/>
      <c r="FR1126" s="89"/>
      <c r="FS1126" s="89"/>
      <c r="FT1126" s="89"/>
      <c r="FU1126" s="89"/>
      <c r="FV1126" s="89"/>
      <c r="FW1126" s="89"/>
      <c r="FX1126" s="89"/>
      <c r="FY1126" s="89"/>
      <c r="FZ1126" s="89"/>
      <c r="GA1126" s="89"/>
      <c r="GB1126" s="89"/>
      <c r="GC1126" s="89"/>
      <c r="GD1126" s="89"/>
      <c r="GE1126" s="89"/>
      <c r="GF1126" s="89"/>
      <c r="GG1126" s="89"/>
      <c r="GH1126" s="89"/>
      <c r="GI1126" s="89"/>
      <c r="GJ1126" s="89"/>
      <c r="GK1126" s="89"/>
      <c r="GL1126" s="89"/>
      <c r="GM1126" s="89"/>
      <c r="GN1126" s="89"/>
      <c r="GO1126" s="89"/>
      <c r="GP1126" s="89"/>
      <c r="GQ1126" s="89"/>
      <c r="GR1126" s="89"/>
      <c r="GS1126" s="89"/>
      <c r="GT1126" s="89"/>
      <c r="GU1126" s="89"/>
      <c r="GV1126" s="89"/>
      <c r="GW1126" s="89"/>
      <c r="GX1126" s="89"/>
      <c r="GY1126" s="89"/>
      <c r="GZ1126" s="89"/>
      <c r="HA1126" s="89"/>
      <c r="HB1126" s="89"/>
      <c r="HC1126" s="89"/>
      <c r="HD1126" s="89"/>
      <c r="HE1126" s="89"/>
      <c r="HF1126" s="89"/>
      <c r="HG1126" s="89"/>
      <c r="HH1126" s="89"/>
      <c r="HI1126" s="89"/>
      <c r="HJ1126" s="89"/>
      <c r="HK1126" s="89"/>
      <c r="HL1126" s="89"/>
      <c r="HM1126" s="89"/>
    </row>
    <row r="1127" spans="1:221" s="191" customFormat="1" ht="30" customHeight="1" x14ac:dyDescent="0.25">
      <c r="A1127" s="193">
        <v>41455</v>
      </c>
      <c r="B1127" s="194">
        <v>41457</v>
      </c>
      <c r="C1127" s="189" t="s">
        <v>285</v>
      </c>
      <c r="D1127" s="140" t="s">
        <v>3719</v>
      </c>
      <c r="E1127" s="140" t="s">
        <v>4244</v>
      </c>
      <c r="F1127" s="5" t="s">
        <v>398</v>
      </c>
      <c r="G1127" s="5" t="s">
        <v>399</v>
      </c>
      <c r="H1127" s="140" t="s">
        <v>4249</v>
      </c>
      <c r="I1127" s="30" t="s">
        <v>4677</v>
      </c>
      <c r="J1127" s="140" t="s">
        <v>5028</v>
      </c>
      <c r="K1127" s="119">
        <v>41039</v>
      </c>
      <c r="L1127" s="119">
        <v>41121</v>
      </c>
      <c r="M1127" s="140" t="s">
        <v>4252</v>
      </c>
      <c r="N1127" s="287">
        <v>11335</v>
      </c>
      <c r="O1127" s="287">
        <v>10765</v>
      </c>
      <c r="P1127" s="119">
        <v>41135</v>
      </c>
      <c r="Q1127" s="119">
        <v>41993</v>
      </c>
      <c r="R1127" s="119">
        <v>41993</v>
      </c>
      <c r="S1127" s="119">
        <v>41993</v>
      </c>
      <c r="T1127" s="190">
        <v>5.9831003481323402</v>
      </c>
      <c r="U1127" s="287"/>
      <c r="V1127" s="140"/>
      <c r="W1127" s="87"/>
      <c r="X1127" s="96"/>
      <c r="Y1127" s="89"/>
      <c r="Z1127" s="89"/>
      <c r="AA1127" s="89"/>
      <c r="AB1127" s="89"/>
      <c r="AC1127" s="89"/>
      <c r="AD1127" s="89"/>
      <c r="AE1127" s="89"/>
      <c r="AF1127" s="89"/>
      <c r="AG1127" s="89"/>
      <c r="AH1127" s="89"/>
      <c r="AI1127" s="89"/>
      <c r="AJ1127" s="89"/>
      <c r="AK1127" s="89"/>
      <c r="AL1127" s="89"/>
      <c r="AM1127" s="89"/>
      <c r="AN1127" s="89"/>
      <c r="AO1127" s="89"/>
      <c r="AP1127" s="89"/>
      <c r="AQ1127" s="89"/>
      <c r="AR1127" s="89"/>
      <c r="AS1127" s="89"/>
      <c r="AT1127" s="89"/>
      <c r="AU1127" s="89"/>
      <c r="AV1127" s="89"/>
      <c r="AW1127" s="89"/>
      <c r="AX1127" s="89"/>
      <c r="AY1127" s="89"/>
      <c r="AZ1127" s="89"/>
      <c r="BA1127" s="89"/>
      <c r="BB1127" s="89"/>
      <c r="BC1127" s="89"/>
      <c r="BD1127" s="89"/>
      <c r="BE1127" s="89"/>
      <c r="BF1127" s="89"/>
      <c r="BG1127" s="89"/>
      <c r="BH1127" s="89"/>
      <c r="BI1127" s="89"/>
      <c r="BJ1127" s="89"/>
      <c r="BK1127" s="89"/>
      <c r="BL1127" s="89"/>
      <c r="BM1127" s="89"/>
      <c r="BN1127" s="89"/>
      <c r="BO1127" s="89"/>
      <c r="BP1127" s="89"/>
      <c r="BQ1127" s="89"/>
      <c r="BR1127" s="89"/>
      <c r="BS1127" s="89"/>
      <c r="BT1127" s="89"/>
      <c r="BU1127" s="89"/>
      <c r="BV1127" s="89"/>
      <c r="BW1127" s="89"/>
      <c r="BX1127" s="89"/>
      <c r="BY1127" s="89"/>
      <c r="BZ1127" s="89"/>
      <c r="CA1127" s="89"/>
      <c r="CB1127" s="89"/>
      <c r="CC1127" s="89"/>
      <c r="CD1127" s="89"/>
      <c r="CE1127" s="89"/>
      <c r="CF1127" s="89"/>
      <c r="CG1127" s="89"/>
      <c r="CH1127" s="89"/>
      <c r="CI1127" s="89"/>
      <c r="CJ1127" s="89"/>
      <c r="CK1127" s="89"/>
      <c r="CL1127" s="89"/>
      <c r="CM1127" s="89"/>
      <c r="CN1127" s="89"/>
      <c r="CO1127" s="89"/>
      <c r="CP1127" s="89"/>
      <c r="CQ1127" s="89"/>
      <c r="CR1127" s="89"/>
      <c r="CS1127" s="89"/>
      <c r="CT1127" s="89"/>
      <c r="CU1127" s="89"/>
      <c r="CV1127" s="89"/>
      <c r="CW1127" s="89"/>
      <c r="CX1127" s="89"/>
      <c r="CY1127" s="89"/>
      <c r="CZ1127" s="89"/>
      <c r="DA1127" s="89"/>
      <c r="DB1127" s="89"/>
      <c r="DC1127" s="89"/>
      <c r="DD1127" s="89"/>
      <c r="DE1127" s="89"/>
      <c r="DF1127" s="89"/>
      <c r="DG1127" s="89"/>
      <c r="DH1127" s="89"/>
      <c r="DI1127" s="89"/>
      <c r="DJ1127" s="89"/>
      <c r="DK1127" s="89"/>
      <c r="DL1127" s="89"/>
      <c r="DM1127" s="89"/>
      <c r="DN1127" s="89"/>
      <c r="DO1127" s="89"/>
      <c r="DP1127" s="89"/>
      <c r="DQ1127" s="89"/>
      <c r="DR1127" s="89"/>
      <c r="DS1127" s="89"/>
      <c r="DT1127" s="89"/>
      <c r="DU1127" s="89"/>
      <c r="DV1127" s="89"/>
      <c r="DW1127" s="89"/>
      <c r="DX1127" s="89"/>
      <c r="DY1127" s="89"/>
      <c r="DZ1127" s="89"/>
      <c r="EA1127" s="89"/>
      <c r="EB1127" s="89"/>
      <c r="EC1127" s="89"/>
      <c r="ED1127" s="89"/>
      <c r="EE1127" s="89"/>
      <c r="EF1127" s="89"/>
      <c r="EG1127" s="89"/>
      <c r="EH1127" s="89"/>
      <c r="EI1127" s="89"/>
      <c r="EJ1127" s="89"/>
      <c r="EK1127" s="89"/>
      <c r="EL1127" s="89"/>
      <c r="EM1127" s="89"/>
      <c r="EN1127" s="89"/>
      <c r="EO1127" s="89"/>
      <c r="EP1127" s="89"/>
      <c r="EQ1127" s="89"/>
      <c r="ER1127" s="89"/>
      <c r="ES1127" s="89"/>
      <c r="ET1127" s="89"/>
      <c r="EU1127" s="89"/>
      <c r="EV1127" s="89"/>
      <c r="EW1127" s="89"/>
      <c r="EX1127" s="89"/>
      <c r="EY1127" s="89"/>
      <c r="EZ1127" s="89"/>
      <c r="FA1127" s="89"/>
      <c r="FB1127" s="89"/>
      <c r="FC1127" s="89"/>
      <c r="FD1127" s="89"/>
      <c r="FE1127" s="89"/>
      <c r="FF1127" s="89"/>
      <c r="FG1127" s="89"/>
      <c r="FH1127" s="89"/>
      <c r="FI1127" s="89"/>
      <c r="FJ1127" s="89"/>
      <c r="FK1127" s="89"/>
      <c r="FL1127" s="89"/>
      <c r="FM1127" s="89"/>
      <c r="FN1127" s="89"/>
      <c r="FO1127" s="89"/>
      <c r="FP1127" s="89"/>
      <c r="FQ1127" s="89"/>
      <c r="FR1127" s="89"/>
      <c r="FS1127" s="89"/>
      <c r="FT1127" s="89"/>
      <c r="FU1127" s="89"/>
      <c r="FV1127" s="89"/>
      <c r="FW1127" s="89"/>
      <c r="FX1127" s="89"/>
      <c r="FY1127" s="89"/>
      <c r="FZ1127" s="89"/>
      <c r="GA1127" s="89"/>
      <c r="GB1127" s="89"/>
      <c r="GC1127" s="89"/>
      <c r="GD1127" s="89"/>
      <c r="GE1127" s="89"/>
      <c r="GF1127" s="89"/>
      <c r="GG1127" s="89"/>
      <c r="GH1127" s="89"/>
      <c r="GI1127" s="89"/>
      <c r="GJ1127" s="89"/>
      <c r="GK1127" s="89"/>
      <c r="GL1127" s="89"/>
      <c r="GM1127" s="89"/>
      <c r="GN1127" s="89"/>
      <c r="GO1127" s="89"/>
      <c r="GP1127" s="89"/>
      <c r="GQ1127" s="89"/>
      <c r="GR1127" s="89"/>
      <c r="GS1127" s="89"/>
      <c r="GT1127" s="89"/>
      <c r="GU1127" s="89"/>
      <c r="GV1127" s="89"/>
      <c r="GW1127" s="89"/>
      <c r="GX1127" s="89"/>
      <c r="GY1127" s="89"/>
      <c r="GZ1127" s="89"/>
      <c r="HA1127" s="89"/>
      <c r="HB1127" s="89"/>
      <c r="HC1127" s="89"/>
      <c r="HD1127" s="89"/>
      <c r="HE1127" s="89"/>
      <c r="HF1127" s="89"/>
      <c r="HG1127" s="89"/>
      <c r="HH1127" s="89"/>
      <c r="HI1127" s="89"/>
      <c r="HJ1127" s="89"/>
      <c r="HK1127" s="89"/>
      <c r="HL1127" s="89"/>
      <c r="HM1127" s="89"/>
    </row>
    <row r="1128" spans="1:221" s="191" customFormat="1" ht="30" customHeight="1" x14ac:dyDescent="0.25">
      <c r="A1128" s="193">
        <v>41455</v>
      </c>
      <c r="B1128" s="194">
        <v>41457</v>
      </c>
      <c r="C1128" s="189" t="s">
        <v>285</v>
      </c>
      <c r="D1128" s="140" t="s">
        <v>3719</v>
      </c>
      <c r="E1128" s="140" t="s">
        <v>4244</v>
      </c>
      <c r="F1128" s="5" t="s">
        <v>398</v>
      </c>
      <c r="G1128" s="5" t="s">
        <v>399</v>
      </c>
      <c r="H1128" s="140" t="s">
        <v>4829</v>
      </c>
      <c r="I1128" s="30" t="s">
        <v>5022</v>
      </c>
      <c r="J1128" s="140" t="s">
        <v>5029</v>
      </c>
      <c r="K1128" s="119">
        <v>41032</v>
      </c>
      <c r="L1128" s="119">
        <v>41178</v>
      </c>
      <c r="M1128" s="140" t="s">
        <v>5030</v>
      </c>
      <c r="N1128" s="287">
        <v>5990</v>
      </c>
      <c r="O1128" s="287">
        <v>5533</v>
      </c>
      <c r="P1128" s="119">
        <v>41192</v>
      </c>
      <c r="Q1128" s="119">
        <v>41530</v>
      </c>
      <c r="R1128" s="119">
        <v>41512</v>
      </c>
      <c r="S1128" s="119">
        <v>41532</v>
      </c>
      <c r="T1128" s="190">
        <v>41.754426578996004</v>
      </c>
      <c r="U1128" s="287"/>
      <c r="V1128" s="140"/>
      <c r="W1128" s="87"/>
      <c r="X1128" s="96"/>
      <c r="Y1128" s="89"/>
      <c r="Z1128" s="89"/>
      <c r="AA1128" s="89"/>
      <c r="AB1128" s="89"/>
      <c r="AC1128" s="89"/>
      <c r="AD1128" s="89"/>
      <c r="AE1128" s="89"/>
      <c r="AF1128" s="89"/>
      <c r="AG1128" s="89"/>
      <c r="AH1128" s="89"/>
      <c r="AI1128" s="89"/>
      <c r="AJ1128" s="89"/>
      <c r="AK1128" s="89"/>
      <c r="AL1128" s="89"/>
      <c r="AM1128" s="89"/>
      <c r="AN1128" s="89"/>
      <c r="AO1128" s="89"/>
      <c r="AP1128" s="89"/>
      <c r="AQ1128" s="89"/>
      <c r="AR1128" s="89"/>
      <c r="AS1128" s="89"/>
      <c r="AT1128" s="89"/>
      <c r="AU1128" s="89"/>
      <c r="AV1128" s="89"/>
      <c r="AW1128" s="89"/>
      <c r="AX1128" s="89"/>
      <c r="AY1128" s="89"/>
      <c r="AZ1128" s="89"/>
      <c r="BA1128" s="89"/>
      <c r="BB1128" s="89"/>
      <c r="BC1128" s="89"/>
      <c r="BD1128" s="89"/>
      <c r="BE1128" s="89"/>
      <c r="BF1128" s="89"/>
      <c r="BG1128" s="89"/>
      <c r="BH1128" s="89"/>
      <c r="BI1128" s="89"/>
      <c r="BJ1128" s="89"/>
      <c r="BK1128" s="89"/>
      <c r="BL1128" s="89"/>
      <c r="BM1128" s="89"/>
      <c r="BN1128" s="89"/>
      <c r="BO1128" s="89"/>
      <c r="BP1128" s="89"/>
      <c r="BQ1128" s="89"/>
      <c r="BR1128" s="89"/>
      <c r="BS1128" s="89"/>
      <c r="BT1128" s="89"/>
      <c r="BU1128" s="89"/>
      <c r="BV1128" s="89"/>
      <c r="BW1128" s="89"/>
      <c r="BX1128" s="89"/>
      <c r="BY1128" s="89"/>
      <c r="BZ1128" s="89"/>
      <c r="CA1128" s="89"/>
      <c r="CB1128" s="89"/>
      <c r="CC1128" s="89"/>
      <c r="CD1128" s="89"/>
      <c r="CE1128" s="89"/>
      <c r="CF1128" s="89"/>
      <c r="CG1128" s="89"/>
      <c r="CH1128" s="89"/>
      <c r="CI1128" s="89"/>
      <c r="CJ1128" s="89"/>
      <c r="CK1128" s="89"/>
      <c r="CL1128" s="89"/>
      <c r="CM1128" s="89"/>
      <c r="CN1128" s="89"/>
      <c r="CO1128" s="89"/>
      <c r="CP1128" s="89"/>
      <c r="CQ1128" s="89"/>
      <c r="CR1128" s="89"/>
      <c r="CS1128" s="89"/>
      <c r="CT1128" s="89"/>
      <c r="CU1128" s="89"/>
      <c r="CV1128" s="89"/>
      <c r="CW1128" s="89"/>
      <c r="CX1128" s="89"/>
      <c r="CY1128" s="89"/>
      <c r="CZ1128" s="89"/>
      <c r="DA1128" s="89"/>
      <c r="DB1128" s="89"/>
      <c r="DC1128" s="89"/>
      <c r="DD1128" s="89"/>
      <c r="DE1128" s="89"/>
      <c r="DF1128" s="89"/>
      <c r="DG1128" s="89"/>
      <c r="DH1128" s="89"/>
      <c r="DI1128" s="89"/>
      <c r="DJ1128" s="89"/>
      <c r="DK1128" s="89"/>
      <c r="DL1128" s="89"/>
      <c r="DM1128" s="89"/>
      <c r="DN1128" s="89"/>
      <c r="DO1128" s="89"/>
      <c r="DP1128" s="89"/>
      <c r="DQ1128" s="89"/>
      <c r="DR1128" s="89"/>
      <c r="DS1128" s="89"/>
      <c r="DT1128" s="89"/>
      <c r="DU1128" s="89"/>
      <c r="DV1128" s="89"/>
      <c r="DW1128" s="89"/>
      <c r="DX1128" s="89"/>
      <c r="DY1128" s="89"/>
      <c r="DZ1128" s="89"/>
      <c r="EA1128" s="89"/>
      <c r="EB1128" s="89"/>
      <c r="EC1128" s="89"/>
      <c r="ED1128" s="89"/>
      <c r="EE1128" s="89"/>
      <c r="EF1128" s="89"/>
      <c r="EG1128" s="89"/>
      <c r="EH1128" s="89"/>
      <c r="EI1128" s="89"/>
      <c r="EJ1128" s="89"/>
      <c r="EK1128" s="89"/>
      <c r="EL1128" s="89"/>
      <c r="EM1128" s="89"/>
      <c r="EN1128" s="89"/>
      <c r="EO1128" s="89"/>
      <c r="EP1128" s="89"/>
      <c r="EQ1128" s="89"/>
      <c r="ER1128" s="89"/>
      <c r="ES1128" s="89"/>
      <c r="ET1128" s="89"/>
      <c r="EU1128" s="89"/>
      <c r="EV1128" s="89"/>
      <c r="EW1128" s="89"/>
      <c r="EX1128" s="89"/>
      <c r="EY1128" s="89"/>
      <c r="EZ1128" s="89"/>
      <c r="FA1128" s="89"/>
      <c r="FB1128" s="89"/>
      <c r="FC1128" s="89"/>
      <c r="FD1128" s="89"/>
      <c r="FE1128" s="89"/>
      <c r="FF1128" s="89"/>
      <c r="FG1128" s="89"/>
      <c r="FH1128" s="89"/>
      <c r="FI1128" s="89"/>
      <c r="FJ1128" s="89"/>
      <c r="FK1128" s="89"/>
      <c r="FL1128" s="89"/>
      <c r="FM1128" s="89"/>
      <c r="FN1128" s="89"/>
      <c r="FO1128" s="89"/>
      <c r="FP1128" s="89"/>
      <c r="FQ1128" s="89"/>
      <c r="FR1128" s="89"/>
      <c r="FS1128" s="89"/>
      <c r="FT1128" s="89"/>
      <c r="FU1128" s="89"/>
      <c r="FV1128" s="89"/>
      <c r="FW1128" s="89"/>
      <c r="FX1128" s="89"/>
      <c r="FY1128" s="89"/>
      <c r="FZ1128" s="89"/>
      <c r="GA1128" s="89"/>
      <c r="GB1128" s="89"/>
      <c r="GC1128" s="89"/>
      <c r="GD1128" s="89"/>
      <c r="GE1128" s="89"/>
      <c r="GF1128" s="89"/>
      <c r="GG1128" s="89"/>
      <c r="GH1128" s="89"/>
      <c r="GI1128" s="89"/>
      <c r="GJ1128" s="89"/>
      <c r="GK1128" s="89"/>
      <c r="GL1128" s="89"/>
      <c r="GM1128" s="89"/>
      <c r="GN1128" s="89"/>
      <c r="GO1128" s="89"/>
      <c r="GP1128" s="89"/>
      <c r="GQ1128" s="89"/>
      <c r="GR1128" s="89"/>
      <c r="GS1128" s="89"/>
      <c r="GT1128" s="89"/>
      <c r="GU1128" s="89"/>
      <c r="GV1128" s="89"/>
      <c r="GW1128" s="89"/>
      <c r="GX1128" s="89"/>
      <c r="GY1128" s="89"/>
      <c r="GZ1128" s="89"/>
      <c r="HA1128" s="89"/>
      <c r="HB1128" s="89"/>
      <c r="HC1128" s="89"/>
      <c r="HD1128" s="89"/>
      <c r="HE1128" s="89"/>
      <c r="HF1128" s="89"/>
      <c r="HG1128" s="89"/>
      <c r="HH1128" s="89"/>
      <c r="HI1128" s="89"/>
      <c r="HJ1128" s="89"/>
      <c r="HK1128" s="89"/>
      <c r="HL1128" s="89"/>
      <c r="HM1128" s="89"/>
    </row>
    <row r="1129" spans="1:221" s="191" customFormat="1" ht="30" customHeight="1" x14ac:dyDescent="0.25">
      <c r="A1129" s="193">
        <v>41455</v>
      </c>
      <c r="B1129" s="194">
        <v>41457</v>
      </c>
      <c r="C1129" s="189" t="s">
        <v>285</v>
      </c>
      <c r="D1129" s="140" t="s">
        <v>3719</v>
      </c>
      <c r="E1129" s="140" t="s">
        <v>4244</v>
      </c>
      <c r="F1129" s="5" t="s">
        <v>398</v>
      </c>
      <c r="G1129" s="5" t="s">
        <v>399</v>
      </c>
      <c r="H1129" s="140" t="s">
        <v>4829</v>
      </c>
      <c r="I1129" s="30" t="s">
        <v>5024</v>
      </c>
      <c r="J1129" s="140" t="s">
        <v>5031</v>
      </c>
      <c r="K1129" s="119">
        <v>40991</v>
      </c>
      <c r="L1129" s="119">
        <v>41136</v>
      </c>
      <c r="M1129" s="140" t="s">
        <v>4252</v>
      </c>
      <c r="N1129" s="287">
        <v>17540</v>
      </c>
      <c r="O1129" s="287">
        <v>14942</v>
      </c>
      <c r="P1129" s="119">
        <v>41150</v>
      </c>
      <c r="Q1129" s="119">
        <v>41680</v>
      </c>
      <c r="R1129" s="119">
        <v>41617</v>
      </c>
      <c r="S1129" s="119">
        <v>41730</v>
      </c>
      <c r="T1129" s="190">
        <v>0</v>
      </c>
      <c r="U1129" s="287"/>
      <c r="V1129" s="140"/>
      <c r="W1129" s="87"/>
      <c r="X1129" s="96"/>
      <c r="Y1129" s="89"/>
      <c r="Z1129" s="89"/>
      <c r="AA1129" s="89"/>
      <c r="AB1129" s="89"/>
      <c r="AC1129" s="89"/>
      <c r="AD1129" s="89"/>
      <c r="AE1129" s="89"/>
      <c r="AF1129" s="89"/>
      <c r="AG1129" s="89"/>
      <c r="AH1129" s="89"/>
      <c r="AI1129" s="89"/>
      <c r="AJ1129" s="89"/>
      <c r="AK1129" s="89"/>
      <c r="AL1129" s="89"/>
      <c r="AM1129" s="89"/>
      <c r="AN1129" s="89"/>
      <c r="AO1129" s="89"/>
      <c r="AP1129" s="89"/>
      <c r="AQ1129" s="89"/>
      <c r="AR1129" s="89"/>
      <c r="AS1129" s="89"/>
      <c r="AT1129" s="89"/>
      <c r="AU1129" s="89"/>
      <c r="AV1129" s="89"/>
      <c r="AW1129" s="89"/>
      <c r="AX1129" s="89"/>
      <c r="AY1129" s="89"/>
      <c r="AZ1129" s="89"/>
      <c r="BA1129" s="89"/>
      <c r="BB1129" s="89"/>
      <c r="BC1129" s="89"/>
      <c r="BD1129" s="89"/>
      <c r="BE1129" s="89"/>
      <c r="BF1129" s="89"/>
      <c r="BG1129" s="89"/>
      <c r="BH1129" s="89"/>
      <c r="BI1129" s="89"/>
      <c r="BJ1129" s="89"/>
      <c r="BK1129" s="89"/>
      <c r="BL1129" s="89"/>
      <c r="BM1129" s="89"/>
      <c r="BN1129" s="89"/>
      <c r="BO1129" s="89"/>
      <c r="BP1129" s="89"/>
      <c r="BQ1129" s="89"/>
      <c r="BR1129" s="89"/>
      <c r="BS1129" s="89"/>
      <c r="BT1129" s="89"/>
      <c r="BU1129" s="89"/>
      <c r="BV1129" s="89"/>
      <c r="BW1129" s="89"/>
      <c r="BX1129" s="89"/>
      <c r="BY1129" s="89"/>
      <c r="BZ1129" s="89"/>
      <c r="CA1129" s="89"/>
      <c r="CB1129" s="89"/>
      <c r="CC1129" s="89"/>
      <c r="CD1129" s="89"/>
      <c r="CE1129" s="89"/>
      <c r="CF1129" s="89"/>
      <c r="CG1129" s="89"/>
      <c r="CH1129" s="89"/>
      <c r="CI1129" s="89"/>
      <c r="CJ1129" s="89"/>
      <c r="CK1129" s="89"/>
      <c r="CL1129" s="89"/>
      <c r="CM1129" s="89"/>
      <c r="CN1129" s="89"/>
      <c r="CO1129" s="89"/>
      <c r="CP1129" s="89"/>
      <c r="CQ1129" s="89"/>
      <c r="CR1129" s="89"/>
      <c r="CS1129" s="89"/>
      <c r="CT1129" s="89"/>
      <c r="CU1129" s="89"/>
      <c r="CV1129" s="89"/>
      <c r="CW1129" s="89"/>
      <c r="CX1129" s="89"/>
      <c r="CY1129" s="89"/>
      <c r="CZ1129" s="89"/>
      <c r="DA1129" s="89"/>
      <c r="DB1129" s="89"/>
      <c r="DC1129" s="89"/>
      <c r="DD1129" s="89"/>
      <c r="DE1129" s="89"/>
      <c r="DF1129" s="89"/>
      <c r="DG1129" s="89"/>
      <c r="DH1129" s="89"/>
      <c r="DI1129" s="89"/>
      <c r="DJ1129" s="89"/>
      <c r="DK1129" s="89"/>
      <c r="DL1129" s="89"/>
      <c r="DM1129" s="89"/>
      <c r="DN1129" s="89"/>
      <c r="DO1129" s="89"/>
      <c r="DP1129" s="89"/>
      <c r="DQ1129" s="89"/>
      <c r="DR1129" s="89"/>
      <c r="DS1129" s="89"/>
      <c r="DT1129" s="89"/>
      <c r="DU1129" s="89"/>
      <c r="DV1129" s="89"/>
      <c r="DW1129" s="89"/>
      <c r="DX1129" s="89"/>
      <c r="DY1129" s="89"/>
      <c r="DZ1129" s="89"/>
      <c r="EA1129" s="89"/>
      <c r="EB1129" s="89"/>
      <c r="EC1129" s="89"/>
      <c r="ED1129" s="89"/>
      <c r="EE1129" s="89"/>
      <c r="EF1129" s="89"/>
      <c r="EG1129" s="89"/>
      <c r="EH1129" s="89"/>
      <c r="EI1129" s="89"/>
      <c r="EJ1129" s="89"/>
      <c r="EK1129" s="89"/>
      <c r="EL1129" s="89"/>
      <c r="EM1129" s="89"/>
      <c r="EN1129" s="89"/>
      <c r="EO1129" s="89"/>
      <c r="EP1129" s="89"/>
      <c r="EQ1129" s="89"/>
      <c r="ER1129" s="89"/>
      <c r="ES1129" s="89"/>
      <c r="ET1129" s="89"/>
      <c r="EU1129" s="89"/>
      <c r="EV1129" s="89"/>
      <c r="EW1129" s="89"/>
      <c r="EX1129" s="89"/>
      <c r="EY1129" s="89"/>
      <c r="EZ1129" s="89"/>
      <c r="FA1129" s="89"/>
      <c r="FB1129" s="89"/>
      <c r="FC1129" s="89"/>
      <c r="FD1129" s="89"/>
      <c r="FE1129" s="89"/>
      <c r="FF1129" s="89"/>
      <c r="FG1129" s="89"/>
      <c r="FH1129" s="89"/>
      <c r="FI1129" s="89"/>
      <c r="FJ1129" s="89"/>
      <c r="FK1129" s="89"/>
      <c r="FL1129" s="89"/>
      <c r="FM1129" s="89"/>
      <c r="FN1129" s="89"/>
      <c r="FO1129" s="89"/>
      <c r="FP1129" s="89"/>
      <c r="FQ1129" s="89"/>
      <c r="FR1129" s="89"/>
      <c r="FS1129" s="89"/>
      <c r="FT1129" s="89"/>
      <c r="FU1129" s="89"/>
      <c r="FV1129" s="89"/>
      <c r="FW1129" s="89"/>
      <c r="FX1129" s="89"/>
      <c r="FY1129" s="89"/>
      <c r="FZ1129" s="89"/>
      <c r="GA1129" s="89"/>
      <c r="GB1129" s="89"/>
      <c r="GC1129" s="89"/>
      <c r="GD1129" s="89"/>
      <c r="GE1129" s="89"/>
      <c r="GF1129" s="89"/>
      <c r="GG1129" s="89"/>
      <c r="GH1129" s="89"/>
      <c r="GI1129" s="89"/>
      <c r="GJ1129" s="89"/>
      <c r="GK1129" s="89"/>
      <c r="GL1129" s="89"/>
      <c r="GM1129" s="89"/>
      <c r="GN1129" s="89"/>
      <c r="GO1129" s="89"/>
      <c r="GP1129" s="89"/>
      <c r="GQ1129" s="89"/>
      <c r="GR1129" s="89"/>
      <c r="GS1129" s="89"/>
      <c r="GT1129" s="89"/>
      <c r="GU1129" s="89"/>
      <c r="GV1129" s="89"/>
      <c r="GW1129" s="89"/>
      <c r="GX1129" s="89"/>
      <c r="GY1129" s="89"/>
      <c r="GZ1129" s="89"/>
      <c r="HA1129" s="89"/>
      <c r="HB1129" s="89"/>
      <c r="HC1129" s="89"/>
      <c r="HD1129" s="89"/>
      <c r="HE1129" s="89"/>
      <c r="HF1129" s="89"/>
      <c r="HG1129" s="89"/>
      <c r="HH1129" s="89"/>
      <c r="HI1129" s="89"/>
      <c r="HJ1129" s="89"/>
      <c r="HK1129" s="89"/>
      <c r="HL1129" s="89"/>
      <c r="HM1129" s="89"/>
    </row>
    <row r="1130" spans="1:221" s="191" customFormat="1" ht="30" customHeight="1" x14ac:dyDescent="0.25">
      <c r="A1130" s="193">
        <v>41455</v>
      </c>
      <c r="B1130" s="194">
        <v>41457</v>
      </c>
      <c r="C1130" s="189" t="s">
        <v>285</v>
      </c>
      <c r="D1130" s="140" t="s">
        <v>3719</v>
      </c>
      <c r="E1130" s="140" t="s">
        <v>280</v>
      </c>
      <c r="F1130" s="5" t="s">
        <v>36</v>
      </c>
      <c r="G1130" s="5" t="s">
        <v>1000</v>
      </c>
      <c r="H1130" s="140" t="s">
        <v>3757</v>
      </c>
      <c r="I1130" s="30" t="s">
        <v>5032</v>
      </c>
      <c r="J1130" s="140" t="s">
        <v>5033</v>
      </c>
      <c r="K1130" s="119">
        <v>41213</v>
      </c>
      <c r="L1130" s="119">
        <v>41257</v>
      </c>
      <c r="M1130" s="140" t="s">
        <v>4902</v>
      </c>
      <c r="N1130" s="287">
        <v>970</v>
      </c>
      <c r="O1130" s="287">
        <v>931</v>
      </c>
      <c r="P1130" s="119">
        <v>41271</v>
      </c>
      <c r="Q1130" s="119">
        <v>41593</v>
      </c>
      <c r="R1130" s="119">
        <v>41586</v>
      </c>
      <c r="S1130" s="119">
        <v>41593</v>
      </c>
      <c r="T1130" s="190">
        <v>36.1905980854864</v>
      </c>
      <c r="U1130" s="287"/>
      <c r="V1130" s="140"/>
      <c r="W1130" s="87"/>
      <c r="X1130" s="96"/>
      <c r="Y1130" s="89"/>
      <c r="Z1130" s="89"/>
      <c r="AA1130" s="89"/>
      <c r="AB1130" s="89"/>
      <c r="AC1130" s="89"/>
      <c r="AD1130" s="89"/>
      <c r="AE1130" s="89"/>
      <c r="AF1130" s="89"/>
      <c r="AG1130" s="89"/>
      <c r="AH1130" s="89"/>
      <c r="AI1130" s="89"/>
      <c r="AJ1130" s="89"/>
      <c r="AK1130" s="89"/>
      <c r="AL1130" s="89"/>
      <c r="AM1130" s="89"/>
      <c r="AN1130" s="89"/>
      <c r="AO1130" s="89"/>
      <c r="AP1130" s="89"/>
      <c r="AQ1130" s="89"/>
      <c r="AR1130" s="89"/>
      <c r="AS1130" s="89"/>
      <c r="AT1130" s="89"/>
      <c r="AU1130" s="89"/>
      <c r="AV1130" s="89"/>
      <c r="AW1130" s="89"/>
      <c r="AX1130" s="89"/>
      <c r="AY1130" s="89"/>
      <c r="AZ1130" s="89"/>
      <c r="BA1130" s="89"/>
      <c r="BB1130" s="89"/>
      <c r="BC1130" s="89"/>
      <c r="BD1130" s="89"/>
      <c r="BE1130" s="89"/>
      <c r="BF1130" s="89"/>
      <c r="BG1130" s="89"/>
      <c r="BH1130" s="89"/>
      <c r="BI1130" s="89"/>
      <c r="BJ1130" s="89"/>
      <c r="BK1130" s="89"/>
      <c r="BL1130" s="89"/>
      <c r="BM1130" s="89"/>
      <c r="BN1130" s="89"/>
      <c r="BO1130" s="89"/>
      <c r="BP1130" s="89"/>
      <c r="BQ1130" s="89"/>
      <c r="BR1130" s="89"/>
      <c r="BS1130" s="89"/>
      <c r="BT1130" s="89"/>
      <c r="BU1130" s="89"/>
      <c r="BV1130" s="89"/>
      <c r="BW1130" s="89"/>
      <c r="BX1130" s="89"/>
      <c r="BY1130" s="89"/>
      <c r="BZ1130" s="89"/>
      <c r="CA1130" s="89"/>
      <c r="CB1130" s="89"/>
      <c r="CC1130" s="89"/>
      <c r="CD1130" s="89"/>
      <c r="CE1130" s="89"/>
      <c r="CF1130" s="89"/>
      <c r="CG1130" s="89"/>
      <c r="CH1130" s="89"/>
      <c r="CI1130" s="89"/>
      <c r="CJ1130" s="89"/>
      <c r="CK1130" s="89"/>
      <c r="CL1130" s="89"/>
      <c r="CM1130" s="89"/>
      <c r="CN1130" s="89"/>
      <c r="CO1130" s="89"/>
      <c r="CP1130" s="89"/>
      <c r="CQ1130" s="89"/>
      <c r="CR1130" s="89"/>
      <c r="CS1130" s="89"/>
      <c r="CT1130" s="89"/>
      <c r="CU1130" s="89"/>
      <c r="CV1130" s="89"/>
      <c r="CW1130" s="89"/>
      <c r="CX1130" s="89"/>
      <c r="CY1130" s="89"/>
      <c r="CZ1130" s="89"/>
      <c r="DA1130" s="89"/>
      <c r="DB1130" s="89"/>
      <c r="DC1130" s="89"/>
      <c r="DD1130" s="89"/>
      <c r="DE1130" s="89"/>
      <c r="DF1130" s="89"/>
      <c r="DG1130" s="89"/>
      <c r="DH1130" s="89"/>
      <c r="DI1130" s="89"/>
      <c r="DJ1130" s="89"/>
      <c r="DK1130" s="89"/>
      <c r="DL1130" s="89"/>
      <c r="DM1130" s="89"/>
      <c r="DN1130" s="89"/>
      <c r="DO1130" s="89"/>
      <c r="DP1130" s="89"/>
      <c r="DQ1130" s="89"/>
      <c r="DR1130" s="89"/>
      <c r="DS1130" s="89"/>
      <c r="DT1130" s="89"/>
      <c r="DU1130" s="89"/>
      <c r="DV1130" s="89"/>
      <c r="DW1130" s="89"/>
      <c r="DX1130" s="89"/>
      <c r="DY1130" s="89"/>
      <c r="DZ1130" s="89"/>
      <c r="EA1130" s="89"/>
      <c r="EB1130" s="89"/>
      <c r="EC1130" s="89"/>
      <c r="ED1130" s="89"/>
      <c r="EE1130" s="89"/>
      <c r="EF1130" s="89"/>
      <c r="EG1130" s="89"/>
      <c r="EH1130" s="89"/>
      <c r="EI1130" s="89"/>
      <c r="EJ1130" s="89"/>
      <c r="EK1130" s="89"/>
      <c r="EL1130" s="89"/>
      <c r="EM1130" s="89"/>
      <c r="EN1130" s="89"/>
      <c r="EO1130" s="89"/>
      <c r="EP1130" s="89"/>
      <c r="EQ1130" s="89"/>
      <c r="ER1130" s="89"/>
      <c r="ES1130" s="89"/>
      <c r="ET1130" s="89"/>
      <c r="EU1130" s="89"/>
      <c r="EV1130" s="89"/>
      <c r="EW1130" s="89"/>
      <c r="EX1130" s="89"/>
      <c r="EY1130" s="89"/>
      <c r="EZ1130" s="89"/>
      <c r="FA1130" s="89"/>
      <c r="FB1130" s="89"/>
      <c r="FC1130" s="89"/>
      <c r="FD1130" s="89"/>
      <c r="FE1130" s="89"/>
      <c r="FF1130" s="89"/>
      <c r="FG1130" s="89"/>
      <c r="FH1130" s="89"/>
      <c r="FI1130" s="89"/>
      <c r="FJ1130" s="89"/>
      <c r="FK1130" s="89"/>
      <c r="FL1130" s="89"/>
      <c r="FM1130" s="89"/>
      <c r="FN1130" s="89"/>
      <c r="FO1130" s="89"/>
      <c r="FP1130" s="89"/>
      <c r="FQ1130" s="89"/>
      <c r="FR1130" s="89"/>
      <c r="FS1130" s="89"/>
      <c r="FT1130" s="89"/>
      <c r="FU1130" s="89"/>
      <c r="FV1130" s="89"/>
      <c r="FW1130" s="89"/>
      <c r="FX1130" s="89"/>
      <c r="FY1130" s="89"/>
      <c r="FZ1130" s="89"/>
      <c r="GA1130" s="89"/>
      <c r="GB1130" s="89"/>
      <c r="GC1130" s="89"/>
      <c r="GD1130" s="89"/>
      <c r="GE1130" s="89"/>
      <c r="GF1130" s="89"/>
      <c r="GG1130" s="89"/>
      <c r="GH1130" s="89"/>
      <c r="GI1130" s="89"/>
      <c r="GJ1130" s="89"/>
      <c r="GK1130" s="89"/>
      <c r="GL1130" s="89"/>
      <c r="GM1130" s="89"/>
      <c r="GN1130" s="89"/>
      <c r="GO1130" s="89"/>
      <c r="GP1130" s="89"/>
      <c r="GQ1130" s="89"/>
      <c r="GR1130" s="89"/>
      <c r="GS1130" s="89"/>
      <c r="GT1130" s="89"/>
      <c r="GU1130" s="89"/>
      <c r="GV1130" s="89"/>
      <c r="GW1130" s="89"/>
      <c r="GX1130" s="89"/>
      <c r="GY1130" s="89"/>
      <c r="GZ1130" s="89"/>
      <c r="HA1130" s="89"/>
      <c r="HB1130" s="89"/>
      <c r="HC1130" s="89"/>
      <c r="HD1130" s="89"/>
      <c r="HE1130" s="89"/>
      <c r="HF1130" s="89"/>
      <c r="HG1130" s="89"/>
      <c r="HH1130" s="89"/>
      <c r="HI1130" s="89"/>
      <c r="HJ1130" s="89"/>
      <c r="HK1130" s="89"/>
      <c r="HL1130" s="89"/>
      <c r="HM1130" s="89"/>
    </row>
    <row r="1131" spans="1:221" s="191" customFormat="1" ht="30" customHeight="1" x14ac:dyDescent="0.25">
      <c r="A1131" s="193">
        <v>41455</v>
      </c>
      <c r="B1131" s="194">
        <v>41457</v>
      </c>
      <c r="C1131" s="189" t="s">
        <v>285</v>
      </c>
      <c r="D1131" s="140" t="s">
        <v>3719</v>
      </c>
      <c r="E1131" s="140" t="s">
        <v>280</v>
      </c>
      <c r="F1131" s="5" t="s">
        <v>55</v>
      </c>
      <c r="G1131" s="5" t="s">
        <v>355</v>
      </c>
      <c r="H1131" s="140" t="s">
        <v>3842</v>
      </c>
      <c r="I1131" s="30" t="s">
        <v>5034</v>
      </c>
      <c r="J1131" s="140" t="s">
        <v>5035</v>
      </c>
      <c r="K1131" s="119">
        <v>41260</v>
      </c>
      <c r="L1131" s="119">
        <v>41318</v>
      </c>
      <c r="M1131" s="140" t="s">
        <v>5036</v>
      </c>
      <c r="N1131" s="287">
        <v>2297</v>
      </c>
      <c r="O1131" s="287">
        <v>2167</v>
      </c>
      <c r="P1131" s="119">
        <v>41332</v>
      </c>
      <c r="Q1131" s="119"/>
      <c r="R1131" s="119"/>
      <c r="S1131" s="119"/>
      <c r="T1131" s="190">
        <v>19.507711728804001</v>
      </c>
      <c r="U1131" s="287"/>
      <c r="V1131" s="140"/>
      <c r="W1131" s="87"/>
      <c r="X1131" s="96"/>
      <c r="Y1131" s="89"/>
      <c r="Z1131" s="89"/>
      <c r="AA1131" s="89"/>
      <c r="AB1131" s="89"/>
      <c r="AC1131" s="89"/>
      <c r="AD1131" s="89"/>
      <c r="AE1131" s="89"/>
      <c r="AF1131" s="89"/>
      <c r="AG1131" s="89"/>
      <c r="AH1131" s="89"/>
      <c r="AI1131" s="89"/>
      <c r="AJ1131" s="89"/>
      <c r="AK1131" s="89"/>
      <c r="AL1131" s="89"/>
      <c r="AM1131" s="89"/>
      <c r="AN1131" s="89"/>
      <c r="AO1131" s="89"/>
      <c r="AP1131" s="89"/>
      <c r="AQ1131" s="89"/>
      <c r="AR1131" s="89"/>
      <c r="AS1131" s="89"/>
      <c r="AT1131" s="89"/>
      <c r="AU1131" s="89"/>
      <c r="AV1131" s="89"/>
      <c r="AW1131" s="89"/>
      <c r="AX1131" s="89"/>
      <c r="AY1131" s="89"/>
      <c r="AZ1131" s="89"/>
      <c r="BA1131" s="89"/>
      <c r="BB1131" s="89"/>
      <c r="BC1131" s="89"/>
      <c r="BD1131" s="89"/>
      <c r="BE1131" s="89"/>
      <c r="BF1131" s="89"/>
      <c r="BG1131" s="89"/>
      <c r="BH1131" s="89"/>
      <c r="BI1131" s="89"/>
      <c r="BJ1131" s="89"/>
      <c r="BK1131" s="89"/>
      <c r="BL1131" s="89"/>
      <c r="BM1131" s="89"/>
      <c r="BN1131" s="89"/>
      <c r="BO1131" s="89"/>
      <c r="BP1131" s="89"/>
      <c r="BQ1131" s="89"/>
      <c r="BR1131" s="89"/>
      <c r="BS1131" s="89"/>
      <c r="BT1131" s="89"/>
      <c r="BU1131" s="89"/>
      <c r="BV1131" s="89"/>
      <c r="BW1131" s="89"/>
      <c r="BX1131" s="89"/>
      <c r="BY1131" s="89"/>
      <c r="BZ1131" s="89"/>
      <c r="CA1131" s="89"/>
      <c r="CB1131" s="89"/>
      <c r="CC1131" s="89"/>
      <c r="CD1131" s="89"/>
      <c r="CE1131" s="89"/>
      <c r="CF1131" s="89"/>
      <c r="CG1131" s="89"/>
      <c r="CH1131" s="89"/>
      <c r="CI1131" s="89"/>
      <c r="CJ1131" s="89"/>
      <c r="CK1131" s="89"/>
      <c r="CL1131" s="89"/>
      <c r="CM1131" s="89"/>
      <c r="CN1131" s="89"/>
      <c r="CO1131" s="89"/>
      <c r="CP1131" s="89"/>
      <c r="CQ1131" s="89"/>
      <c r="CR1131" s="89"/>
      <c r="CS1131" s="89"/>
      <c r="CT1131" s="89"/>
      <c r="CU1131" s="89"/>
      <c r="CV1131" s="89"/>
      <c r="CW1131" s="89"/>
      <c r="CX1131" s="89"/>
      <c r="CY1131" s="89"/>
      <c r="CZ1131" s="89"/>
      <c r="DA1131" s="89"/>
      <c r="DB1131" s="89"/>
      <c r="DC1131" s="89"/>
      <c r="DD1131" s="89"/>
      <c r="DE1131" s="89"/>
      <c r="DF1131" s="89"/>
      <c r="DG1131" s="89"/>
      <c r="DH1131" s="89"/>
      <c r="DI1131" s="89"/>
      <c r="DJ1131" s="89"/>
      <c r="DK1131" s="89"/>
      <c r="DL1131" s="89"/>
      <c r="DM1131" s="89"/>
      <c r="DN1131" s="89"/>
      <c r="DO1131" s="89"/>
      <c r="DP1131" s="89"/>
      <c r="DQ1131" s="89"/>
      <c r="DR1131" s="89"/>
      <c r="DS1131" s="89"/>
      <c r="DT1131" s="89"/>
      <c r="DU1131" s="89"/>
      <c r="DV1131" s="89"/>
      <c r="DW1131" s="89"/>
      <c r="DX1131" s="89"/>
      <c r="DY1131" s="89"/>
      <c r="DZ1131" s="89"/>
      <c r="EA1131" s="89"/>
      <c r="EB1131" s="89"/>
      <c r="EC1131" s="89"/>
      <c r="ED1131" s="89"/>
      <c r="EE1131" s="89"/>
      <c r="EF1131" s="89"/>
      <c r="EG1131" s="89"/>
      <c r="EH1131" s="89"/>
      <c r="EI1131" s="89"/>
      <c r="EJ1131" s="89"/>
      <c r="EK1131" s="89"/>
      <c r="EL1131" s="89"/>
      <c r="EM1131" s="89"/>
      <c r="EN1131" s="89"/>
      <c r="EO1131" s="89"/>
      <c r="EP1131" s="89"/>
      <c r="EQ1131" s="89"/>
      <c r="ER1131" s="89"/>
      <c r="ES1131" s="89"/>
      <c r="ET1131" s="89"/>
      <c r="EU1131" s="89"/>
      <c r="EV1131" s="89"/>
      <c r="EW1131" s="89"/>
      <c r="EX1131" s="89"/>
      <c r="EY1131" s="89"/>
      <c r="EZ1131" s="89"/>
      <c r="FA1131" s="89"/>
      <c r="FB1131" s="89"/>
      <c r="FC1131" s="89"/>
      <c r="FD1131" s="89"/>
      <c r="FE1131" s="89"/>
      <c r="FF1131" s="89"/>
      <c r="FG1131" s="89"/>
      <c r="FH1131" s="89"/>
      <c r="FI1131" s="89"/>
      <c r="FJ1131" s="89"/>
      <c r="FK1131" s="89"/>
      <c r="FL1131" s="89"/>
      <c r="FM1131" s="89"/>
      <c r="FN1131" s="89"/>
      <c r="FO1131" s="89"/>
      <c r="FP1131" s="89"/>
      <c r="FQ1131" s="89"/>
      <c r="FR1131" s="89"/>
      <c r="FS1131" s="89"/>
      <c r="FT1131" s="89"/>
      <c r="FU1131" s="89"/>
      <c r="FV1131" s="89"/>
      <c r="FW1131" s="89"/>
      <c r="FX1131" s="89"/>
      <c r="FY1131" s="89"/>
      <c r="FZ1131" s="89"/>
      <c r="GA1131" s="89"/>
      <c r="GB1131" s="89"/>
      <c r="GC1131" s="89"/>
      <c r="GD1131" s="89"/>
      <c r="GE1131" s="89"/>
      <c r="GF1131" s="89"/>
      <c r="GG1131" s="89"/>
      <c r="GH1131" s="89"/>
      <c r="GI1131" s="89"/>
      <c r="GJ1131" s="89"/>
      <c r="GK1131" s="89"/>
      <c r="GL1131" s="89"/>
      <c r="GM1131" s="89"/>
      <c r="GN1131" s="89"/>
      <c r="GO1131" s="89"/>
      <c r="GP1131" s="89"/>
      <c r="GQ1131" s="89"/>
      <c r="GR1131" s="89"/>
      <c r="GS1131" s="89"/>
      <c r="GT1131" s="89"/>
      <c r="GU1131" s="89"/>
      <c r="GV1131" s="89"/>
      <c r="GW1131" s="89"/>
      <c r="GX1131" s="89"/>
      <c r="GY1131" s="89"/>
      <c r="GZ1131" s="89"/>
      <c r="HA1131" s="89"/>
      <c r="HB1131" s="89"/>
      <c r="HC1131" s="89"/>
      <c r="HD1131" s="89"/>
      <c r="HE1131" s="89"/>
      <c r="HF1131" s="89"/>
      <c r="HG1131" s="89"/>
      <c r="HH1131" s="89"/>
      <c r="HI1131" s="89"/>
      <c r="HJ1131" s="89"/>
      <c r="HK1131" s="89"/>
      <c r="HL1131" s="89"/>
      <c r="HM1131" s="89"/>
    </row>
    <row r="1132" spans="1:221" s="191" customFormat="1" ht="30" customHeight="1" x14ac:dyDescent="0.25">
      <c r="A1132" s="193">
        <v>41455</v>
      </c>
      <c r="B1132" s="194">
        <v>41457</v>
      </c>
      <c r="C1132" s="189" t="s">
        <v>285</v>
      </c>
      <c r="D1132" s="140" t="s">
        <v>3719</v>
      </c>
      <c r="E1132" s="140" t="s">
        <v>280</v>
      </c>
      <c r="F1132" s="5" t="s">
        <v>451</v>
      </c>
      <c r="G1132" s="5" t="s">
        <v>452</v>
      </c>
      <c r="H1132" s="140" t="s">
        <v>3989</v>
      </c>
      <c r="I1132" s="30" t="s">
        <v>3767</v>
      </c>
      <c r="J1132" s="140" t="s">
        <v>5037</v>
      </c>
      <c r="K1132" s="119">
        <v>41100</v>
      </c>
      <c r="L1132" s="119">
        <v>41176</v>
      </c>
      <c r="M1132" s="140" t="s">
        <v>5038</v>
      </c>
      <c r="N1132" s="287">
        <v>1658</v>
      </c>
      <c r="O1132" s="287">
        <v>1549</v>
      </c>
      <c r="P1132" s="119">
        <v>41190</v>
      </c>
      <c r="Q1132" s="119">
        <v>41719</v>
      </c>
      <c r="R1132" s="119">
        <v>41719</v>
      </c>
      <c r="S1132" s="119">
        <v>41719</v>
      </c>
      <c r="T1132" s="190">
        <v>0</v>
      </c>
      <c r="U1132" s="287"/>
      <c r="V1132" s="140"/>
      <c r="W1132" s="87"/>
      <c r="X1132" s="96"/>
      <c r="Y1132" s="89"/>
      <c r="Z1132" s="89"/>
      <c r="AA1132" s="89"/>
      <c r="AB1132" s="89"/>
      <c r="AC1132" s="89"/>
      <c r="AD1132" s="89"/>
      <c r="AE1132" s="89"/>
      <c r="AF1132" s="89"/>
      <c r="AG1132" s="89"/>
      <c r="AH1132" s="89"/>
      <c r="AI1132" s="89"/>
      <c r="AJ1132" s="89"/>
      <c r="AK1132" s="89"/>
      <c r="AL1132" s="89"/>
      <c r="AM1132" s="89"/>
      <c r="AN1132" s="89"/>
      <c r="AO1132" s="89"/>
      <c r="AP1132" s="89"/>
      <c r="AQ1132" s="89"/>
      <c r="AR1132" s="89"/>
      <c r="AS1132" s="89"/>
      <c r="AT1132" s="89"/>
      <c r="AU1132" s="89"/>
      <c r="AV1132" s="89"/>
      <c r="AW1132" s="89"/>
      <c r="AX1132" s="89"/>
      <c r="AY1132" s="89"/>
      <c r="AZ1132" s="89"/>
      <c r="BA1132" s="89"/>
      <c r="BB1132" s="89"/>
      <c r="BC1132" s="89"/>
      <c r="BD1132" s="89"/>
      <c r="BE1132" s="89"/>
      <c r="BF1132" s="89"/>
      <c r="BG1132" s="89"/>
      <c r="BH1132" s="89"/>
      <c r="BI1132" s="89"/>
      <c r="BJ1132" s="89"/>
      <c r="BK1132" s="89"/>
      <c r="BL1132" s="89"/>
      <c r="BM1132" s="89"/>
      <c r="BN1132" s="89"/>
      <c r="BO1132" s="89"/>
      <c r="BP1132" s="89"/>
      <c r="BQ1132" s="89"/>
      <c r="BR1132" s="89"/>
      <c r="BS1132" s="89"/>
      <c r="BT1132" s="89"/>
      <c r="BU1132" s="89"/>
      <c r="BV1132" s="89"/>
      <c r="BW1132" s="89"/>
      <c r="BX1132" s="89"/>
      <c r="BY1132" s="89"/>
      <c r="BZ1132" s="89"/>
      <c r="CA1132" s="89"/>
      <c r="CB1132" s="89"/>
      <c r="CC1132" s="89"/>
      <c r="CD1132" s="89"/>
      <c r="CE1132" s="89"/>
      <c r="CF1132" s="89"/>
      <c r="CG1132" s="89"/>
      <c r="CH1132" s="89"/>
      <c r="CI1132" s="89"/>
      <c r="CJ1132" s="89"/>
      <c r="CK1132" s="89"/>
      <c r="CL1132" s="89"/>
      <c r="CM1132" s="89"/>
      <c r="CN1132" s="89"/>
      <c r="CO1132" s="89"/>
      <c r="CP1132" s="89"/>
      <c r="CQ1132" s="89"/>
      <c r="CR1132" s="89"/>
      <c r="CS1132" s="89"/>
      <c r="CT1132" s="89"/>
      <c r="CU1132" s="89"/>
      <c r="CV1132" s="89"/>
      <c r="CW1132" s="89"/>
      <c r="CX1132" s="89"/>
      <c r="CY1132" s="89"/>
      <c r="CZ1132" s="89"/>
      <c r="DA1132" s="89"/>
      <c r="DB1132" s="89"/>
      <c r="DC1132" s="89"/>
      <c r="DD1132" s="89"/>
      <c r="DE1132" s="89"/>
      <c r="DF1132" s="89"/>
      <c r="DG1132" s="89"/>
      <c r="DH1132" s="89"/>
      <c r="DI1132" s="89"/>
      <c r="DJ1132" s="89"/>
      <c r="DK1132" s="89"/>
      <c r="DL1132" s="89"/>
      <c r="DM1132" s="89"/>
      <c r="DN1132" s="89"/>
      <c r="DO1132" s="89"/>
      <c r="DP1132" s="89"/>
      <c r="DQ1132" s="89"/>
      <c r="DR1132" s="89"/>
      <c r="DS1132" s="89"/>
      <c r="DT1132" s="89"/>
      <c r="DU1132" s="89"/>
      <c r="DV1132" s="89"/>
      <c r="DW1132" s="89"/>
      <c r="DX1132" s="89"/>
      <c r="DY1132" s="89"/>
      <c r="DZ1132" s="89"/>
      <c r="EA1132" s="89"/>
      <c r="EB1132" s="89"/>
      <c r="EC1132" s="89"/>
      <c r="ED1132" s="89"/>
      <c r="EE1132" s="89"/>
      <c r="EF1132" s="89"/>
      <c r="EG1132" s="89"/>
      <c r="EH1132" s="89"/>
      <c r="EI1132" s="89"/>
      <c r="EJ1132" s="89"/>
      <c r="EK1132" s="89"/>
      <c r="EL1132" s="89"/>
      <c r="EM1132" s="89"/>
      <c r="EN1132" s="89"/>
      <c r="EO1132" s="89"/>
      <c r="EP1132" s="89"/>
      <c r="EQ1132" s="89"/>
      <c r="ER1132" s="89"/>
      <c r="ES1132" s="89"/>
      <c r="ET1132" s="89"/>
      <c r="EU1132" s="89"/>
      <c r="EV1132" s="89"/>
      <c r="EW1132" s="89"/>
      <c r="EX1132" s="89"/>
      <c r="EY1132" s="89"/>
      <c r="EZ1132" s="89"/>
      <c r="FA1132" s="89"/>
      <c r="FB1132" s="89"/>
      <c r="FC1132" s="89"/>
      <c r="FD1132" s="89"/>
      <c r="FE1132" s="89"/>
      <c r="FF1132" s="89"/>
      <c r="FG1132" s="89"/>
      <c r="FH1132" s="89"/>
      <c r="FI1132" s="89"/>
      <c r="FJ1132" s="89"/>
      <c r="FK1132" s="89"/>
      <c r="FL1132" s="89"/>
      <c r="FM1132" s="89"/>
      <c r="FN1132" s="89"/>
      <c r="FO1132" s="89"/>
      <c r="FP1132" s="89"/>
      <c r="FQ1132" s="89"/>
      <c r="FR1132" s="89"/>
      <c r="FS1132" s="89"/>
      <c r="FT1132" s="89"/>
      <c r="FU1132" s="89"/>
      <c r="FV1132" s="89"/>
      <c r="FW1132" s="89"/>
      <c r="FX1132" s="89"/>
      <c r="FY1132" s="89"/>
      <c r="FZ1132" s="89"/>
      <c r="GA1132" s="89"/>
      <c r="GB1132" s="89"/>
      <c r="GC1132" s="89"/>
      <c r="GD1132" s="89"/>
      <c r="GE1132" s="89"/>
      <c r="GF1132" s="89"/>
      <c r="GG1132" s="89"/>
      <c r="GH1132" s="89"/>
      <c r="GI1132" s="89"/>
      <c r="GJ1132" s="89"/>
      <c r="GK1132" s="89"/>
      <c r="GL1132" s="89"/>
      <c r="GM1132" s="89"/>
      <c r="GN1132" s="89"/>
      <c r="GO1132" s="89"/>
      <c r="GP1132" s="89"/>
      <c r="GQ1132" s="89"/>
      <c r="GR1132" s="89"/>
      <c r="GS1132" s="89"/>
      <c r="GT1132" s="89"/>
      <c r="GU1132" s="89"/>
      <c r="GV1132" s="89"/>
      <c r="GW1132" s="89"/>
      <c r="GX1132" s="89"/>
      <c r="GY1132" s="89"/>
      <c r="GZ1132" s="89"/>
      <c r="HA1132" s="89"/>
      <c r="HB1132" s="89"/>
      <c r="HC1132" s="89"/>
      <c r="HD1132" s="89"/>
      <c r="HE1132" s="89"/>
      <c r="HF1132" s="89"/>
      <c r="HG1132" s="89"/>
      <c r="HH1132" s="89"/>
      <c r="HI1132" s="89"/>
      <c r="HJ1132" s="89"/>
      <c r="HK1132" s="89"/>
      <c r="HL1132" s="89"/>
      <c r="HM1132" s="89"/>
    </row>
    <row r="1133" spans="1:221" s="191" customFormat="1" ht="30" customHeight="1" x14ac:dyDescent="0.25">
      <c r="A1133" s="193">
        <v>41455</v>
      </c>
      <c r="B1133" s="194">
        <v>41457</v>
      </c>
      <c r="C1133" s="189" t="s">
        <v>285</v>
      </c>
      <c r="D1133" s="140" t="s">
        <v>3719</v>
      </c>
      <c r="E1133" s="140" t="s">
        <v>280</v>
      </c>
      <c r="F1133" s="5" t="s">
        <v>99</v>
      </c>
      <c r="G1133" s="5" t="s">
        <v>415</v>
      </c>
      <c r="H1133" s="140" t="s">
        <v>3993</v>
      </c>
      <c r="I1133" s="30" t="s">
        <v>5039</v>
      </c>
      <c r="J1133" s="140" t="s">
        <v>5040</v>
      </c>
      <c r="K1133" s="119">
        <v>41068</v>
      </c>
      <c r="L1133" s="119">
        <v>41150</v>
      </c>
      <c r="M1133" s="140" t="s">
        <v>5041</v>
      </c>
      <c r="N1133" s="287">
        <v>1980</v>
      </c>
      <c r="O1133" s="287">
        <v>1878</v>
      </c>
      <c r="P1133" s="119">
        <v>41164</v>
      </c>
      <c r="Q1133" s="119">
        <v>41515</v>
      </c>
      <c r="R1133" s="119">
        <v>41515</v>
      </c>
      <c r="S1133" s="119">
        <v>41515</v>
      </c>
      <c r="T1133" s="190">
        <v>92.394729708210193</v>
      </c>
      <c r="U1133" s="287"/>
      <c r="V1133" s="140"/>
      <c r="W1133" s="87"/>
      <c r="X1133" s="96"/>
      <c r="Y1133" s="89"/>
      <c r="Z1133" s="89"/>
      <c r="AA1133" s="89"/>
      <c r="AB1133" s="89"/>
      <c r="AC1133" s="89"/>
      <c r="AD1133" s="89"/>
      <c r="AE1133" s="89"/>
      <c r="AF1133" s="89"/>
      <c r="AG1133" s="89"/>
      <c r="AH1133" s="89"/>
      <c r="AI1133" s="89"/>
      <c r="AJ1133" s="89"/>
      <c r="AK1133" s="89"/>
      <c r="AL1133" s="89"/>
      <c r="AM1133" s="89"/>
      <c r="AN1133" s="89"/>
      <c r="AO1133" s="89"/>
      <c r="AP1133" s="89"/>
      <c r="AQ1133" s="89"/>
      <c r="AR1133" s="89"/>
      <c r="AS1133" s="89"/>
      <c r="AT1133" s="89"/>
      <c r="AU1133" s="89"/>
      <c r="AV1133" s="89"/>
      <c r="AW1133" s="89"/>
      <c r="AX1133" s="89"/>
      <c r="AY1133" s="89"/>
      <c r="AZ1133" s="89"/>
      <c r="BA1133" s="89"/>
      <c r="BB1133" s="89"/>
      <c r="BC1133" s="89"/>
      <c r="BD1133" s="89"/>
      <c r="BE1133" s="89"/>
      <c r="BF1133" s="89"/>
      <c r="BG1133" s="89"/>
      <c r="BH1133" s="89"/>
      <c r="BI1133" s="89"/>
      <c r="BJ1133" s="89"/>
      <c r="BK1133" s="89"/>
      <c r="BL1133" s="89"/>
      <c r="BM1133" s="89"/>
      <c r="BN1133" s="89"/>
      <c r="BO1133" s="89"/>
      <c r="BP1133" s="89"/>
      <c r="BQ1133" s="89"/>
      <c r="BR1133" s="89"/>
      <c r="BS1133" s="89"/>
      <c r="BT1133" s="89"/>
      <c r="BU1133" s="89"/>
      <c r="BV1133" s="89"/>
      <c r="BW1133" s="89"/>
      <c r="BX1133" s="89"/>
      <c r="BY1133" s="89"/>
      <c r="BZ1133" s="89"/>
      <c r="CA1133" s="89"/>
      <c r="CB1133" s="89"/>
      <c r="CC1133" s="89"/>
      <c r="CD1133" s="89"/>
      <c r="CE1133" s="89"/>
      <c r="CF1133" s="89"/>
      <c r="CG1133" s="89"/>
      <c r="CH1133" s="89"/>
      <c r="CI1133" s="89"/>
      <c r="CJ1133" s="89"/>
      <c r="CK1133" s="89"/>
      <c r="CL1133" s="89"/>
      <c r="CM1133" s="89"/>
      <c r="CN1133" s="89"/>
      <c r="CO1133" s="89"/>
      <c r="CP1133" s="89"/>
      <c r="CQ1133" s="89"/>
      <c r="CR1133" s="89"/>
      <c r="CS1133" s="89"/>
      <c r="CT1133" s="89"/>
      <c r="CU1133" s="89"/>
      <c r="CV1133" s="89"/>
      <c r="CW1133" s="89"/>
      <c r="CX1133" s="89"/>
      <c r="CY1133" s="89"/>
      <c r="CZ1133" s="89"/>
      <c r="DA1133" s="89"/>
      <c r="DB1133" s="89"/>
      <c r="DC1133" s="89"/>
      <c r="DD1133" s="89"/>
      <c r="DE1133" s="89"/>
      <c r="DF1133" s="89"/>
      <c r="DG1133" s="89"/>
      <c r="DH1133" s="89"/>
      <c r="DI1133" s="89"/>
      <c r="DJ1133" s="89"/>
      <c r="DK1133" s="89"/>
      <c r="DL1133" s="89"/>
      <c r="DM1133" s="89"/>
      <c r="DN1133" s="89"/>
      <c r="DO1133" s="89"/>
      <c r="DP1133" s="89"/>
      <c r="DQ1133" s="89"/>
      <c r="DR1133" s="89"/>
      <c r="DS1133" s="89"/>
      <c r="DT1133" s="89"/>
      <c r="DU1133" s="89"/>
      <c r="DV1133" s="89"/>
      <c r="DW1133" s="89"/>
      <c r="DX1133" s="89"/>
      <c r="DY1133" s="89"/>
      <c r="DZ1133" s="89"/>
      <c r="EA1133" s="89"/>
      <c r="EB1133" s="89"/>
      <c r="EC1133" s="89"/>
      <c r="ED1133" s="89"/>
      <c r="EE1133" s="89"/>
      <c r="EF1133" s="89"/>
      <c r="EG1133" s="89"/>
      <c r="EH1133" s="89"/>
      <c r="EI1133" s="89"/>
      <c r="EJ1133" s="89"/>
      <c r="EK1133" s="89"/>
      <c r="EL1133" s="89"/>
      <c r="EM1133" s="89"/>
      <c r="EN1133" s="89"/>
      <c r="EO1133" s="89"/>
      <c r="EP1133" s="89"/>
      <c r="EQ1133" s="89"/>
      <c r="ER1133" s="89"/>
      <c r="ES1133" s="89"/>
      <c r="ET1133" s="89"/>
      <c r="EU1133" s="89"/>
      <c r="EV1133" s="89"/>
      <c r="EW1133" s="89"/>
      <c r="EX1133" s="89"/>
      <c r="EY1133" s="89"/>
      <c r="EZ1133" s="89"/>
      <c r="FA1133" s="89"/>
      <c r="FB1133" s="89"/>
      <c r="FC1133" s="89"/>
      <c r="FD1133" s="89"/>
      <c r="FE1133" s="89"/>
      <c r="FF1133" s="89"/>
      <c r="FG1133" s="89"/>
      <c r="FH1133" s="89"/>
      <c r="FI1133" s="89"/>
      <c r="FJ1133" s="89"/>
      <c r="FK1133" s="89"/>
      <c r="FL1133" s="89"/>
      <c r="FM1133" s="89"/>
      <c r="FN1133" s="89"/>
      <c r="FO1133" s="89"/>
      <c r="FP1133" s="89"/>
      <c r="FQ1133" s="89"/>
      <c r="FR1133" s="89"/>
      <c r="FS1133" s="89"/>
      <c r="FT1133" s="89"/>
      <c r="FU1133" s="89"/>
      <c r="FV1133" s="89"/>
      <c r="FW1133" s="89"/>
      <c r="FX1133" s="89"/>
      <c r="FY1133" s="89"/>
      <c r="FZ1133" s="89"/>
      <c r="GA1133" s="89"/>
      <c r="GB1133" s="89"/>
      <c r="GC1133" s="89"/>
      <c r="GD1133" s="89"/>
      <c r="GE1133" s="89"/>
      <c r="GF1133" s="89"/>
      <c r="GG1133" s="89"/>
      <c r="GH1133" s="89"/>
      <c r="GI1133" s="89"/>
      <c r="GJ1133" s="89"/>
      <c r="GK1133" s="89"/>
      <c r="GL1133" s="89"/>
      <c r="GM1133" s="89"/>
      <c r="GN1133" s="89"/>
      <c r="GO1133" s="89"/>
      <c r="GP1133" s="89"/>
      <c r="GQ1133" s="89"/>
      <c r="GR1133" s="89"/>
      <c r="GS1133" s="89"/>
      <c r="GT1133" s="89"/>
      <c r="GU1133" s="89"/>
      <c r="GV1133" s="89"/>
      <c r="GW1133" s="89"/>
      <c r="GX1133" s="89"/>
      <c r="GY1133" s="89"/>
      <c r="GZ1133" s="89"/>
      <c r="HA1133" s="89"/>
      <c r="HB1133" s="89"/>
      <c r="HC1133" s="89"/>
      <c r="HD1133" s="89"/>
      <c r="HE1133" s="89"/>
      <c r="HF1133" s="89"/>
      <c r="HG1133" s="89"/>
      <c r="HH1133" s="89"/>
      <c r="HI1133" s="89"/>
      <c r="HJ1133" s="89"/>
      <c r="HK1133" s="89"/>
      <c r="HL1133" s="89"/>
      <c r="HM1133" s="89"/>
    </row>
    <row r="1134" spans="1:221" s="191" customFormat="1" ht="30" customHeight="1" x14ac:dyDescent="0.25">
      <c r="A1134" s="193">
        <v>41455</v>
      </c>
      <c r="B1134" s="194">
        <v>41457</v>
      </c>
      <c r="C1134" s="189" t="s">
        <v>285</v>
      </c>
      <c r="D1134" s="140" t="s">
        <v>3719</v>
      </c>
      <c r="E1134" s="140" t="s">
        <v>280</v>
      </c>
      <c r="F1134" s="5" t="s">
        <v>99</v>
      </c>
      <c r="G1134" s="5" t="s">
        <v>415</v>
      </c>
      <c r="H1134" s="140" t="s">
        <v>3993</v>
      </c>
      <c r="I1134" s="30" t="s">
        <v>5042</v>
      </c>
      <c r="J1134" s="140" t="s">
        <v>5043</v>
      </c>
      <c r="K1134" s="119">
        <v>41138</v>
      </c>
      <c r="L1134" s="119">
        <v>41180</v>
      </c>
      <c r="M1134" s="140" t="s">
        <v>5044</v>
      </c>
      <c r="N1134" s="287">
        <v>2000</v>
      </c>
      <c r="O1134" s="287">
        <v>1844</v>
      </c>
      <c r="P1134" s="119">
        <v>41194</v>
      </c>
      <c r="Q1134" s="119">
        <v>41543</v>
      </c>
      <c r="R1134" s="119">
        <v>41543</v>
      </c>
      <c r="S1134" s="119">
        <v>41543</v>
      </c>
      <c r="T1134" s="190">
        <v>12.4352607593847</v>
      </c>
      <c r="U1134" s="287"/>
      <c r="V1134" s="140"/>
      <c r="W1134" s="87"/>
      <c r="X1134" s="96"/>
      <c r="Y1134" s="89"/>
      <c r="Z1134" s="89"/>
      <c r="AA1134" s="89"/>
      <c r="AB1134" s="89"/>
      <c r="AC1134" s="89"/>
      <c r="AD1134" s="89"/>
      <c r="AE1134" s="89"/>
      <c r="AF1134" s="89"/>
      <c r="AG1134" s="89"/>
      <c r="AH1134" s="89"/>
      <c r="AI1134" s="89"/>
      <c r="AJ1134" s="89"/>
      <c r="AK1134" s="89"/>
      <c r="AL1134" s="89"/>
      <c r="AM1134" s="89"/>
      <c r="AN1134" s="89"/>
      <c r="AO1134" s="89"/>
      <c r="AP1134" s="89"/>
      <c r="AQ1134" s="89"/>
      <c r="AR1134" s="89"/>
      <c r="AS1134" s="89"/>
      <c r="AT1134" s="89"/>
      <c r="AU1134" s="89"/>
      <c r="AV1134" s="89"/>
      <c r="AW1134" s="89"/>
      <c r="AX1134" s="89"/>
      <c r="AY1134" s="89"/>
      <c r="AZ1134" s="89"/>
      <c r="BA1134" s="89"/>
      <c r="BB1134" s="89"/>
      <c r="BC1134" s="89"/>
      <c r="BD1134" s="89"/>
      <c r="BE1134" s="89"/>
      <c r="BF1134" s="89"/>
      <c r="BG1134" s="89"/>
      <c r="BH1134" s="89"/>
      <c r="BI1134" s="89"/>
      <c r="BJ1134" s="89"/>
      <c r="BK1134" s="89"/>
      <c r="BL1134" s="89"/>
      <c r="BM1134" s="89"/>
      <c r="BN1134" s="89"/>
      <c r="BO1134" s="89"/>
      <c r="BP1134" s="89"/>
      <c r="BQ1134" s="89"/>
      <c r="BR1134" s="89"/>
      <c r="BS1134" s="89"/>
      <c r="BT1134" s="89"/>
      <c r="BU1134" s="89"/>
      <c r="BV1134" s="89"/>
      <c r="BW1134" s="89"/>
      <c r="BX1134" s="89"/>
      <c r="BY1134" s="89"/>
      <c r="BZ1134" s="89"/>
      <c r="CA1134" s="89"/>
      <c r="CB1134" s="89"/>
      <c r="CC1134" s="89"/>
      <c r="CD1134" s="89"/>
      <c r="CE1134" s="89"/>
      <c r="CF1134" s="89"/>
      <c r="CG1134" s="89"/>
      <c r="CH1134" s="89"/>
      <c r="CI1134" s="89"/>
      <c r="CJ1134" s="89"/>
      <c r="CK1134" s="89"/>
      <c r="CL1134" s="89"/>
      <c r="CM1134" s="89"/>
      <c r="CN1134" s="89"/>
      <c r="CO1134" s="89"/>
      <c r="CP1134" s="89"/>
      <c r="CQ1134" s="89"/>
      <c r="CR1134" s="89"/>
      <c r="CS1134" s="89"/>
      <c r="CT1134" s="89"/>
      <c r="CU1134" s="89"/>
      <c r="CV1134" s="89"/>
      <c r="CW1134" s="89"/>
      <c r="CX1134" s="89"/>
      <c r="CY1134" s="89"/>
      <c r="CZ1134" s="89"/>
      <c r="DA1134" s="89"/>
      <c r="DB1134" s="89"/>
      <c r="DC1134" s="89"/>
      <c r="DD1134" s="89"/>
      <c r="DE1134" s="89"/>
      <c r="DF1134" s="89"/>
      <c r="DG1134" s="89"/>
      <c r="DH1134" s="89"/>
      <c r="DI1134" s="89"/>
      <c r="DJ1134" s="89"/>
      <c r="DK1134" s="89"/>
      <c r="DL1134" s="89"/>
      <c r="DM1134" s="89"/>
      <c r="DN1134" s="89"/>
      <c r="DO1134" s="89"/>
      <c r="DP1134" s="89"/>
      <c r="DQ1134" s="89"/>
      <c r="DR1134" s="89"/>
      <c r="DS1134" s="89"/>
      <c r="DT1134" s="89"/>
      <c r="DU1134" s="89"/>
      <c r="DV1134" s="89"/>
      <c r="DW1134" s="89"/>
      <c r="DX1134" s="89"/>
      <c r="DY1134" s="89"/>
      <c r="DZ1134" s="89"/>
      <c r="EA1134" s="89"/>
      <c r="EB1134" s="89"/>
      <c r="EC1134" s="89"/>
      <c r="ED1134" s="89"/>
      <c r="EE1134" s="89"/>
      <c r="EF1134" s="89"/>
      <c r="EG1134" s="89"/>
      <c r="EH1134" s="89"/>
      <c r="EI1134" s="89"/>
      <c r="EJ1134" s="89"/>
      <c r="EK1134" s="89"/>
      <c r="EL1134" s="89"/>
      <c r="EM1134" s="89"/>
      <c r="EN1134" s="89"/>
      <c r="EO1134" s="89"/>
      <c r="EP1134" s="89"/>
      <c r="EQ1134" s="89"/>
      <c r="ER1134" s="89"/>
      <c r="ES1134" s="89"/>
      <c r="ET1134" s="89"/>
      <c r="EU1134" s="89"/>
      <c r="EV1134" s="89"/>
      <c r="EW1134" s="89"/>
      <c r="EX1134" s="89"/>
      <c r="EY1134" s="89"/>
      <c r="EZ1134" s="89"/>
      <c r="FA1134" s="89"/>
      <c r="FB1134" s="89"/>
      <c r="FC1134" s="89"/>
      <c r="FD1134" s="89"/>
      <c r="FE1134" s="89"/>
      <c r="FF1134" s="89"/>
      <c r="FG1134" s="89"/>
      <c r="FH1134" s="89"/>
      <c r="FI1134" s="89"/>
      <c r="FJ1134" s="89"/>
      <c r="FK1134" s="89"/>
      <c r="FL1134" s="89"/>
      <c r="FM1134" s="89"/>
      <c r="FN1134" s="89"/>
      <c r="FO1134" s="89"/>
      <c r="FP1134" s="89"/>
      <c r="FQ1134" s="89"/>
      <c r="FR1134" s="89"/>
      <c r="FS1134" s="89"/>
      <c r="FT1134" s="89"/>
      <c r="FU1134" s="89"/>
      <c r="FV1134" s="89"/>
      <c r="FW1134" s="89"/>
      <c r="FX1134" s="89"/>
      <c r="FY1134" s="89"/>
      <c r="FZ1134" s="89"/>
      <c r="GA1134" s="89"/>
      <c r="GB1134" s="89"/>
      <c r="GC1134" s="89"/>
      <c r="GD1134" s="89"/>
      <c r="GE1134" s="89"/>
      <c r="GF1134" s="89"/>
      <c r="GG1134" s="89"/>
      <c r="GH1134" s="89"/>
      <c r="GI1134" s="89"/>
      <c r="GJ1134" s="89"/>
      <c r="GK1134" s="89"/>
      <c r="GL1134" s="89"/>
      <c r="GM1134" s="89"/>
      <c r="GN1134" s="89"/>
      <c r="GO1134" s="89"/>
      <c r="GP1134" s="89"/>
      <c r="GQ1134" s="89"/>
      <c r="GR1134" s="89"/>
      <c r="GS1134" s="89"/>
      <c r="GT1134" s="89"/>
      <c r="GU1134" s="89"/>
      <c r="GV1134" s="89"/>
      <c r="GW1134" s="89"/>
      <c r="GX1134" s="89"/>
      <c r="GY1134" s="89"/>
      <c r="GZ1134" s="89"/>
      <c r="HA1134" s="89"/>
      <c r="HB1134" s="89"/>
      <c r="HC1134" s="89"/>
      <c r="HD1134" s="89"/>
      <c r="HE1134" s="89"/>
      <c r="HF1134" s="89"/>
      <c r="HG1134" s="89"/>
      <c r="HH1134" s="89"/>
      <c r="HI1134" s="89"/>
      <c r="HJ1134" s="89"/>
      <c r="HK1134" s="89"/>
      <c r="HL1134" s="89"/>
      <c r="HM1134" s="89"/>
    </row>
    <row r="1135" spans="1:221" s="191" customFormat="1" ht="30" customHeight="1" x14ac:dyDescent="0.25">
      <c r="A1135" s="193">
        <v>41455</v>
      </c>
      <c r="B1135" s="194">
        <v>41457</v>
      </c>
      <c r="C1135" s="189" t="s">
        <v>285</v>
      </c>
      <c r="D1135" s="140" t="s">
        <v>3719</v>
      </c>
      <c r="E1135" s="140" t="s">
        <v>280</v>
      </c>
      <c r="F1135" s="5" t="s">
        <v>50</v>
      </c>
      <c r="G1135" s="5" t="s">
        <v>420</v>
      </c>
      <c r="H1135" s="140" t="s">
        <v>4007</v>
      </c>
      <c r="I1135" s="30" t="s">
        <v>5045</v>
      </c>
      <c r="J1135" s="140" t="s">
        <v>5046</v>
      </c>
      <c r="K1135" s="119">
        <v>41115</v>
      </c>
      <c r="L1135" s="119">
        <v>41181</v>
      </c>
      <c r="M1135" s="140" t="s">
        <v>5047</v>
      </c>
      <c r="N1135" s="287">
        <v>2038</v>
      </c>
      <c r="O1135" s="287">
        <v>1964</v>
      </c>
      <c r="P1135" s="119">
        <v>41195</v>
      </c>
      <c r="Q1135" s="119">
        <v>41494</v>
      </c>
      <c r="R1135" s="119">
        <v>41494</v>
      </c>
      <c r="S1135" s="119">
        <v>41494</v>
      </c>
      <c r="T1135" s="190">
        <v>97.773979381066496</v>
      </c>
      <c r="U1135" s="287"/>
      <c r="V1135" s="140"/>
      <c r="W1135" s="87"/>
      <c r="X1135" s="96"/>
      <c r="Y1135" s="89"/>
      <c r="Z1135" s="89"/>
      <c r="AA1135" s="89"/>
      <c r="AB1135" s="89"/>
      <c r="AC1135" s="89"/>
      <c r="AD1135" s="89"/>
      <c r="AE1135" s="89"/>
      <c r="AF1135" s="89"/>
      <c r="AG1135" s="89"/>
      <c r="AH1135" s="89"/>
      <c r="AI1135" s="89"/>
      <c r="AJ1135" s="89"/>
      <c r="AK1135" s="89"/>
      <c r="AL1135" s="89"/>
      <c r="AM1135" s="89"/>
      <c r="AN1135" s="89"/>
      <c r="AO1135" s="89"/>
      <c r="AP1135" s="89"/>
      <c r="AQ1135" s="89"/>
      <c r="AR1135" s="89"/>
      <c r="AS1135" s="89"/>
      <c r="AT1135" s="89"/>
      <c r="AU1135" s="89"/>
      <c r="AV1135" s="89"/>
      <c r="AW1135" s="89"/>
      <c r="AX1135" s="89"/>
      <c r="AY1135" s="89"/>
      <c r="AZ1135" s="89"/>
      <c r="BA1135" s="89"/>
      <c r="BB1135" s="89"/>
      <c r="BC1135" s="89"/>
      <c r="BD1135" s="89"/>
      <c r="BE1135" s="89"/>
      <c r="BF1135" s="89"/>
      <c r="BG1135" s="89"/>
      <c r="BH1135" s="89"/>
      <c r="BI1135" s="89"/>
      <c r="BJ1135" s="89"/>
      <c r="BK1135" s="89"/>
      <c r="BL1135" s="89"/>
      <c r="BM1135" s="89"/>
      <c r="BN1135" s="89"/>
      <c r="BO1135" s="89"/>
      <c r="BP1135" s="89"/>
      <c r="BQ1135" s="89"/>
      <c r="BR1135" s="89"/>
      <c r="BS1135" s="89"/>
      <c r="BT1135" s="89"/>
      <c r="BU1135" s="89"/>
      <c r="BV1135" s="89"/>
      <c r="BW1135" s="89"/>
      <c r="BX1135" s="89"/>
      <c r="BY1135" s="89"/>
      <c r="BZ1135" s="89"/>
      <c r="CA1135" s="89"/>
      <c r="CB1135" s="89"/>
      <c r="CC1135" s="89"/>
      <c r="CD1135" s="89"/>
      <c r="CE1135" s="89"/>
      <c r="CF1135" s="89"/>
      <c r="CG1135" s="89"/>
      <c r="CH1135" s="89"/>
      <c r="CI1135" s="89"/>
      <c r="CJ1135" s="89"/>
      <c r="CK1135" s="89"/>
      <c r="CL1135" s="89"/>
      <c r="CM1135" s="89"/>
      <c r="CN1135" s="89"/>
      <c r="CO1135" s="89"/>
      <c r="CP1135" s="89"/>
      <c r="CQ1135" s="89"/>
      <c r="CR1135" s="89"/>
      <c r="CS1135" s="89"/>
      <c r="CT1135" s="89"/>
      <c r="CU1135" s="89"/>
      <c r="CV1135" s="89"/>
      <c r="CW1135" s="89"/>
      <c r="CX1135" s="89"/>
      <c r="CY1135" s="89"/>
      <c r="CZ1135" s="89"/>
      <c r="DA1135" s="89"/>
      <c r="DB1135" s="89"/>
      <c r="DC1135" s="89"/>
      <c r="DD1135" s="89"/>
      <c r="DE1135" s="89"/>
      <c r="DF1135" s="89"/>
      <c r="DG1135" s="89"/>
      <c r="DH1135" s="89"/>
      <c r="DI1135" s="89"/>
      <c r="DJ1135" s="89"/>
      <c r="DK1135" s="89"/>
      <c r="DL1135" s="89"/>
      <c r="DM1135" s="89"/>
      <c r="DN1135" s="89"/>
      <c r="DO1135" s="89"/>
      <c r="DP1135" s="89"/>
      <c r="DQ1135" s="89"/>
      <c r="DR1135" s="89"/>
      <c r="DS1135" s="89"/>
      <c r="DT1135" s="89"/>
      <c r="DU1135" s="89"/>
      <c r="DV1135" s="89"/>
      <c r="DW1135" s="89"/>
      <c r="DX1135" s="89"/>
      <c r="DY1135" s="89"/>
      <c r="DZ1135" s="89"/>
      <c r="EA1135" s="89"/>
      <c r="EB1135" s="89"/>
      <c r="EC1135" s="89"/>
      <c r="ED1135" s="89"/>
      <c r="EE1135" s="89"/>
      <c r="EF1135" s="89"/>
      <c r="EG1135" s="89"/>
      <c r="EH1135" s="89"/>
      <c r="EI1135" s="89"/>
      <c r="EJ1135" s="89"/>
      <c r="EK1135" s="89"/>
      <c r="EL1135" s="89"/>
      <c r="EM1135" s="89"/>
      <c r="EN1135" s="89"/>
      <c r="EO1135" s="89"/>
      <c r="EP1135" s="89"/>
      <c r="EQ1135" s="89"/>
      <c r="ER1135" s="89"/>
      <c r="ES1135" s="89"/>
      <c r="ET1135" s="89"/>
      <c r="EU1135" s="89"/>
      <c r="EV1135" s="89"/>
      <c r="EW1135" s="89"/>
      <c r="EX1135" s="89"/>
      <c r="EY1135" s="89"/>
      <c r="EZ1135" s="89"/>
      <c r="FA1135" s="89"/>
      <c r="FB1135" s="89"/>
      <c r="FC1135" s="89"/>
      <c r="FD1135" s="89"/>
      <c r="FE1135" s="89"/>
      <c r="FF1135" s="89"/>
      <c r="FG1135" s="89"/>
      <c r="FH1135" s="89"/>
      <c r="FI1135" s="89"/>
      <c r="FJ1135" s="89"/>
      <c r="FK1135" s="89"/>
      <c r="FL1135" s="89"/>
      <c r="FM1135" s="89"/>
      <c r="FN1135" s="89"/>
      <c r="FO1135" s="89"/>
      <c r="FP1135" s="89"/>
      <c r="FQ1135" s="89"/>
      <c r="FR1135" s="89"/>
      <c r="FS1135" s="89"/>
      <c r="FT1135" s="89"/>
      <c r="FU1135" s="89"/>
      <c r="FV1135" s="89"/>
      <c r="FW1135" s="89"/>
      <c r="FX1135" s="89"/>
      <c r="FY1135" s="89"/>
      <c r="FZ1135" s="89"/>
      <c r="GA1135" s="89"/>
      <c r="GB1135" s="89"/>
      <c r="GC1135" s="89"/>
      <c r="GD1135" s="89"/>
      <c r="GE1135" s="89"/>
      <c r="GF1135" s="89"/>
      <c r="GG1135" s="89"/>
      <c r="GH1135" s="89"/>
      <c r="GI1135" s="89"/>
      <c r="GJ1135" s="89"/>
      <c r="GK1135" s="89"/>
      <c r="GL1135" s="89"/>
      <c r="GM1135" s="89"/>
      <c r="GN1135" s="89"/>
      <c r="GO1135" s="89"/>
      <c r="GP1135" s="89"/>
      <c r="GQ1135" s="89"/>
      <c r="GR1135" s="89"/>
      <c r="GS1135" s="89"/>
      <c r="GT1135" s="89"/>
      <c r="GU1135" s="89"/>
      <c r="GV1135" s="89"/>
      <c r="GW1135" s="89"/>
      <c r="GX1135" s="89"/>
      <c r="GY1135" s="89"/>
      <c r="GZ1135" s="89"/>
      <c r="HA1135" s="89"/>
      <c r="HB1135" s="89"/>
      <c r="HC1135" s="89"/>
      <c r="HD1135" s="89"/>
      <c r="HE1135" s="89"/>
      <c r="HF1135" s="89"/>
      <c r="HG1135" s="89"/>
      <c r="HH1135" s="89"/>
      <c r="HI1135" s="89"/>
      <c r="HJ1135" s="89"/>
      <c r="HK1135" s="89"/>
      <c r="HL1135" s="89"/>
      <c r="HM1135" s="89"/>
    </row>
    <row r="1136" spans="1:221" s="191" customFormat="1" ht="30" customHeight="1" x14ac:dyDescent="0.25">
      <c r="A1136" s="193">
        <v>41455</v>
      </c>
      <c r="B1136" s="194">
        <v>41457</v>
      </c>
      <c r="C1136" s="189" t="s">
        <v>285</v>
      </c>
      <c r="D1136" s="140" t="s">
        <v>3719</v>
      </c>
      <c r="E1136" s="140" t="s">
        <v>280</v>
      </c>
      <c r="F1136" s="5" t="s">
        <v>60</v>
      </c>
      <c r="G1136" s="5" t="s">
        <v>704</v>
      </c>
      <c r="H1136" s="140" t="s">
        <v>4043</v>
      </c>
      <c r="I1136" s="30" t="s">
        <v>4478</v>
      </c>
      <c r="J1136" s="140" t="s">
        <v>5048</v>
      </c>
      <c r="K1136" s="119">
        <v>41060</v>
      </c>
      <c r="L1136" s="119">
        <v>41152</v>
      </c>
      <c r="M1136" s="140" t="s">
        <v>5049</v>
      </c>
      <c r="N1136" s="287">
        <v>1389</v>
      </c>
      <c r="O1136" s="287">
        <v>1324</v>
      </c>
      <c r="P1136" s="119">
        <v>41166</v>
      </c>
      <c r="Q1136" s="119">
        <v>41517</v>
      </c>
      <c r="R1136" s="119">
        <v>41517</v>
      </c>
      <c r="S1136" s="119">
        <v>41517</v>
      </c>
      <c r="T1136" s="190">
        <v>36.804864931451597</v>
      </c>
      <c r="U1136" s="287"/>
      <c r="V1136" s="140"/>
      <c r="W1136" s="87"/>
      <c r="X1136" s="96"/>
      <c r="Y1136" s="89"/>
      <c r="Z1136" s="89"/>
      <c r="AA1136" s="89"/>
      <c r="AB1136" s="89"/>
      <c r="AC1136" s="89"/>
      <c r="AD1136" s="89"/>
      <c r="AE1136" s="89"/>
      <c r="AF1136" s="89"/>
      <c r="AG1136" s="89"/>
      <c r="AH1136" s="89"/>
      <c r="AI1136" s="89"/>
      <c r="AJ1136" s="89"/>
      <c r="AK1136" s="89"/>
      <c r="AL1136" s="89"/>
      <c r="AM1136" s="89"/>
      <c r="AN1136" s="89"/>
      <c r="AO1136" s="89"/>
      <c r="AP1136" s="89"/>
      <c r="AQ1136" s="89"/>
      <c r="AR1136" s="89"/>
      <c r="AS1136" s="89"/>
      <c r="AT1136" s="89"/>
      <c r="AU1136" s="89"/>
      <c r="AV1136" s="89"/>
      <c r="AW1136" s="89"/>
      <c r="AX1136" s="89"/>
      <c r="AY1136" s="89"/>
      <c r="AZ1136" s="89"/>
      <c r="BA1136" s="89"/>
      <c r="BB1136" s="89"/>
      <c r="BC1136" s="89"/>
      <c r="BD1136" s="89"/>
      <c r="BE1136" s="89"/>
      <c r="BF1136" s="89"/>
      <c r="BG1136" s="89"/>
      <c r="BH1136" s="89"/>
      <c r="BI1136" s="89"/>
      <c r="BJ1136" s="89"/>
      <c r="BK1136" s="89"/>
      <c r="BL1136" s="89"/>
      <c r="BM1136" s="89"/>
      <c r="BN1136" s="89"/>
      <c r="BO1136" s="89"/>
      <c r="BP1136" s="89"/>
      <c r="BQ1136" s="89"/>
      <c r="BR1136" s="89"/>
      <c r="BS1136" s="89"/>
      <c r="BT1136" s="89"/>
      <c r="BU1136" s="89"/>
      <c r="BV1136" s="89"/>
      <c r="BW1136" s="89"/>
      <c r="BX1136" s="89"/>
      <c r="BY1136" s="89"/>
      <c r="BZ1136" s="89"/>
      <c r="CA1136" s="89"/>
      <c r="CB1136" s="89"/>
      <c r="CC1136" s="89"/>
      <c r="CD1136" s="89"/>
      <c r="CE1136" s="89"/>
      <c r="CF1136" s="89"/>
      <c r="CG1136" s="89"/>
      <c r="CH1136" s="89"/>
      <c r="CI1136" s="89"/>
      <c r="CJ1136" s="89"/>
      <c r="CK1136" s="89"/>
      <c r="CL1136" s="89"/>
      <c r="CM1136" s="89"/>
      <c r="CN1136" s="89"/>
      <c r="CO1136" s="89"/>
      <c r="CP1136" s="89"/>
      <c r="CQ1136" s="89"/>
      <c r="CR1136" s="89"/>
      <c r="CS1136" s="89"/>
      <c r="CT1136" s="89"/>
      <c r="CU1136" s="89"/>
      <c r="CV1136" s="89"/>
      <c r="CW1136" s="89"/>
      <c r="CX1136" s="89"/>
      <c r="CY1136" s="89"/>
      <c r="CZ1136" s="89"/>
      <c r="DA1136" s="89"/>
      <c r="DB1136" s="89"/>
      <c r="DC1136" s="89"/>
      <c r="DD1136" s="89"/>
      <c r="DE1136" s="89"/>
      <c r="DF1136" s="89"/>
      <c r="DG1136" s="89"/>
      <c r="DH1136" s="89"/>
      <c r="DI1136" s="89"/>
      <c r="DJ1136" s="89"/>
      <c r="DK1136" s="89"/>
      <c r="DL1136" s="89"/>
      <c r="DM1136" s="89"/>
      <c r="DN1136" s="89"/>
      <c r="DO1136" s="89"/>
      <c r="DP1136" s="89"/>
      <c r="DQ1136" s="89"/>
      <c r="DR1136" s="89"/>
      <c r="DS1136" s="89"/>
      <c r="DT1136" s="89"/>
      <c r="DU1136" s="89"/>
      <c r="DV1136" s="89"/>
      <c r="DW1136" s="89"/>
      <c r="DX1136" s="89"/>
      <c r="DY1136" s="89"/>
      <c r="DZ1136" s="89"/>
      <c r="EA1136" s="89"/>
      <c r="EB1136" s="89"/>
      <c r="EC1136" s="89"/>
      <c r="ED1136" s="89"/>
      <c r="EE1136" s="89"/>
      <c r="EF1136" s="89"/>
      <c r="EG1136" s="89"/>
      <c r="EH1136" s="89"/>
      <c r="EI1136" s="89"/>
      <c r="EJ1136" s="89"/>
      <c r="EK1136" s="89"/>
      <c r="EL1136" s="89"/>
      <c r="EM1136" s="89"/>
      <c r="EN1136" s="89"/>
      <c r="EO1136" s="89"/>
      <c r="EP1136" s="89"/>
      <c r="EQ1136" s="89"/>
      <c r="ER1136" s="89"/>
      <c r="ES1136" s="89"/>
      <c r="ET1136" s="89"/>
      <c r="EU1136" s="89"/>
      <c r="EV1136" s="89"/>
      <c r="EW1136" s="89"/>
      <c r="EX1136" s="89"/>
      <c r="EY1136" s="89"/>
      <c r="EZ1136" s="89"/>
      <c r="FA1136" s="89"/>
      <c r="FB1136" s="89"/>
      <c r="FC1136" s="89"/>
      <c r="FD1136" s="89"/>
      <c r="FE1136" s="89"/>
      <c r="FF1136" s="89"/>
      <c r="FG1136" s="89"/>
      <c r="FH1136" s="89"/>
      <c r="FI1136" s="89"/>
      <c r="FJ1136" s="89"/>
      <c r="FK1136" s="89"/>
      <c r="FL1136" s="89"/>
      <c r="FM1136" s="89"/>
      <c r="FN1136" s="89"/>
      <c r="FO1136" s="89"/>
      <c r="FP1136" s="89"/>
      <c r="FQ1136" s="89"/>
      <c r="FR1136" s="89"/>
      <c r="FS1136" s="89"/>
      <c r="FT1136" s="89"/>
      <c r="FU1136" s="89"/>
      <c r="FV1136" s="89"/>
      <c r="FW1136" s="89"/>
      <c r="FX1136" s="89"/>
      <c r="FY1136" s="89"/>
      <c r="FZ1136" s="89"/>
      <c r="GA1136" s="89"/>
      <c r="GB1136" s="89"/>
      <c r="GC1136" s="89"/>
      <c r="GD1136" s="89"/>
      <c r="GE1136" s="89"/>
      <c r="GF1136" s="89"/>
      <c r="GG1136" s="89"/>
      <c r="GH1136" s="89"/>
      <c r="GI1136" s="89"/>
      <c r="GJ1136" s="89"/>
      <c r="GK1136" s="89"/>
      <c r="GL1136" s="89"/>
      <c r="GM1136" s="89"/>
      <c r="GN1136" s="89"/>
      <c r="GO1136" s="89"/>
      <c r="GP1136" s="89"/>
      <c r="GQ1136" s="89"/>
      <c r="GR1136" s="89"/>
      <c r="GS1136" s="89"/>
      <c r="GT1136" s="89"/>
      <c r="GU1136" s="89"/>
      <c r="GV1136" s="89"/>
      <c r="GW1136" s="89"/>
      <c r="GX1136" s="89"/>
      <c r="GY1136" s="89"/>
      <c r="GZ1136" s="89"/>
      <c r="HA1136" s="89"/>
      <c r="HB1136" s="89"/>
      <c r="HC1136" s="89"/>
      <c r="HD1136" s="89"/>
      <c r="HE1136" s="89"/>
      <c r="HF1136" s="89"/>
      <c r="HG1136" s="89"/>
      <c r="HH1136" s="89"/>
      <c r="HI1136" s="89"/>
      <c r="HJ1136" s="89"/>
      <c r="HK1136" s="89"/>
      <c r="HL1136" s="89"/>
      <c r="HM1136" s="89"/>
    </row>
    <row r="1137" spans="1:221" s="191" customFormat="1" ht="30" customHeight="1" x14ac:dyDescent="0.25">
      <c r="A1137" s="193">
        <v>41455</v>
      </c>
      <c r="B1137" s="194">
        <v>41457</v>
      </c>
      <c r="C1137" s="189" t="s">
        <v>285</v>
      </c>
      <c r="D1137" s="140" t="s">
        <v>3756</v>
      </c>
      <c r="E1137" s="140" t="s">
        <v>280</v>
      </c>
      <c r="F1137" s="5" t="s">
        <v>36</v>
      </c>
      <c r="G1137" s="5" t="s">
        <v>1000</v>
      </c>
      <c r="H1137" s="140" t="s">
        <v>4078</v>
      </c>
      <c r="I1137" s="30" t="s">
        <v>4923</v>
      </c>
      <c r="J1137" s="140" t="s">
        <v>5050</v>
      </c>
      <c r="K1137" s="119">
        <v>41218</v>
      </c>
      <c r="L1137" s="119">
        <v>41290</v>
      </c>
      <c r="M1137" s="140" t="s">
        <v>5051</v>
      </c>
      <c r="N1137" s="287">
        <v>738</v>
      </c>
      <c r="O1137" s="287">
        <v>716</v>
      </c>
      <c r="P1137" s="119">
        <v>41304</v>
      </c>
      <c r="Q1137" s="119">
        <v>41660</v>
      </c>
      <c r="R1137" s="119">
        <v>41660</v>
      </c>
      <c r="S1137" s="119">
        <v>41660</v>
      </c>
      <c r="T1137" s="190">
        <v>64.143814391259895</v>
      </c>
      <c r="U1137" s="287"/>
      <c r="V1137" s="140"/>
      <c r="W1137" s="87"/>
      <c r="X1137" s="96"/>
      <c r="Y1137" s="89"/>
      <c r="Z1137" s="89"/>
      <c r="AA1137" s="89"/>
      <c r="AB1137" s="89"/>
      <c r="AC1137" s="89"/>
      <c r="AD1137" s="89"/>
      <c r="AE1137" s="89"/>
      <c r="AF1137" s="89"/>
      <c r="AG1137" s="89"/>
      <c r="AH1137" s="89"/>
      <c r="AI1137" s="89"/>
      <c r="AJ1137" s="89"/>
      <c r="AK1137" s="89"/>
      <c r="AL1137" s="89"/>
      <c r="AM1137" s="89"/>
      <c r="AN1137" s="89"/>
      <c r="AO1137" s="89"/>
      <c r="AP1137" s="89"/>
      <c r="AQ1137" s="89"/>
      <c r="AR1137" s="89"/>
      <c r="AS1137" s="89"/>
      <c r="AT1137" s="89"/>
      <c r="AU1137" s="89"/>
      <c r="AV1137" s="89"/>
      <c r="AW1137" s="89"/>
      <c r="AX1137" s="89"/>
      <c r="AY1137" s="89"/>
      <c r="AZ1137" s="89"/>
      <c r="BA1137" s="89"/>
      <c r="BB1137" s="89"/>
      <c r="BC1137" s="89"/>
      <c r="BD1137" s="89"/>
      <c r="BE1137" s="89"/>
      <c r="BF1137" s="89"/>
      <c r="BG1137" s="89"/>
      <c r="BH1137" s="89"/>
      <c r="BI1137" s="89"/>
      <c r="BJ1137" s="89"/>
      <c r="BK1137" s="89"/>
      <c r="BL1137" s="89"/>
      <c r="BM1137" s="89"/>
      <c r="BN1137" s="89"/>
      <c r="BO1137" s="89"/>
      <c r="BP1137" s="89"/>
      <c r="BQ1137" s="89"/>
      <c r="BR1137" s="89"/>
      <c r="BS1137" s="89"/>
      <c r="BT1137" s="89"/>
      <c r="BU1137" s="89"/>
      <c r="BV1137" s="89"/>
      <c r="BW1137" s="89"/>
      <c r="BX1137" s="89"/>
      <c r="BY1137" s="89"/>
      <c r="BZ1137" s="89"/>
      <c r="CA1137" s="89"/>
      <c r="CB1137" s="89"/>
      <c r="CC1137" s="89"/>
      <c r="CD1137" s="89"/>
      <c r="CE1137" s="89"/>
      <c r="CF1137" s="89"/>
      <c r="CG1137" s="89"/>
      <c r="CH1137" s="89"/>
      <c r="CI1137" s="89"/>
      <c r="CJ1137" s="89"/>
      <c r="CK1137" s="89"/>
      <c r="CL1137" s="89"/>
      <c r="CM1137" s="89"/>
      <c r="CN1137" s="89"/>
      <c r="CO1137" s="89"/>
      <c r="CP1137" s="89"/>
      <c r="CQ1137" s="89"/>
      <c r="CR1137" s="89"/>
      <c r="CS1137" s="89"/>
      <c r="CT1137" s="89"/>
      <c r="CU1137" s="89"/>
      <c r="CV1137" s="89"/>
      <c r="CW1137" s="89"/>
      <c r="CX1137" s="89"/>
      <c r="CY1137" s="89"/>
      <c r="CZ1137" s="89"/>
      <c r="DA1137" s="89"/>
      <c r="DB1137" s="89"/>
      <c r="DC1137" s="89"/>
      <c r="DD1137" s="89"/>
      <c r="DE1137" s="89"/>
      <c r="DF1137" s="89"/>
      <c r="DG1137" s="89"/>
      <c r="DH1137" s="89"/>
      <c r="DI1137" s="89"/>
      <c r="DJ1137" s="89"/>
      <c r="DK1137" s="89"/>
      <c r="DL1137" s="89"/>
      <c r="DM1137" s="89"/>
      <c r="DN1137" s="89"/>
      <c r="DO1137" s="89"/>
      <c r="DP1137" s="89"/>
      <c r="DQ1137" s="89"/>
      <c r="DR1137" s="89"/>
      <c r="DS1137" s="89"/>
      <c r="DT1137" s="89"/>
      <c r="DU1137" s="89"/>
      <c r="DV1137" s="89"/>
      <c r="DW1137" s="89"/>
      <c r="DX1137" s="89"/>
      <c r="DY1137" s="89"/>
      <c r="DZ1137" s="89"/>
      <c r="EA1137" s="89"/>
      <c r="EB1137" s="89"/>
      <c r="EC1137" s="89"/>
      <c r="ED1137" s="89"/>
      <c r="EE1137" s="89"/>
      <c r="EF1137" s="89"/>
      <c r="EG1137" s="89"/>
      <c r="EH1137" s="89"/>
      <c r="EI1137" s="89"/>
      <c r="EJ1137" s="89"/>
      <c r="EK1137" s="89"/>
      <c r="EL1137" s="89"/>
      <c r="EM1137" s="89"/>
      <c r="EN1137" s="89"/>
      <c r="EO1137" s="89"/>
      <c r="EP1137" s="89"/>
      <c r="EQ1137" s="89"/>
      <c r="ER1137" s="89"/>
      <c r="ES1137" s="89"/>
      <c r="ET1137" s="89"/>
      <c r="EU1137" s="89"/>
      <c r="EV1137" s="89"/>
      <c r="EW1137" s="89"/>
      <c r="EX1137" s="89"/>
      <c r="EY1137" s="89"/>
      <c r="EZ1137" s="89"/>
      <c r="FA1137" s="89"/>
      <c r="FB1137" s="89"/>
      <c r="FC1137" s="89"/>
      <c r="FD1137" s="89"/>
      <c r="FE1137" s="89"/>
      <c r="FF1137" s="89"/>
      <c r="FG1137" s="89"/>
      <c r="FH1137" s="89"/>
      <c r="FI1137" s="89"/>
      <c r="FJ1137" s="89"/>
      <c r="FK1137" s="89"/>
      <c r="FL1137" s="89"/>
      <c r="FM1137" s="89"/>
      <c r="FN1137" s="89"/>
      <c r="FO1137" s="89"/>
      <c r="FP1137" s="89"/>
      <c r="FQ1137" s="89"/>
      <c r="FR1137" s="89"/>
      <c r="FS1137" s="89"/>
      <c r="FT1137" s="89"/>
      <c r="FU1137" s="89"/>
      <c r="FV1137" s="89"/>
      <c r="FW1137" s="89"/>
      <c r="FX1137" s="89"/>
      <c r="FY1137" s="89"/>
      <c r="FZ1137" s="89"/>
      <c r="GA1137" s="89"/>
      <c r="GB1137" s="89"/>
      <c r="GC1137" s="89"/>
      <c r="GD1137" s="89"/>
      <c r="GE1137" s="89"/>
      <c r="GF1137" s="89"/>
      <c r="GG1137" s="89"/>
      <c r="GH1137" s="89"/>
      <c r="GI1137" s="89"/>
      <c r="GJ1137" s="89"/>
      <c r="GK1137" s="89"/>
      <c r="GL1137" s="89"/>
      <c r="GM1137" s="89"/>
      <c r="GN1137" s="89"/>
      <c r="GO1137" s="89"/>
      <c r="GP1137" s="89"/>
      <c r="GQ1137" s="89"/>
      <c r="GR1137" s="89"/>
      <c r="GS1137" s="89"/>
      <c r="GT1137" s="89"/>
      <c r="GU1137" s="89"/>
      <c r="GV1137" s="89"/>
      <c r="GW1137" s="89"/>
      <c r="GX1137" s="89"/>
      <c r="GY1137" s="89"/>
      <c r="GZ1137" s="89"/>
      <c r="HA1137" s="89"/>
      <c r="HB1137" s="89"/>
      <c r="HC1137" s="89"/>
      <c r="HD1137" s="89"/>
      <c r="HE1137" s="89"/>
      <c r="HF1137" s="89"/>
      <c r="HG1137" s="89"/>
      <c r="HH1137" s="89"/>
      <c r="HI1137" s="89"/>
      <c r="HJ1137" s="89"/>
      <c r="HK1137" s="89"/>
      <c r="HL1137" s="89"/>
      <c r="HM1137" s="89"/>
    </row>
    <row r="1138" spans="1:221" s="191" customFormat="1" ht="30" customHeight="1" x14ac:dyDescent="0.25">
      <c r="A1138" s="193">
        <v>41455</v>
      </c>
      <c r="B1138" s="194">
        <v>41457</v>
      </c>
      <c r="C1138" s="189" t="s">
        <v>285</v>
      </c>
      <c r="D1138" s="140" t="s">
        <v>3719</v>
      </c>
      <c r="E1138" s="140" t="s">
        <v>280</v>
      </c>
      <c r="F1138" s="5" t="s">
        <v>99</v>
      </c>
      <c r="G1138" s="5" t="s">
        <v>415</v>
      </c>
      <c r="H1138" s="140" t="s">
        <v>4080</v>
      </c>
      <c r="I1138" s="30" t="s">
        <v>5052</v>
      </c>
      <c r="J1138" s="140" t="s">
        <v>5053</v>
      </c>
      <c r="K1138" s="119">
        <v>41250</v>
      </c>
      <c r="L1138" s="119">
        <v>41311</v>
      </c>
      <c r="M1138" s="140" t="s">
        <v>5054</v>
      </c>
      <c r="N1138" s="287">
        <v>1816</v>
      </c>
      <c r="O1138" s="287">
        <v>1689</v>
      </c>
      <c r="P1138" s="119">
        <v>41325</v>
      </c>
      <c r="Q1138" s="119">
        <v>41670</v>
      </c>
      <c r="R1138" s="119">
        <v>41670</v>
      </c>
      <c r="S1138" s="119">
        <v>41670</v>
      </c>
      <c r="T1138" s="190">
        <v>1.2333543636809301</v>
      </c>
      <c r="U1138" s="287"/>
      <c r="V1138" s="140"/>
      <c r="W1138" s="87"/>
      <c r="X1138" s="96"/>
      <c r="Y1138" s="89"/>
      <c r="Z1138" s="89"/>
      <c r="AA1138" s="89"/>
      <c r="AB1138" s="89"/>
      <c r="AC1138" s="89"/>
      <c r="AD1138" s="89"/>
      <c r="AE1138" s="89"/>
      <c r="AF1138" s="89"/>
      <c r="AG1138" s="89"/>
      <c r="AH1138" s="89"/>
      <c r="AI1138" s="89"/>
      <c r="AJ1138" s="89"/>
      <c r="AK1138" s="89"/>
      <c r="AL1138" s="89"/>
      <c r="AM1138" s="89"/>
      <c r="AN1138" s="89"/>
      <c r="AO1138" s="89"/>
      <c r="AP1138" s="89"/>
      <c r="AQ1138" s="89"/>
      <c r="AR1138" s="89"/>
      <c r="AS1138" s="89"/>
      <c r="AT1138" s="89"/>
      <c r="AU1138" s="89"/>
      <c r="AV1138" s="89"/>
      <c r="AW1138" s="89"/>
      <c r="AX1138" s="89"/>
      <c r="AY1138" s="89"/>
      <c r="AZ1138" s="89"/>
      <c r="BA1138" s="89"/>
      <c r="BB1138" s="89"/>
      <c r="BC1138" s="89"/>
      <c r="BD1138" s="89"/>
      <c r="BE1138" s="89"/>
      <c r="BF1138" s="89"/>
      <c r="BG1138" s="89"/>
      <c r="BH1138" s="89"/>
      <c r="BI1138" s="89"/>
      <c r="BJ1138" s="89"/>
      <c r="BK1138" s="89"/>
      <c r="BL1138" s="89"/>
      <c r="BM1138" s="89"/>
      <c r="BN1138" s="89"/>
      <c r="BO1138" s="89"/>
      <c r="BP1138" s="89"/>
      <c r="BQ1138" s="89"/>
      <c r="BR1138" s="89"/>
      <c r="BS1138" s="89"/>
      <c r="BT1138" s="89"/>
      <c r="BU1138" s="89"/>
      <c r="BV1138" s="89"/>
      <c r="BW1138" s="89"/>
      <c r="BX1138" s="89"/>
      <c r="BY1138" s="89"/>
      <c r="BZ1138" s="89"/>
      <c r="CA1138" s="89"/>
      <c r="CB1138" s="89"/>
      <c r="CC1138" s="89"/>
      <c r="CD1138" s="89"/>
      <c r="CE1138" s="89"/>
      <c r="CF1138" s="89"/>
      <c r="CG1138" s="89"/>
      <c r="CH1138" s="89"/>
      <c r="CI1138" s="89"/>
      <c r="CJ1138" s="89"/>
      <c r="CK1138" s="89"/>
      <c r="CL1138" s="89"/>
      <c r="CM1138" s="89"/>
      <c r="CN1138" s="89"/>
      <c r="CO1138" s="89"/>
      <c r="CP1138" s="89"/>
      <c r="CQ1138" s="89"/>
      <c r="CR1138" s="89"/>
      <c r="CS1138" s="89"/>
      <c r="CT1138" s="89"/>
      <c r="CU1138" s="89"/>
      <c r="CV1138" s="89"/>
      <c r="CW1138" s="89"/>
      <c r="CX1138" s="89"/>
      <c r="CY1138" s="89"/>
      <c r="CZ1138" s="89"/>
      <c r="DA1138" s="89"/>
      <c r="DB1138" s="89"/>
      <c r="DC1138" s="89"/>
      <c r="DD1138" s="89"/>
      <c r="DE1138" s="89"/>
      <c r="DF1138" s="89"/>
      <c r="DG1138" s="89"/>
      <c r="DH1138" s="89"/>
      <c r="DI1138" s="89"/>
      <c r="DJ1138" s="89"/>
      <c r="DK1138" s="89"/>
      <c r="DL1138" s="89"/>
      <c r="DM1138" s="89"/>
      <c r="DN1138" s="89"/>
      <c r="DO1138" s="89"/>
      <c r="DP1138" s="89"/>
      <c r="DQ1138" s="89"/>
      <c r="DR1138" s="89"/>
      <c r="DS1138" s="89"/>
      <c r="DT1138" s="89"/>
      <c r="DU1138" s="89"/>
      <c r="DV1138" s="89"/>
      <c r="DW1138" s="89"/>
      <c r="DX1138" s="89"/>
      <c r="DY1138" s="89"/>
      <c r="DZ1138" s="89"/>
      <c r="EA1138" s="89"/>
      <c r="EB1138" s="89"/>
      <c r="EC1138" s="89"/>
      <c r="ED1138" s="89"/>
      <c r="EE1138" s="89"/>
      <c r="EF1138" s="89"/>
      <c r="EG1138" s="89"/>
      <c r="EH1138" s="89"/>
      <c r="EI1138" s="89"/>
      <c r="EJ1138" s="89"/>
      <c r="EK1138" s="89"/>
      <c r="EL1138" s="89"/>
      <c r="EM1138" s="89"/>
      <c r="EN1138" s="89"/>
      <c r="EO1138" s="89"/>
      <c r="EP1138" s="89"/>
      <c r="EQ1138" s="89"/>
      <c r="ER1138" s="89"/>
      <c r="ES1138" s="89"/>
      <c r="ET1138" s="89"/>
      <c r="EU1138" s="89"/>
      <c r="EV1138" s="89"/>
      <c r="EW1138" s="89"/>
      <c r="EX1138" s="89"/>
      <c r="EY1138" s="89"/>
      <c r="EZ1138" s="89"/>
      <c r="FA1138" s="89"/>
      <c r="FB1138" s="89"/>
      <c r="FC1138" s="89"/>
      <c r="FD1138" s="89"/>
      <c r="FE1138" s="89"/>
      <c r="FF1138" s="89"/>
      <c r="FG1138" s="89"/>
      <c r="FH1138" s="89"/>
      <c r="FI1138" s="89"/>
      <c r="FJ1138" s="89"/>
      <c r="FK1138" s="89"/>
      <c r="FL1138" s="89"/>
      <c r="FM1138" s="89"/>
      <c r="FN1138" s="89"/>
      <c r="FO1138" s="89"/>
      <c r="FP1138" s="89"/>
      <c r="FQ1138" s="89"/>
      <c r="FR1138" s="89"/>
      <c r="FS1138" s="89"/>
      <c r="FT1138" s="89"/>
      <c r="FU1138" s="89"/>
      <c r="FV1138" s="89"/>
      <c r="FW1138" s="89"/>
      <c r="FX1138" s="89"/>
      <c r="FY1138" s="89"/>
      <c r="FZ1138" s="89"/>
      <c r="GA1138" s="89"/>
      <c r="GB1138" s="89"/>
      <c r="GC1138" s="89"/>
      <c r="GD1138" s="89"/>
      <c r="GE1138" s="89"/>
      <c r="GF1138" s="89"/>
      <c r="GG1138" s="89"/>
      <c r="GH1138" s="89"/>
      <c r="GI1138" s="89"/>
      <c r="GJ1138" s="89"/>
      <c r="GK1138" s="89"/>
      <c r="GL1138" s="89"/>
      <c r="GM1138" s="89"/>
      <c r="GN1138" s="89"/>
      <c r="GO1138" s="89"/>
      <c r="GP1138" s="89"/>
      <c r="GQ1138" s="89"/>
      <c r="GR1138" s="89"/>
      <c r="GS1138" s="89"/>
      <c r="GT1138" s="89"/>
      <c r="GU1138" s="89"/>
      <c r="GV1138" s="89"/>
      <c r="GW1138" s="89"/>
      <c r="GX1138" s="89"/>
      <c r="GY1138" s="89"/>
      <c r="GZ1138" s="89"/>
      <c r="HA1138" s="89"/>
      <c r="HB1138" s="89"/>
      <c r="HC1138" s="89"/>
      <c r="HD1138" s="89"/>
      <c r="HE1138" s="89"/>
      <c r="HF1138" s="89"/>
      <c r="HG1138" s="89"/>
      <c r="HH1138" s="89"/>
      <c r="HI1138" s="89"/>
      <c r="HJ1138" s="89"/>
      <c r="HK1138" s="89"/>
      <c r="HL1138" s="89"/>
      <c r="HM1138" s="89"/>
    </row>
    <row r="1139" spans="1:221" s="191" customFormat="1" ht="30" customHeight="1" x14ac:dyDescent="0.25">
      <c r="A1139" s="193">
        <v>41455</v>
      </c>
      <c r="B1139" s="194">
        <v>41457</v>
      </c>
      <c r="C1139" s="189" t="s">
        <v>285</v>
      </c>
      <c r="D1139" s="140" t="s">
        <v>3719</v>
      </c>
      <c r="E1139" s="140" t="s">
        <v>280</v>
      </c>
      <c r="F1139" s="5" t="s">
        <v>99</v>
      </c>
      <c r="G1139" s="5" t="s">
        <v>415</v>
      </c>
      <c r="H1139" s="140" t="s">
        <v>4107</v>
      </c>
      <c r="I1139" s="30" t="s">
        <v>5055</v>
      </c>
      <c r="J1139" s="140" t="s">
        <v>5056</v>
      </c>
      <c r="K1139" s="119">
        <v>41080</v>
      </c>
      <c r="L1139" s="119">
        <v>41180</v>
      </c>
      <c r="M1139" s="140" t="s">
        <v>5057</v>
      </c>
      <c r="N1139" s="287">
        <v>1939</v>
      </c>
      <c r="O1139" s="287">
        <v>1775</v>
      </c>
      <c r="P1139" s="119">
        <v>41194</v>
      </c>
      <c r="Q1139" s="119">
        <v>41544</v>
      </c>
      <c r="R1139" s="119">
        <v>41544</v>
      </c>
      <c r="S1139" s="119">
        <v>41544</v>
      </c>
      <c r="T1139" s="190">
        <v>80.486256943549392</v>
      </c>
      <c r="U1139" s="287"/>
      <c r="V1139" s="140"/>
      <c r="W1139" s="87"/>
      <c r="X1139" s="96"/>
      <c r="Y1139" s="89"/>
      <c r="Z1139" s="89"/>
      <c r="AA1139" s="89"/>
      <c r="AB1139" s="89"/>
      <c r="AC1139" s="89"/>
      <c r="AD1139" s="89"/>
      <c r="AE1139" s="89"/>
      <c r="AF1139" s="89"/>
      <c r="AG1139" s="89"/>
      <c r="AH1139" s="89"/>
      <c r="AI1139" s="89"/>
      <c r="AJ1139" s="89"/>
      <c r="AK1139" s="89"/>
      <c r="AL1139" s="89"/>
      <c r="AM1139" s="89"/>
      <c r="AN1139" s="89"/>
      <c r="AO1139" s="89"/>
      <c r="AP1139" s="89"/>
      <c r="AQ1139" s="89"/>
      <c r="AR1139" s="89"/>
      <c r="AS1139" s="89"/>
      <c r="AT1139" s="89"/>
      <c r="AU1139" s="89"/>
      <c r="AV1139" s="89"/>
      <c r="AW1139" s="89"/>
      <c r="AX1139" s="89"/>
      <c r="AY1139" s="89"/>
      <c r="AZ1139" s="89"/>
      <c r="BA1139" s="89"/>
      <c r="BB1139" s="89"/>
      <c r="BC1139" s="89"/>
      <c r="BD1139" s="89"/>
      <c r="BE1139" s="89"/>
      <c r="BF1139" s="89"/>
      <c r="BG1139" s="89"/>
      <c r="BH1139" s="89"/>
      <c r="BI1139" s="89"/>
      <c r="BJ1139" s="89"/>
      <c r="BK1139" s="89"/>
      <c r="BL1139" s="89"/>
      <c r="BM1139" s="89"/>
      <c r="BN1139" s="89"/>
      <c r="BO1139" s="89"/>
      <c r="BP1139" s="89"/>
      <c r="BQ1139" s="89"/>
      <c r="BR1139" s="89"/>
      <c r="BS1139" s="89"/>
      <c r="BT1139" s="89"/>
      <c r="BU1139" s="89"/>
      <c r="BV1139" s="89"/>
      <c r="BW1139" s="89"/>
      <c r="BX1139" s="89"/>
      <c r="BY1139" s="89"/>
      <c r="BZ1139" s="89"/>
      <c r="CA1139" s="89"/>
      <c r="CB1139" s="89"/>
      <c r="CC1139" s="89"/>
      <c r="CD1139" s="89"/>
      <c r="CE1139" s="89"/>
      <c r="CF1139" s="89"/>
      <c r="CG1139" s="89"/>
      <c r="CH1139" s="89"/>
      <c r="CI1139" s="89"/>
      <c r="CJ1139" s="89"/>
      <c r="CK1139" s="89"/>
      <c r="CL1139" s="89"/>
      <c r="CM1139" s="89"/>
      <c r="CN1139" s="89"/>
      <c r="CO1139" s="89"/>
      <c r="CP1139" s="89"/>
      <c r="CQ1139" s="89"/>
      <c r="CR1139" s="89"/>
      <c r="CS1139" s="89"/>
      <c r="CT1139" s="89"/>
      <c r="CU1139" s="89"/>
      <c r="CV1139" s="89"/>
      <c r="CW1139" s="89"/>
      <c r="CX1139" s="89"/>
      <c r="CY1139" s="89"/>
      <c r="CZ1139" s="89"/>
      <c r="DA1139" s="89"/>
      <c r="DB1139" s="89"/>
      <c r="DC1139" s="89"/>
      <c r="DD1139" s="89"/>
      <c r="DE1139" s="89"/>
      <c r="DF1139" s="89"/>
      <c r="DG1139" s="89"/>
      <c r="DH1139" s="89"/>
      <c r="DI1139" s="89"/>
      <c r="DJ1139" s="89"/>
      <c r="DK1139" s="89"/>
      <c r="DL1139" s="89"/>
      <c r="DM1139" s="89"/>
      <c r="DN1139" s="89"/>
      <c r="DO1139" s="89"/>
      <c r="DP1139" s="89"/>
      <c r="DQ1139" s="89"/>
      <c r="DR1139" s="89"/>
      <c r="DS1139" s="89"/>
      <c r="DT1139" s="89"/>
      <c r="DU1139" s="89"/>
      <c r="DV1139" s="89"/>
      <c r="DW1139" s="89"/>
      <c r="DX1139" s="89"/>
      <c r="DY1139" s="89"/>
      <c r="DZ1139" s="89"/>
      <c r="EA1139" s="89"/>
      <c r="EB1139" s="89"/>
      <c r="EC1139" s="89"/>
      <c r="ED1139" s="89"/>
      <c r="EE1139" s="89"/>
      <c r="EF1139" s="89"/>
      <c r="EG1139" s="89"/>
      <c r="EH1139" s="89"/>
      <c r="EI1139" s="89"/>
      <c r="EJ1139" s="89"/>
      <c r="EK1139" s="89"/>
      <c r="EL1139" s="89"/>
      <c r="EM1139" s="89"/>
      <c r="EN1139" s="89"/>
      <c r="EO1139" s="89"/>
      <c r="EP1139" s="89"/>
      <c r="EQ1139" s="89"/>
      <c r="ER1139" s="89"/>
      <c r="ES1139" s="89"/>
      <c r="ET1139" s="89"/>
      <c r="EU1139" s="89"/>
      <c r="EV1139" s="89"/>
      <c r="EW1139" s="89"/>
      <c r="EX1139" s="89"/>
      <c r="EY1139" s="89"/>
      <c r="EZ1139" s="89"/>
      <c r="FA1139" s="89"/>
      <c r="FB1139" s="89"/>
      <c r="FC1139" s="89"/>
      <c r="FD1139" s="89"/>
      <c r="FE1139" s="89"/>
      <c r="FF1139" s="89"/>
      <c r="FG1139" s="89"/>
      <c r="FH1139" s="89"/>
      <c r="FI1139" s="89"/>
      <c r="FJ1139" s="89"/>
      <c r="FK1139" s="89"/>
      <c r="FL1139" s="89"/>
      <c r="FM1139" s="89"/>
      <c r="FN1139" s="89"/>
      <c r="FO1139" s="89"/>
      <c r="FP1139" s="89"/>
      <c r="FQ1139" s="89"/>
      <c r="FR1139" s="89"/>
      <c r="FS1139" s="89"/>
      <c r="FT1139" s="89"/>
      <c r="FU1139" s="89"/>
      <c r="FV1139" s="89"/>
      <c r="FW1139" s="89"/>
      <c r="FX1139" s="89"/>
      <c r="FY1139" s="89"/>
      <c r="FZ1139" s="89"/>
      <c r="GA1139" s="89"/>
      <c r="GB1139" s="89"/>
      <c r="GC1139" s="89"/>
      <c r="GD1139" s="89"/>
      <c r="GE1139" s="89"/>
      <c r="GF1139" s="89"/>
      <c r="GG1139" s="89"/>
      <c r="GH1139" s="89"/>
      <c r="GI1139" s="89"/>
      <c r="GJ1139" s="89"/>
      <c r="GK1139" s="89"/>
      <c r="GL1139" s="89"/>
      <c r="GM1139" s="89"/>
      <c r="GN1139" s="89"/>
      <c r="GO1139" s="89"/>
      <c r="GP1139" s="89"/>
      <c r="GQ1139" s="89"/>
      <c r="GR1139" s="89"/>
      <c r="GS1139" s="89"/>
      <c r="GT1139" s="89"/>
      <c r="GU1139" s="89"/>
      <c r="GV1139" s="89"/>
      <c r="GW1139" s="89"/>
      <c r="GX1139" s="89"/>
      <c r="GY1139" s="89"/>
      <c r="GZ1139" s="89"/>
      <c r="HA1139" s="89"/>
      <c r="HB1139" s="89"/>
      <c r="HC1139" s="89"/>
      <c r="HD1139" s="89"/>
      <c r="HE1139" s="89"/>
      <c r="HF1139" s="89"/>
      <c r="HG1139" s="89"/>
      <c r="HH1139" s="89"/>
      <c r="HI1139" s="89"/>
      <c r="HJ1139" s="89"/>
      <c r="HK1139" s="89"/>
      <c r="HL1139" s="89"/>
      <c r="HM1139" s="89"/>
    </row>
    <row r="1140" spans="1:221" s="191" customFormat="1" ht="30" customHeight="1" x14ac:dyDescent="0.25">
      <c r="A1140" s="193">
        <v>41455</v>
      </c>
      <c r="B1140" s="194">
        <v>41457</v>
      </c>
      <c r="C1140" s="189" t="s">
        <v>1922</v>
      </c>
      <c r="D1140" s="140" t="s">
        <v>3719</v>
      </c>
      <c r="E1140" s="140" t="s">
        <v>279</v>
      </c>
      <c r="F1140" s="5" t="s">
        <v>758</v>
      </c>
      <c r="G1140" s="5" t="s">
        <v>759</v>
      </c>
      <c r="H1140" s="140" t="s">
        <v>3809</v>
      </c>
      <c r="I1140" s="30" t="s">
        <v>5058</v>
      </c>
      <c r="J1140" s="140" t="s">
        <v>5059</v>
      </c>
      <c r="K1140" s="119">
        <v>41148</v>
      </c>
      <c r="L1140" s="119">
        <v>41451</v>
      </c>
      <c r="M1140" s="140" t="s">
        <v>4840</v>
      </c>
      <c r="N1140" s="287">
        <v>12191</v>
      </c>
      <c r="O1140" s="287">
        <v>11610</v>
      </c>
      <c r="P1140" s="119">
        <v>41465</v>
      </c>
      <c r="Q1140" s="119">
        <v>41831</v>
      </c>
      <c r="R1140" s="119">
        <v>41831</v>
      </c>
      <c r="S1140" s="119">
        <v>41831</v>
      </c>
      <c r="T1140" s="190">
        <v>0</v>
      </c>
      <c r="U1140" s="287"/>
      <c r="V1140" s="140"/>
      <c r="W1140" s="87"/>
      <c r="X1140" s="96"/>
      <c r="Y1140" s="89"/>
      <c r="Z1140" s="89"/>
      <c r="AA1140" s="89"/>
      <c r="AB1140" s="89"/>
      <c r="AC1140" s="89"/>
      <c r="AD1140" s="89"/>
      <c r="AE1140" s="89"/>
      <c r="AF1140" s="89"/>
      <c r="AG1140" s="89"/>
      <c r="AH1140" s="89"/>
      <c r="AI1140" s="89"/>
      <c r="AJ1140" s="89"/>
      <c r="AK1140" s="89"/>
      <c r="AL1140" s="89"/>
      <c r="AM1140" s="89"/>
      <c r="AN1140" s="89"/>
      <c r="AO1140" s="89"/>
      <c r="AP1140" s="89"/>
      <c r="AQ1140" s="89"/>
      <c r="AR1140" s="89"/>
      <c r="AS1140" s="89"/>
      <c r="AT1140" s="89"/>
      <c r="AU1140" s="89"/>
      <c r="AV1140" s="89"/>
      <c r="AW1140" s="89"/>
      <c r="AX1140" s="89"/>
      <c r="AY1140" s="89"/>
      <c r="AZ1140" s="89"/>
      <c r="BA1140" s="89"/>
      <c r="BB1140" s="89"/>
      <c r="BC1140" s="89"/>
      <c r="BD1140" s="89"/>
      <c r="BE1140" s="89"/>
      <c r="BF1140" s="89"/>
      <c r="BG1140" s="89"/>
      <c r="BH1140" s="89"/>
      <c r="BI1140" s="89"/>
      <c r="BJ1140" s="89"/>
      <c r="BK1140" s="89"/>
      <c r="BL1140" s="89"/>
      <c r="BM1140" s="89"/>
      <c r="BN1140" s="89"/>
      <c r="BO1140" s="89"/>
      <c r="BP1140" s="89"/>
      <c r="BQ1140" s="89"/>
      <c r="BR1140" s="89"/>
      <c r="BS1140" s="89"/>
      <c r="BT1140" s="89"/>
      <c r="BU1140" s="89"/>
      <c r="BV1140" s="89"/>
      <c r="BW1140" s="89"/>
      <c r="BX1140" s="89"/>
      <c r="BY1140" s="89"/>
      <c r="BZ1140" s="89"/>
      <c r="CA1140" s="89"/>
      <c r="CB1140" s="89"/>
      <c r="CC1140" s="89"/>
      <c r="CD1140" s="89"/>
      <c r="CE1140" s="89"/>
      <c r="CF1140" s="89"/>
      <c r="CG1140" s="89"/>
      <c r="CH1140" s="89"/>
      <c r="CI1140" s="89"/>
      <c r="CJ1140" s="89"/>
      <c r="CK1140" s="89"/>
      <c r="CL1140" s="89"/>
      <c r="CM1140" s="89"/>
      <c r="CN1140" s="89"/>
      <c r="CO1140" s="89"/>
      <c r="CP1140" s="89"/>
      <c r="CQ1140" s="89"/>
      <c r="CR1140" s="89"/>
      <c r="CS1140" s="89"/>
      <c r="CT1140" s="89"/>
      <c r="CU1140" s="89"/>
      <c r="CV1140" s="89"/>
      <c r="CW1140" s="89"/>
      <c r="CX1140" s="89"/>
      <c r="CY1140" s="89"/>
      <c r="CZ1140" s="89"/>
      <c r="DA1140" s="89"/>
      <c r="DB1140" s="89"/>
      <c r="DC1140" s="89"/>
      <c r="DD1140" s="89"/>
      <c r="DE1140" s="89"/>
      <c r="DF1140" s="89"/>
      <c r="DG1140" s="89"/>
      <c r="DH1140" s="89"/>
      <c r="DI1140" s="89"/>
      <c r="DJ1140" s="89"/>
      <c r="DK1140" s="89"/>
      <c r="DL1140" s="89"/>
      <c r="DM1140" s="89"/>
      <c r="DN1140" s="89"/>
      <c r="DO1140" s="89"/>
      <c r="DP1140" s="89"/>
      <c r="DQ1140" s="89"/>
      <c r="DR1140" s="89"/>
      <c r="DS1140" s="89"/>
      <c r="DT1140" s="89"/>
      <c r="DU1140" s="89"/>
      <c r="DV1140" s="89"/>
      <c r="DW1140" s="89"/>
      <c r="DX1140" s="89"/>
      <c r="DY1140" s="89"/>
      <c r="DZ1140" s="89"/>
      <c r="EA1140" s="89"/>
      <c r="EB1140" s="89"/>
      <c r="EC1140" s="89"/>
      <c r="ED1140" s="89"/>
      <c r="EE1140" s="89"/>
      <c r="EF1140" s="89"/>
      <c r="EG1140" s="89"/>
      <c r="EH1140" s="89"/>
      <c r="EI1140" s="89"/>
      <c r="EJ1140" s="89"/>
      <c r="EK1140" s="89"/>
      <c r="EL1140" s="89"/>
      <c r="EM1140" s="89"/>
      <c r="EN1140" s="89"/>
      <c r="EO1140" s="89"/>
      <c r="EP1140" s="89"/>
      <c r="EQ1140" s="89"/>
      <c r="ER1140" s="89"/>
      <c r="ES1140" s="89"/>
      <c r="ET1140" s="89"/>
      <c r="EU1140" s="89"/>
      <c r="EV1140" s="89"/>
      <c r="EW1140" s="89"/>
      <c r="EX1140" s="89"/>
      <c r="EY1140" s="89"/>
      <c r="EZ1140" s="89"/>
      <c r="FA1140" s="89"/>
      <c r="FB1140" s="89"/>
      <c r="FC1140" s="89"/>
      <c r="FD1140" s="89"/>
      <c r="FE1140" s="89"/>
      <c r="FF1140" s="89"/>
      <c r="FG1140" s="89"/>
      <c r="FH1140" s="89"/>
      <c r="FI1140" s="89"/>
      <c r="FJ1140" s="89"/>
      <c r="FK1140" s="89"/>
      <c r="FL1140" s="89"/>
      <c r="FM1140" s="89"/>
      <c r="FN1140" s="89"/>
      <c r="FO1140" s="89"/>
      <c r="FP1140" s="89"/>
      <c r="FQ1140" s="89"/>
      <c r="FR1140" s="89"/>
      <c r="FS1140" s="89"/>
      <c r="FT1140" s="89"/>
      <c r="FU1140" s="89"/>
      <c r="FV1140" s="89"/>
      <c r="FW1140" s="89"/>
      <c r="FX1140" s="89"/>
      <c r="FY1140" s="89"/>
      <c r="FZ1140" s="89"/>
      <c r="GA1140" s="89"/>
      <c r="GB1140" s="89"/>
      <c r="GC1140" s="89"/>
      <c r="GD1140" s="89"/>
      <c r="GE1140" s="89"/>
      <c r="GF1140" s="89"/>
      <c r="GG1140" s="89"/>
      <c r="GH1140" s="89"/>
      <c r="GI1140" s="89"/>
      <c r="GJ1140" s="89"/>
      <c r="GK1140" s="89"/>
      <c r="GL1140" s="89"/>
      <c r="GM1140" s="89"/>
      <c r="GN1140" s="89"/>
      <c r="GO1140" s="89"/>
      <c r="GP1140" s="89"/>
      <c r="GQ1140" s="89"/>
      <c r="GR1140" s="89"/>
      <c r="GS1140" s="89"/>
      <c r="GT1140" s="89"/>
      <c r="GU1140" s="89"/>
      <c r="GV1140" s="89"/>
      <c r="GW1140" s="89"/>
      <c r="GX1140" s="89"/>
      <c r="GY1140" s="89"/>
      <c r="GZ1140" s="89"/>
      <c r="HA1140" s="89"/>
      <c r="HB1140" s="89"/>
      <c r="HC1140" s="89"/>
      <c r="HD1140" s="89"/>
      <c r="HE1140" s="89"/>
      <c r="HF1140" s="89"/>
      <c r="HG1140" s="89"/>
      <c r="HH1140" s="89"/>
      <c r="HI1140" s="89"/>
      <c r="HJ1140" s="89"/>
      <c r="HK1140" s="89"/>
      <c r="HL1140" s="89"/>
      <c r="HM1140" s="89"/>
    </row>
    <row r="1141" spans="1:221" s="191" customFormat="1" ht="30" customHeight="1" x14ac:dyDescent="0.25">
      <c r="A1141" s="193">
        <v>41455</v>
      </c>
      <c r="B1141" s="194">
        <v>41457</v>
      </c>
      <c r="C1141" s="189" t="s">
        <v>1922</v>
      </c>
      <c r="D1141" s="140" t="s">
        <v>3719</v>
      </c>
      <c r="E1141" s="140" t="s">
        <v>279</v>
      </c>
      <c r="F1141" s="5" t="s">
        <v>99</v>
      </c>
      <c r="G1141" s="5" t="s">
        <v>415</v>
      </c>
      <c r="H1141" s="140" t="s">
        <v>4383</v>
      </c>
      <c r="I1141" s="30" t="s">
        <v>3918</v>
      </c>
      <c r="J1141" s="140" t="s">
        <v>5060</v>
      </c>
      <c r="K1141" s="119">
        <v>41262</v>
      </c>
      <c r="L1141" s="119">
        <v>41438</v>
      </c>
      <c r="M1141" s="140" t="s">
        <v>4640</v>
      </c>
      <c r="N1141" s="287">
        <v>4380</v>
      </c>
      <c r="O1141" s="287">
        <v>4077</v>
      </c>
      <c r="P1141" s="119">
        <v>41452</v>
      </c>
      <c r="Q1141" s="119">
        <v>41903</v>
      </c>
      <c r="R1141" s="119">
        <v>41903</v>
      </c>
      <c r="S1141" s="119">
        <v>41903</v>
      </c>
      <c r="T1141" s="190">
        <v>0</v>
      </c>
      <c r="U1141" s="287"/>
      <c r="V1141" s="140"/>
      <c r="W1141" s="87"/>
      <c r="X1141" s="96"/>
      <c r="Y1141" s="89"/>
      <c r="Z1141" s="89"/>
      <c r="AA1141" s="89"/>
      <c r="AB1141" s="89"/>
      <c r="AC1141" s="89"/>
      <c r="AD1141" s="89"/>
      <c r="AE1141" s="89"/>
      <c r="AF1141" s="89"/>
      <c r="AG1141" s="89"/>
      <c r="AH1141" s="89"/>
      <c r="AI1141" s="89"/>
      <c r="AJ1141" s="89"/>
      <c r="AK1141" s="89"/>
      <c r="AL1141" s="89"/>
      <c r="AM1141" s="89"/>
      <c r="AN1141" s="89"/>
      <c r="AO1141" s="89"/>
      <c r="AP1141" s="89"/>
      <c r="AQ1141" s="89"/>
      <c r="AR1141" s="89"/>
      <c r="AS1141" s="89"/>
      <c r="AT1141" s="89"/>
      <c r="AU1141" s="89"/>
      <c r="AV1141" s="89"/>
      <c r="AW1141" s="89"/>
      <c r="AX1141" s="89"/>
      <c r="AY1141" s="89"/>
      <c r="AZ1141" s="89"/>
      <c r="BA1141" s="89"/>
      <c r="BB1141" s="89"/>
      <c r="BC1141" s="89"/>
      <c r="BD1141" s="89"/>
      <c r="BE1141" s="89"/>
      <c r="BF1141" s="89"/>
      <c r="BG1141" s="89"/>
      <c r="BH1141" s="89"/>
      <c r="BI1141" s="89"/>
      <c r="BJ1141" s="89"/>
      <c r="BK1141" s="89"/>
      <c r="BL1141" s="89"/>
      <c r="BM1141" s="89"/>
      <c r="BN1141" s="89"/>
      <c r="BO1141" s="89"/>
      <c r="BP1141" s="89"/>
      <c r="BQ1141" s="89"/>
      <c r="BR1141" s="89"/>
      <c r="BS1141" s="89"/>
      <c r="BT1141" s="89"/>
      <c r="BU1141" s="89"/>
      <c r="BV1141" s="89"/>
      <c r="BW1141" s="89"/>
      <c r="BX1141" s="89"/>
      <c r="BY1141" s="89"/>
      <c r="BZ1141" s="89"/>
      <c r="CA1141" s="89"/>
      <c r="CB1141" s="89"/>
      <c r="CC1141" s="89"/>
      <c r="CD1141" s="89"/>
      <c r="CE1141" s="89"/>
      <c r="CF1141" s="89"/>
      <c r="CG1141" s="89"/>
      <c r="CH1141" s="89"/>
      <c r="CI1141" s="89"/>
      <c r="CJ1141" s="89"/>
      <c r="CK1141" s="89"/>
      <c r="CL1141" s="89"/>
      <c r="CM1141" s="89"/>
      <c r="CN1141" s="89"/>
      <c r="CO1141" s="89"/>
      <c r="CP1141" s="89"/>
      <c r="CQ1141" s="89"/>
      <c r="CR1141" s="89"/>
      <c r="CS1141" s="89"/>
      <c r="CT1141" s="89"/>
      <c r="CU1141" s="89"/>
      <c r="CV1141" s="89"/>
      <c r="CW1141" s="89"/>
      <c r="CX1141" s="89"/>
      <c r="CY1141" s="89"/>
      <c r="CZ1141" s="89"/>
      <c r="DA1141" s="89"/>
      <c r="DB1141" s="89"/>
      <c r="DC1141" s="89"/>
      <c r="DD1141" s="89"/>
      <c r="DE1141" s="89"/>
      <c r="DF1141" s="89"/>
      <c r="DG1141" s="89"/>
      <c r="DH1141" s="89"/>
      <c r="DI1141" s="89"/>
      <c r="DJ1141" s="89"/>
      <c r="DK1141" s="89"/>
      <c r="DL1141" s="89"/>
      <c r="DM1141" s="89"/>
      <c r="DN1141" s="89"/>
      <c r="DO1141" s="89"/>
      <c r="DP1141" s="89"/>
      <c r="DQ1141" s="89"/>
      <c r="DR1141" s="89"/>
      <c r="DS1141" s="89"/>
      <c r="DT1141" s="89"/>
      <c r="DU1141" s="89"/>
      <c r="DV1141" s="89"/>
      <c r="DW1141" s="89"/>
      <c r="DX1141" s="89"/>
      <c r="DY1141" s="89"/>
      <c r="DZ1141" s="89"/>
      <c r="EA1141" s="89"/>
      <c r="EB1141" s="89"/>
      <c r="EC1141" s="89"/>
      <c r="ED1141" s="89"/>
      <c r="EE1141" s="89"/>
      <c r="EF1141" s="89"/>
      <c r="EG1141" s="89"/>
      <c r="EH1141" s="89"/>
      <c r="EI1141" s="89"/>
      <c r="EJ1141" s="89"/>
      <c r="EK1141" s="89"/>
      <c r="EL1141" s="89"/>
      <c r="EM1141" s="89"/>
      <c r="EN1141" s="89"/>
      <c r="EO1141" s="89"/>
      <c r="EP1141" s="89"/>
      <c r="EQ1141" s="89"/>
      <c r="ER1141" s="89"/>
      <c r="ES1141" s="89"/>
      <c r="ET1141" s="89"/>
      <c r="EU1141" s="89"/>
      <c r="EV1141" s="89"/>
      <c r="EW1141" s="89"/>
      <c r="EX1141" s="89"/>
      <c r="EY1141" s="89"/>
      <c r="EZ1141" s="89"/>
      <c r="FA1141" s="89"/>
      <c r="FB1141" s="89"/>
      <c r="FC1141" s="89"/>
      <c r="FD1141" s="89"/>
      <c r="FE1141" s="89"/>
      <c r="FF1141" s="89"/>
      <c r="FG1141" s="89"/>
      <c r="FH1141" s="89"/>
      <c r="FI1141" s="89"/>
      <c r="FJ1141" s="89"/>
      <c r="FK1141" s="89"/>
      <c r="FL1141" s="89"/>
      <c r="FM1141" s="89"/>
      <c r="FN1141" s="89"/>
      <c r="FO1141" s="89"/>
      <c r="FP1141" s="89"/>
      <c r="FQ1141" s="89"/>
      <c r="FR1141" s="89"/>
      <c r="FS1141" s="89"/>
      <c r="FT1141" s="89"/>
      <c r="FU1141" s="89"/>
      <c r="FV1141" s="89"/>
      <c r="FW1141" s="89"/>
      <c r="FX1141" s="89"/>
      <c r="FY1141" s="89"/>
      <c r="FZ1141" s="89"/>
      <c r="GA1141" s="89"/>
      <c r="GB1141" s="89"/>
      <c r="GC1141" s="89"/>
      <c r="GD1141" s="89"/>
      <c r="GE1141" s="89"/>
      <c r="GF1141" s="89"/>
      <c r="GG1141" s="89"/>
      <c r="GH1141" s="89"/>
      <c r="GI1141" s="89"/>
      <c r="GJ1141" s="89"/>
      <c r="GK1141" s="89"/>
      <c r="GL1141" s="89"/>
      <c r="GM1141" s="89"/>
      <c r="GN1141" s="89"/>
      <c r="GO1141" s="89"/>
      <c r="GP1141" s="89"/>
      <c r="GQ1141" s="89"/>
      <c r="GR1141" s="89"/>
      <c r="GS1141" s="89"/>
      <c r="GT1141" s="89"/>
      <c r="GU1141" s="89"/>
      <c r="GV1141" s="89"/>
      <c r="GW1141" s="89"/>
      <c r="GX1141" s="89"/>
      <c r="GY1141" s="89"/>
      <c r="GZ1141" s="89"/>
      <c r="HA1141" s="89"/>
      <c r="HB1141" s="89"/>
      <c r="HC1141" s="89"/>
      <c r="HD1141" s="89"/>
      <c r="HE1141" s="89"/>
      <c r="HF1141" s="89"/>
      <c r="HG1141" s="89"/>
      <c r="HH1141" s="89"/>
      <c r="HI1141" s="89"/>
      <c r="HJ1141" s="89"/>
      <c r="HK1141" s="89"/>
      <c r="HL1141" s="89"/>
      <c r="HM1141" s="89"/>
    </row>
    <row r="1142" spans="1:221" s="191" customFormat="1" ht="30" customHeight="1" x14ac:dyDescent="0.25">
      <c r="A1142" s="193">
        <v>41455</v>
      </c>
      <c r="B1142" s="194">
        <v>41457</v>
      </c>
      <c r="C1142" s="189" t="s">
        <v>1922</v>
      </c>
      <c r="D1142" s="140" t="s">
        <v>3719</v>
      </c>
      <c r="E1142" s="140" t="s">
        <v>279</v>
      </c>
      <c r="F1142" s="5" t="s">
        <v>55</v>
      </c>
      <c r="G1142" s="5" t="s">
        <v>355</v>
      </c>
      <c r="H1142" s="140" t="s">
        <v>3842</v>
      </c>
      <c r="I1142" s="30" t="s">
        <v>5061</v>
      </c>
      <c r="J1142" s="140" t="s">
        <v>5062</v>
      </c>
      <c r="K1142" s="119">
        <v>40905</v>
      </c>
      <c r="L1142" s="119">
        <v>41002</v>
      </c>
      <c r="M1142" s="140" t="s">
        <v>4963</v>
      </c>
      <c r="N1142" s="287">
        <v>28666</v>
      </c>
      <c r="O1142" s="287">
        <v>21216</v>
      </c>
      <c r="P1142" s="119">
        <v>41016</v>
      </c>
      <c r="Q1142" s="119">
        <v>42112</v>
      </c>
      <c r="R1142" s="119">
        <v>42112</v>
      </c>
      <c r="S1142" s="119">
        <v>42112</v>
      </c>
      <c r="T1142" s="190">
        <v>4.1137726379656101</v>
      </c>
      <c r="U1142" s="287"/>
      <c r="V1142" s="140"/>
      <c r="W1142" s="87"/>
      <c r="X1142" s="96"/>
      <c r="Y1142" s="89"/>
      <c r="Z1142" s="89"/>
      <c r="AA1142" s="89"/>
      <c r="AB1142" s="89"/>
      <c r="AC1142" s="89"/>
      <c r="AD1142" s="89"/>
      <c r="AE1142" s="89"/>
      <c r="AF1142" s="89"/>
      <c r="AG1142" s="89"/>
      <c r="AH1142" s="89"/>
      <c r="AI1142" s="89"/>
      <c r="AJ1142" s="89"/>
      <c r="AK1142" s="89"/>
      <c r="AL1142" s="89"/>
      <c r="AM1142" s="89"/>
      <c r="AN1142" s="89"/>
      <c r="AO1142" s="89"/>
      <c r="AP1142" s="89"/>
      <c r="AQ1142" s="89"/>
      <c r="AR1142" s="89"/>
      <c r="AS1142" s="89"/>
      <c r="AT1142" s="89"/>
      <c r="AU1142" s="89"/>
      <c r="AV1142" s="89"/>
      <c r="AW1142" s="89"/>
      <c r="AX1142" s="89"/>
      <c r="AY1142" s="89"/>
      <c r="AZ1142" s="89"/>
      <c r="BA1142" s="89"/>
      <c r="BB1142" s="89"/>
      <c r="BC1142" s="89"/>
      <c r="BD1142" s="89"/>
      <c r="BE1142" s="89"/>
      <c r="BF1142" s="89"/>
      <c r="BG1142" s="89"/>
      <c r="BH1142" s="89"/>
      <c r="BI1142" s="89"/>
      <c r="BJ1142" s="89"/>
      <c r="BK1142" s="89"/>
      <c r="BL1142" s="89"/>
      <c r="BM1142" s="89"/>
      <c r="BN1142" s="89"/>
      <c r="BO1142" s="89"/>
      <c r="BP1142" s="89"/>
      <c r="BQ1142" s="89"/>
      <c r="BR1142" s="89"/>
      <c r="BS1142" s="89"/>
      <c r="BT1142" s="89"/>
      <c r="BU1142" s="89"/>
      <c r="BV1142" s="89"/>
      <c r="BW1142" s="89"/>
      <c r="BX1142" s="89"/>
      <c r="BY1142" s="89"/>
      <c r="BZ1142" s="89"/>
      <c r="CA1142" s="89"/>
      <c r="CB1142" s="89"/>
      <c r="CC1142" s="89"/>
      <c r="CD1142" s="89"/>
      <c r="CE1142" s="89"/>
      <c r="CF1142" s="89"/>
      <c r="CG1142" s="89"/>
      <c r="CH1142" s="89"/>
      <c r="CI1142" s="89"/>
      <c r="CJ1142" s="89"/>
      <c r="CK1142" s="89"/>
      <c r="CL1142" s="89"/>
      <c r="CM1142" s="89"/>
      <c r="CN1142" s="89"/>
      <c r="CO1142" s="89"/>
      <c r="CP1142" s="89"/>
      <c r="CQ1142" s="89"/>
      <c r="CR1142" s="89"/>
      <c r="CS1142" s="89"/>
      <c r="CT1142" s="89"/>
      <c r="CU1142" s="89"/>
      <c r="CV1142" s="89"/>
      <c r="CW1142" s="89"/>
      <c r="CX1142" s="89"/>
      <c r="CY1142" s="89"/>
      <c r="CZ1142" s="89"/>
      <c r="DA1142" s="89"/>
      <c r="DB1142" s="89"/>
      <c r="DC1142" s="89"/>
      <c r="DD1142" s="89"/>
      <c r="DE1142" s="89"/>
      <c r="DF1142" s="89"/>
      <c r="DG1142" s="89"/>
      <c r="DH1142" s="89"/>
      <c r="DI1142" s="89"/>
      <c r="DJ1142" s="89"/>
      <c r="DK1142" s="89"/>
      <c r="DL1142" s="89"/>
      <c r="DM1142" s="89"/>
      <c r="DN1142" s="89"/>
      <c r="DO1142" s="89"/>
      <c r="DP1142" s="89"/>
      <c r="DQ1142" s="89"/>
      <c r="DR1142" s="89"/>
      <c r="DS1142" s="89"/>
      <c r="DT1142" s="89"/>
      <c r="DU1142" s="89"/>
      <c r="DV1142" s="89"/>
      <c r="DW1142" s="89"/>
      <c r="DX1142" s="89"/>
      <c r="DY1142" s="89"/>
      <c r="DZ1142" s="89"/>
      <c r="EA1142" s="89"/>
      <c r="EB1142" s="89"/>
      <c r="EC1142" s="89"/>
      <c r="ED1142" s="89"/>
      <c r="EE1142" s="89"/>
      <c r="EF1142" s="89"/>
      <c r="EG1142" s="89"/>
      <c r="EH1142" s="89"/>
      <c r="EI1142" s="89"/>
      <c r="EJ1142" s="89"/>
      <c r="EK1142" s="89"/>
      <c r="EL1142" s="89"/>
      <c r="EM1142" s="89"/>
      <c r="EN1142" s="89"/>
      <c r="EO1142" s="89"/>
      <c r="EP1142" s="89"/>
      <c r="EQ1142" s="89"/>
      <c r="ER1142" s="89"/>
      <c r="ES1142" s="89"/>
      <c r="ET1142" s="89"/>
      <c r="EU1142" s="89"/>
      <c r="EV1142" s="89"/>
      <c r="EW1142" s="89"/>
      <c r="EX1142" s="89"/>
      <c r="EY1142" s="89"/>
      <c r="EZ1142" s="89"/>
      <c r="FA1142" s="89"/>
      <c r="FB1142" s="89"/>
      <c r="FC1142" s="89"/>
      <c r="FD1142" s="89"/>
      <c r="FE1142" s="89"/>
      <c r="FF1142" s="89"/>
      <c r="FG1142" s="89"/>
      <c r="FH1142" s="89"/>
      <c r="FI1142" s="89"/>
      <c r="FJ1142" s="89"/>
      <c r="FK1142" s="89"/>
      <c r="FL1142" s="89"/>
      <c r="FM1142" s="89"/>
      <c r="FN1142" s="89"/>
      <c r="FO1142" s="89"/>
      <c r="FP1142" s="89"/>
      <c r="FQ1142" s="89"/>
      <c r="FR1142" s="89"/>
      <c r="FS1142" s="89"/>
      <c r="FT1142" s="89"/>
      <c r="FU1142" s="89"/>
      <c r="FV1142" s="89"/>
      <c r="FW1142" s="89"/>
      <c r="FX1142" s="89"/>
      <c r="FY1142" s="89"/>
      <c r="FZ1142" s="89"/>
      <c r="GA1142" s="89"/>
      <c r="GB1142" s="89"/>
      <c r="GC1142" s="89"/>
      <c r="GD1142" s="89"/>
      <c r="GE1142" s="89"/>
      <c r="GF1142" s="89"/>
      <c r="GG1142" s="89"/>
      <c r="GH1142" s="89"/>
      <c r="GI1142" s="89"/>
      <c r="GJ1142" s="89"/>
      <c r="GK1142" s="89"/>
      <c r="GL1142" s="89"/>
      <c r="GM1142" s="89"/>
      <c r="GN1142" s="89"/>
      <c r="GO1142" s="89"/>
      <c r="GP1142" s="89"/>
      <c r="GQ1142" s="89"/>
      <c r="GR1142" s="89"/>
      <c r="GS1142" s="89"/>
      <c r="GT1142" s="89"/>
      <c r="GU1142" s="89"/>
      <c r="GV1142" s="89"/>
      <c r="GW1142" s="89"/>
      <c r="GX1142" s="89"/>
      <c r="GY1142" s="89"/>
      <c r="GZ1142" s="89"/>
      <c r="HA1142" s="89"/>
      <c r="HB1142" s="89"/>
      <c r="HC1142" s="89"/>
      <c r="HD1142" s="89"/>
      <c r="HE1142" s="89"/>
      <c r="HF1142" s="89"/>
      <c r="HG1142" s="89"/>
      <c r="HH1142" s="89"/>
      <c r="HI1142" s="89"/>
      <c r="HJ1142" s="89"/>
      <c r="HK1142" s="89"/>
      <c r="HL1142" s="89"/>
      <c r="HM1142" s="89"/>
    </row>
    <row r="1143" spans="1:221" s="191" customFormat="1" ht="30" customHeight="1" x14ac:dyDescent="0.25">
      <c r="A1143" s="193">
        <v>41455</v>
      </c>
      <c r="B1143" s="194">
        <v>41457</v>
      </c>
      <c r="C1143" s="189" t="s">
        <v>1922</v>
      </c>
      <c r="D1143" s="140" t="s">
        <v>3719</v>
      </c>
      <c r="E1143" s="140" t="s">
        <v>279</v>
      </c>
      <c r="F1143" s="5" t="s">
        <v>36</v>
      </c>
      <c r="G1143" s="5" t="s">
        <v>1000</v>
      </c>
      <c r="H1143" s="140" t="s">
        <v>4517</v>
      </c>
      <c r="I1143" s="30" t="s">
        <v>5063</v>
      </c>
      <c r="J1143" s="140" t="s">
        <v>5064</v>
      </c>
      <c r="K1143" s="119">
        <v>41152</v>
      </c>
      <c r="L1143" s="119">
        <v>41232</v>
      </c>
      <c r="M1143" s="140" t="s">
        <v>4521</v>
      </c>
      <c r="N1143" s="287">
        <v>3923</v>
      </c>
      <c r="O1143" s="287">
        <v>3970</v>
      </c>
      <c r="P1143" s="119">
        <v>41246</v>
      </c>
      <c r="Q1143" s="119">
        <v>41607</v>
      </c>
      <c r="R1143" s="119">
        <v>41607</v>
      </c>
      <c r="S1143" s="119">
        <v>41607</v>
      </c>
      <c r="T1143" s="190">
        <v>7.9848084175953096</v>
      </c>
      <c r="U1143" s="287"/>
      <c r="V1143" s="140"/>
      <c r="W1143" s="87"/>
      <c r="X1143" s="96"/>
      <c r="Y1143" s="89"/>
      <c r="Z1143" s="89"/>
      <c r="AA1143" s="89"/>
      <c r="AB1143" s="89"/>
      <c r="AC1143" s="89"/>
      <c r="AD1143" s="89"/>
      <c r="AE1143" s="89"/>
      <c r="AF1143" s="89"/>
      <c r="AG1143" s="89"/>
      <c r="AH1143" s="89"/>
      <c r="AI1143" s="89"/>
      <c r="AJ1143" s="89"/>
      <c r="AK1143" s="89"/>
      <c r="AL1143" s="89"/>
      <c r="AM1143" s="89"/>
      <c r="AN1143" s="89"/>
      <c r="AO1143" s="89"/>
      <c r="AP1143" s="89"/>
      <c r="AQ1143" s="89"/>
      <c r="AR1143" s="89"/>
      <c r="AS1143" s="89"/>
      <c r="AT1143" s="89"/>
      <c r="AU1143" s="89"/>
      <c r="AV1143" s="89"/>
      <c r="AW1143" s="89"/>
      <c r="AX1143" s="89"/>
      <c r="AY1143" s="89"/>
      <c r="AZ1143" s="89"/>
      <c r="BA1143" s="89"/>
      <c r="BB1143" s="89"/>
      <c r="BC1143" s="89"/>
      <c r="BD1143" s="89"/>
      <c r="BE1143" s="89"/>
      <c r="BF1143" s="89"/>
      <c r="BG1143" s="89"/>
      <c r="BH1143" s="89"/>
      <c r="BI1143" s="89"/>
      <c r="BJ1143" s="89"/>
      <c r="BK1143" s="89"/>
      <c r="BL1143" s="89"/>
      <c r="BM1143" s="89"/>
      <c r="BN1143" s="89"/>
      <c r="BO1143" s="89"/>
      <c r="BP1143" s="89"/>
      <c r="BQ1143" s="89"/>
      <c r="BR1143" s="89"/>
      <c r="BS1143" s="89"/>
      <c r="BT1143" s="89"/>
      <c r="BU1143" s="89"/>
      <c r="BV1143" s="89"/>
      <c r="BW1143" s="89"/>
      <c r="BX1143" s="89"/>
      <c r="BY1143" s="89"/>
      <c r="BZ1143" s="89"/>
      <c r="CA1143" s="89"/>
      <c r="CB1143" s="89"/>
      <c r="CC1143" s="89"/>
      <c r="CD1143" s="89"/>
      <c r="CE1143" s="89"/>
      <c r="CF1143" s="89"/>
      <c r="CG1143" s="89"/>
      <c r="CH1143" s="89"/>
      <c r="CI1143" s="89"/>
      <c r="CJ1143" s="89"/>
      <c r="CK1143" s="89"/>
      <c r="CL1143" s="89"/>
      <c r="CM1143" s="89"/>
      <c r="CN1143" s="89"/>
      <c r="CO1143" s="89"/>
      <c r="CP1143" s="89"/>
      <c r="CQ1143" s="89"/>
      <c r="CR1143" s="89"/>
      <c r="CS1143" s="89"/>
      <c r="CT1143" s="89"/>
      <c r="CU1143" s="89"/>
      <c r="CV1143" s="89"/>
      <c r="CW1143" s="89"/>
      <c r="CX1143" s="89"/>
      <c r="CY1143" s="89"/>
      <c r="CZ1143" s="89"/>
      <c r="DA1143" s="89"/>
      <c r="DB1143" s="89"/>
      <c r="DC1143" s="89"/>
      <c r="DD1143" s="89"/>
      <c r="DE1143" s="89"/>
      <c r="DF1143" s="89"/>
      <c r="DG1143" s="89"/>
      <c r="DH1143" s="89"/>
      <c r="DI1143" s="89"/>
      <c r="DJ1143" s="89"/>
      <c r="DK1143" s="89"/>
      <c r="DL1143" s="89"/>
      <c r="DM1143" s="89"/>
      <c r="DN1143" s="89"/>
      <c r="DO1143" s="89"/>
      <c r="DP1143" s="89"/>
      <c r="DQ1143" s="89"/>
      <c r="DR1143" s="89"/>
      <c r="DS1143" s="89"/>
      <c r="DT1143" s="89"/>
      <c r="DU1143" s="89"/>
      <c r="DV1143" s="89"/>
      <c r="DW1143" s="89"/>
      <c r="DX1143" s="89"/>
      <c r="DY1143" s="89"/>
      <c r="DZ1143" s="89"/>
      <c r="EA1143" s="89"/>
      <c r="EB1143" s="89"/>
      <c r="EC1143" s="89"/>
      <c r="ED1143" s="89"/>
      <c r="EE1143" s="89"/>
      <c r="EF1143" s="89"/>
      <c r="EG1143" s="89"/>
      <c r="EH1143" s="89"/>
      <c r="EI1143" s="89"/>
      <c r="EJ1143" s="89"/>
      <c r="EK1143" s="89"/>
      <c r="EL1143" s="89"/>
      <c r="EM1143" s="89"/>
      <c r="EN1143" s="89"/>
      <c r="EO1143" s="89"/>
      <c r="EP1143" s="89"/>
      <c r="EQ1143" s="89"/>
      <c r="ER1143" s="89"/>
      <c r="ES1143" s="89"/>
      <c r="ET1143" s="89"/>
      <c r="EU1143" s="89"/>
      <c r="EV1143" s="89"/>
      <c r="EW1143" s="89"/>
      <c r="EX1143" s="89"/>
      <c r="EY1143" s="89"/>
      <c r="EZ1143" s="89"/>
      <c r="FA1143" s="89"/>
      <c r="FB1143" s="89"/>
      <c r="FC1143" s="89"/>
      <c r="FD1143" s="89"/>
      <c r="FE1143" s="89"/>
      <c r="FF1143" s="89"/>
      <c r="FG1143" s="89"/>
      <c r="FH1143" s="89"/>
      <c r="FI1143" s="89"/>
      <c r="FJ1143" s="89"/>
      <c r="FK1143" s="89"/>
      <c r="FL1143" s="89"/>
      <c r="FM1143" s="89"/>
      <c r="FN1143" s="89"/>
      <c r="FO1143" s="89"/>
      <c r="FP1143" s="89"/>
      <c r="FQ1143" s="89"/>
      <c r="FR1143" s="89"/>
      <c r="FS1143" s="89"/>
      <c r="FT1143" s="89"/>
      <c r="FU1143" s="89"/>
      <c r="FV1143" s="89"/>
      <c r="FW1143" s="89"/>
      <c r="FX1143" s="89"/>
      <c r="FY1143" s="89"/>
      <c r="FZ1143" s="89"/>
      <c r="GA1143" s="89"/>
      <c r="GB1143" s="89"/>
      <c r="GC1143" s="89"/>
      <c r="GD1143" s="89"/>
      <c r="GE1143" s="89"/>
      <c r="GF1143" s="89"/>
      <c r="GG1143" s="89"/>
      <c r="GH1143" s="89"/>
      <c r="GI1143" s="89"/>
      <c r="GJ1143" s="89"/>
      <c r="GK1143" s="89"/>
      <c r="GL1143" s="89"/>
      <c r="GM1143" s="89"/>
      <c r="GN1143" s="89"/>
      <c r="GO1143" s="89"/>
      <c r="GP1143" s="89"/>
      <c r="GQ1143" s="89"/>
      <c r="GR1143" s="89"/>
      <c r="GS1143" s="89"/>
      <c r="GT1143" s="89"/>
      <c r="GU1143" s="89"/>
      <c r="GV1143" s="89"/>
      <c r="GW1143" s="89"/>
      <c r="GX1143" s="89"/>
      <c r="GY1143" s="89"/>
      <c r="GZ1143" s="89"/>
      <c r="HA1143" s="89"/>
      <c r="HB1143" s="89"/>
      <c r="HC1143" s="89"/>
      <c r="HD1143" s="89"/>
      <c r="HE1143" s="89"/>
      <c r="HF1143" s="89"/>
      <c r="HG1143" s="89"/>
      <c r="HH1143" s="89"/>
      <c r="HI1143" s="89"/>
      <c r="HJ1143" s="89"/>
      <c r="HK1143" s="89"/>
      <c r="HL1143" s="89"/>
      <c r="HM1143" s="89"/>
    </row>
    <row r="1144" spans="1:221" s="191" customFormat="1" ht="30" customHeight="1" x14ac:dyDescent="0.25">
      <c r="A1144" s="193">
        <v>41455</v>
      </c>
      <c r="B1144" s="194">
        <v>41457</v>
      </c>
      <c r="C1144" s="189" t="s">
        <v>1922</v>
      </c>
      <c r="D1144" s="140" t="s">
        <v>3719</v>
      </c>
      <c r="E1144" s="140" t="s">
        <v>279</v>
      </c>
      <c r="F1144" s="5" t="s">
        <v>60</v>
      </c>
      <c r="G1144" s="5" t="s">
        <v>704</v>
      </c>
      <c r="H1144" s="140" t="s">
        <v>4011</v>
      </c>
      <c r="I1144" s="30" t="s">
        <v>5065</v>
      </c>
      <c r="J1144" s="140" t="s">
        <v>5066</v>
      </c>
      <c r="K1144" s="119">
        <v>41127</v>
      </c>
      <c r="L1144" s="119">
        <v>41438</v>
      </c>
      <c r="M1144" s="140" t="s">
        <v>4594</v>
      </c>
      <c r="N1144" s="287">
        <v>5679</v>
      </c>
      <c r="O1144" s="287">
        <v>5248</v>
      </c>
      <c r="P1144" s="119">
        <v>41452</v>
      </c>
      <c r="Q1144" s="119">
        <v>41984</v>
      </c>
      <c r="R1144" s="119"/>
      <c r="S1144" s="119"/>
      <c r="T1144" s="190">
        <v>0</v>
      </c>
      <c r="U1144" s="287"/>
      <c r="V1144" s="140"/>
      <c r="W1144" s="87"/>
      <c r="X1144" s="96"/>
      <c r="Y1144" s="89"/>
      <c r="Z1144" s="89"/>
      <c r="AA1144" s="89"/>
      <c r="AB1144" s="89"/>
      <c r="AC1144" s="89"/>
      <c r="AD1144" s="89"/>
      <c r="AE1144" s="89"/>
      <c r="AF1144" s="89"/>
      <c r="AG1144" s="89"/>
      <c r="AH1144" s="89"/>
      <c r="AI1144" s="89"/>
      <c r="AJ1144" s="89"/>
      <c r="AK1144" s="89"/>
      <c r="AL1144" s="89"/>
      <c r="AM1144" s="89"/>
      <c r="AN1144" s="89"/>
      <c r="AO1144" s="89"/>
      <c r="AP1144" s="89"/>
      <c r="AQ1144" s="89"/>
      <c r="AR1144" s="89"/>
      <c r="AS1144" s="89"/>
      <c r="AT1144" s="89"/>
      <c r="AU1144" s="89"/>
      <c r="AV1144" s="89"/>
      <c r="AW1144" s="89"/>
      <c r="AX1144" s="89"/>
      <c r="AY1144" s="89"/>
      <c r="AZ1144" s="89"/>
      <c r="BA1144" s="89"/>
      <c r="BB1144" s="89"/>
      <c r="BC1144" s="89"/>
      <c r="BD1144" s="89"/>
      <c r="BE1144" s="89"/>
      <c r="BF1144" s="89"/>
      <c r="BG1144" s="89"/>
      <c r="BH1144" s="89"/>
      <c r="BI1144" s="89"/>
      <c r="BJ1144" s="89"/>
      <c r="BK1144" s="89"/>
      <c r="BL1144" s="89"/>
      <c r="BM1144" s="89"/>
      <c r="BN1144" s="89"/>
      <c r="BO1144" s="89"/>
      <c r="BP1144" s="89"/>
      <c r="BQ1144" s="89"/>
      <c r="BR1144" s="89"/>
      <c r="BS1144" s="89"/>
      <c r="BT1144" s="89"/>
      <c r="BU1144" s="89"/>
      <c r="BV1144" s="89"/>
      <c r="BW1144" s="89"/>
      <c r="BX1144" s="89"/>
      <c r="BY1144" s="89"/>
      <c r="BZ1144" s="89"/>
      <c r="CA1144" s="89"/>
      <c r="CB1144" s="89"/>
      <c r="CC1144" s="89"/>
      <c r="CD1144" s="89"/>
      <c r="CE1144" s="89"/>
      <c r="CF1144" s="89"/>
      <c r="CG1144" s="89"/>
      <c r="CH1144" s="89"/>
      <c r="CI1144" s="89"/>
      <c r="CJ1144" s="89"/>
      <c r="CK1144" s="89"/>
      <c r="CL1144" s="89"/>
      <c r="CM1144" s="89"/>
      <c r="CN1144" s="89"/>
      <c r="CO1144" s="89"/>
      <c r="CP1144" s="89"/>
      <c r="CQ1144" s="89"/>
      <c r="CR1144" s="89"/>
      <c r="CS1144" s="89"/>
      <c r="CT1144" s="89"/>
      <c r="CU1144" s="89"/>
      <c r="CV1144" s="89"/>
      <c r="CW1144" s="89"/>
      <c r="CX1144" s="89"/>
      <c r="CY1144" s="89"/>
      <c r="CZ1144" s="89"/>
      <c r="DA1144" s="89"/>
      <c r="DB1144" s="89"/>
      <c r="DC1144" s="89"/>
      <c r="DD1144" s="89"/>
      <c r="DE1144" s="89"/>
      <c r="DF1144" s="89"/>
      <c r="DG1144" s="89"/>
      <c r="DH1144" s="89"/>
      <c r="DI1144" s="89"/>
      <c r="DJ1144" s="89"/>
      <c r="DK1144" s="89"/>
      <c r="DL1144" s="89"/>
      <c r="DM1144" s="89"/>
      <c r="DN1144" s="89"/>
      <c r="DO1144" s="89"/>
      <c r="DP1144" s="89"/>
      <c r="DQ1144" s="89"/>
      <c r="DR1144" s="89"/>
      <c r="DS1144" s="89"/>
      <c r="DT1144" s="89"/>
      <c r="DU1144" s="89"/>
      <c r="DV1144" s="89"/>
      <c r="DW1144" s="89"/>
      <c r="DX1144" s="89"/>
      <c r="DY1144" s="89"/>
      <c r="DZ1144" s="89"/>
      <c r="EA1144" s="89"/>
      <c r="EB1144" s="89"/>
      <c r="EC1144" s="89"/>
      <c r="ED1144" s="89"/>
      <c r="EE1144" s="89"/>
      <c r="EF1144" s="89"/>
      <c r="EG1144" s="89"/>
      <c r="EH1144" s="89"/>
      <c r="EI1144" s="89"/>
      <c r="EJ1144" s="89"/>
      <c r="EK1144" s="89"/>
      <c r="EL1144" s="89"/>
      <c r="EM1144" s="89"/>
      <c r="EN1144" s="89"/>
      <c r="EO1144" s="89"/>
      <c r="EP1144" s="89"/>
      <c r="EQ1144" s="89"/>
      <c r="ER1144" s="89"/>
      <c r="ES1144" s="89"/>
      <c r="ET1144" s="89"/>
      <c r="EU1144" s="89"/>
      <c r="EV1144" s="89"/>
      <c r="EW1144" s="89"/>
      <c r="EX1144" s="89"/>
      <c r="EY1144" s="89"/>
      <c r="EZ1144" s="89"/>
      <c r="FA1144" s="89"/>
      <c r="FB1144" s="89"/>
      <c r="FC1144" s="89"/>
      <c r="FD1144" s="89"/>
      <c r="FE1144" s="89"/>
      <c r="FF1144" s="89"/>
      <c r="FG1144" s="89"/>
      <c r="FH1144" s="89"/>
      <c r="FI1144" s="89"/>
      <c r="FJ1144" s="89"/>
      <c r="FK1144" s="89"/>
      <c r="FL1144" s="89"/>
      <c r="FM1144" s="89"/>
      <c r="FN1144" s="89"/>
      <c r="FO1144" s="89"/>
      <c r="FP1144" s="89"/>
      <c r="FQ1144" s="89"/>
      <c r="FR1144" s="89"/>
      <c r="FS1144" s="89"/>
      <c r="FT1144" s="89"/>
      <c r="FU1144" s="89"/>
      <c r="FV1144" s="89"/>
      <c r="FW1144" s="89"/>
      <c r="FX1144" s="89"/>
      <c r="FY1144" s="89"/>
      <c r="FZ1144" s="89"/>
      <c r="GA1144" s="89"/>
      <c r="GB1144" s="89"/>
      <c r="GC1144" s="89"/>
      <c r="GD1144" s="89"/>
      <c r="GE1144" s="89"/>
      <c r="GF1144" s="89"/>
      <c r="GG1144" s="89"/>
      <c r="GH1144" s="89"/>
      <c r="GI1144" s="89"/>
      <c r="GJ1144" s="89"/>
      <c r="GK1144" s="89"/>
      <c r="GL1144" s="89"/>
      <c r="GM1144" s="89"/>
      <c r="GN1144" s="89"/>
      <c r="GO1144" s="89"/>
      <c r="GP1144" s="89"/>
      <c r="GQ1144" s="89"/>
      <c r="GR1144" s="89"/>
      <c r="GS1144" s="89"/>
      <c r="GT1144" s="89"/>
      <c r="GU1144" s="89"/>
      <c r="GV1144" s="89"/>
      <c r="GW1144" s="89"/>
      <c r="GX1144" s="89"/>
      <c r="GY1144" s="89"/>
      <c r="GZ1144" s="89"/>
      <c r="HA1144" s="89"/>
      <c r="HB1144" s="89"/>
      <c r="HC1144" s="89"/>
      <c r="HD1144" s="89"/>
      <c r="HE1144" s="89"/>
      <c r="HF1144" s="89"/>
      <c r="HG1144" s="89"/>
      <c r="HH1144" s="89"/>
      <c r="HI1144" s="89"/>
      <c r="HJ1144" s="89"/>
      <c r="HK1144" s="89"/>
      <c r="HL1144" s="89"/>
      <c r="HM1144" s="89"/>
    </row>
    <row r="1145" spans="1:221" s="191" customFormat="1" ht="30" customHeight="1" x14ac:dyDescent="0.25">
      <c r="A1145" s="193">
        <v>41455</v>
      </c>
      <c r="B1145" s="194">
        <v>41457</v>
      </c>
      <c r="C1145" s="189" t="s">
        <v>1922</v>
      </c>
      <c r="D1145" s="140" t="s">
        <v>3719</v>
      </c>
      <c r="E1145" s="140" t="s">
        <v>279</v>
      </c>
      <c r="F1145" s="5" t="s">
        <v>60</v>
      </c>
      <c r="G1145" s="5" t="s">
        <v>704</v>
      </c>
      <c r="H1145" s="140" t="s">
        <v>4043</v>
      </c>
      <c r="I1145" s="30" t="s">
        <v>5067</v>
      </c>
      <c r="J1145" s="140" t="s">
        <v>5068</v>
      </c>
      <c r="K1145" s="119">
        <v>40890</v>
      </c>
      <c r="L1145" s="119">
        <v>41213</v>
      </c>
      <c r="M1145" s="140" t="s">
        <v>4996</v>
      </c>
      <c r="N1145" s="287">
        <v>280041</v>
      </c>
      <c r="O1145" s="287">
        <v>208633</v>
      </c>
      <c r="P1145" s="119">
        <v>41227</v>
      </c>
      <c r="Q1145" s="119">
        <v>42378</v>
      </c>
      <c r="R1145" s="119">
        <v>42378</v>
      </c>
      <c r="S1145" s="119">
        <v>42378</v>
      </c>
      <c r="T1145" s="190">
        <v>0.29371788812419503</v>
      </c>
      <c r="U1145" s="287"/>
      <c r="V1145" s="140"/>
      <c r="W1145" s="87"/>
      <c r="X1145" s="96"/>
      <c r="Y1145" s="89"/>
      <c r="Z1145" s="89"/>
      <c r="AA1145" s="89"/>
      <c r="AB1145" s="89"/>
      <c r="AC1145" s="89"/>
      <c r="AD1145" s="89"/>
      <c r="AE1145" s="89"/>
      <c r="AF1145" s="89"/>
      <c r="AG1145" s="89"/>
      <c r="AH1145" s="89"/>
      <c r="AI1145" s="89"/>
      <c r="AJ1145" s="89"/>
      <c r="AK1145" s="89"/>
      <c r="AL1145" s="89"/>
      <c r="AM1145" s="89"/>
      <c r="AN1145" s="89"/>
      <c r="AO1145" s="89"/>
      <c r="AP1145" s="89"/>
      <c r="AQ1145" s="89"/>
      <c r="AR1145" s="89"/>
      <c r="AS1145" s="89"/>
      <c r="AT1145" s="89"/>
      <c r="AU1145" s="89"/>
      <c r="AV1145" s="89"/>
      <c r="AW1145" s="89"/>
      <c r="AX1145" s="89"/>
      <c r="AY1145" s="89"/>
      <c r="AZ1145" s="89"/>
      <c r="BA1145" s="89"/>
      <c r="BB1145" s="89"/>
      <c r="BC1145" s="89"/>
      <c r="BD1145" s="89"/>
      <c r="BE1145" s="89"/>
      <c r="BF1145" s="89"/>
      <c r="BG1145" s="89"/>
      <c r="BH1145" s="89"/>
      <c r="BI1145" s="89"/>
      <c r="BJ1145" s="89"/>
      <c r="BK1145" s="89"/>
      <c r="BL1145" s="89"/>
      <c r="BM1145" s="89"/>
      <c r="BN1145" s="89"/>
      <c r="BO1145" s="89"/>
      <c r="BP1145" s="89"/>
      <c r="BQ1145" s="89"/>
      <c r="BR1145" s="89"/>
      <c r="BS1145" s="89"/>
      <c r="BT1145" s="89"/>
      <c r="BU1145" s="89"/>
      <c r="BV1145" s="89"/>
      <c r="BW1145" s="89"/>
      <c r="BX1145" s="89"/>
      <c r="BY1145" s="89"/>
      <c r="BZ1145" s="89"/>
      <c r="CA1145" s="89"/>
      <c r="CB1145" s="89"/>
      <c r="CC1145" s="89"/>
      <c r="CD1145" s="89"/>
      <c r="CE1145" s="89"/>
      <c r="CF1145" s="89"/>
      <c r="CG1145" s="89"/>
      <c r="CH1145" s="89"/>
      <c r="CI1145" s="89"/>
      <c r="CJ1145" s="89"/>
      <c r="CK1145" s="89"/>
      <c r="CL1145" s="89"/>
      <c r="CM1145" s="89"/>
      <c r="CN1145" s="89"/>
      <c r="CO1145" s="89"/>
      <c r="CP1145" s="89"/>
      <c r="CQ1145" s="89"/>
      <c r="CR1145" s="89"/>
      <c r="CS1145" s="89"/>
      <c r="CT1145" s="89"/>
      <c r="CU1145" s="89"/>
      <c r="CV1145" s="89"/>
      <c r="CW1145" s="89"/>
      <c r="CX1145" s="89"/>
      <c r="CY1145" s="89"/>
      <c r="CZ1145" s="89"/>
      <c r="DA1145" s="89"/>
      <c r="DB1145" s="89"/>
      <c r="DC1145" s="89"/>
      <c r="DD1145" s="89"/>
      <c r="DE1145" s="89"/>
      <c r="DF1145" s="89"/>
      <c r="DG1145" s="89"/>
      <c r="DH1145" s="89"/>
      <c r="DI1145" s="89"/>
      <c r="DJ1145" s="89"/>
      <c r="DK1145" s="89"/>
      <c r="DL1145" s="89"/>
      <c r="DM1145" s="89"/>
      <c r="DN1145" s="89"/>
      <c r="DO1145" s="89"/>
      <c r="DP1145" s="89"/>
      <c r="DQ1145" s="89"/>
      <c r="DR1145" s="89"/>
      <c r="DS1145" s="89"/>
      <c r="DT1145" s="89"/>
      <c r="DU1145" s="89"/>
      <c r="DV1145" s="89"/>
      <c r="DW1145" s="89"/>
      <c r="DX1145" s="89"/>
      <c r="DY1145" s="89"/>
      <c r="DZ1145" s="89"/>
      <c r="EA1145" s="89"/>
      <c r="EB1145" s="89"/>
      <c r="EC1145" s="89"/>
      <c r="ED1145" s="89"/>
      <c r="EE1145" s="89"/>
      <c r="EF1145" s="89"/>
      <c r="EG1145" s="89"/>
      <c r="EH1145" s="89"/>
      <c r="EI1145" s="89"/>
      <c r="EJ1145" s="89"/>
      <c r="EK1145" s="89"/>
      <c r="EL1145" s="89"/>
      <c r="EM1145" s="89"/>
      <c r="EN1145" s="89"/>
      <c r="EO1145" s="89"/>
      <c r="EP1145" s="89"/>
      <c r="EQ1145" s="89"/>
      <c r="ER1145" s="89"/>
      <c r="ES1145" s="89"/>
      <c r="ET1145" s="89"/>
      <c r="EU1145" s="89"/>
      <c r="EV1145" s="89"/>
      <c r="EW1145" s="89"/>
      <c r="EX1145" s="89"/>
      <c r="EY1145" s="89"/>
      <c r="EZ1145" s="89"/>
      <c r="FA1145" s="89"/>
      <c r="FB1145" s="89"/>
      <c r="FC1145" s="89"/>
      <c r="FD1145" s="89"/>
      <c r="FE1145" s="89"/>
      <c r="FF1145" s="89"/>
      <c r="FG1145" s="89"/>
      <c r="FH1145" s="89"/>
      <c r="FI1145" s="89"/>
      <c r="FJ1145" s="89"/>
      <c r="FK1145" s="89"/>
      <c r="FL1145" s="89"/>
      <c r="FM1145" s="89"/>
      <c r="FN1145" s="89"/>
      <c r="FO1145" s="89"/>
      <c r="FP1145" s="89"/>
      <c r="FQ1145" s="89"/>
      <c r="FR1145" s="89"/>
      <c r="FS1145" s="89"/>
      <c r="FT1145" s="89"/>
      <c r="FU1145" s="89"/>
      <c r="FV1145" s="89"/>
      <c r="FW1145" s="89"/>
      <c r="FX1145" s="89"/>
      <c r="FY1145" s="89"/>
      <c r="FZ1145" s="89"/>
      <c r="GA1145" s="89"/>
      <c r="GB1145" s="89"/>
      <c r="GC1145" s="89"/>
      <c r="GD1145" s="89"/>
      <c r="GE1145" s="89"/>
      <c r="GF1145" s="89"/>
      <c r="GG1145" s="89"/>
      <c r="GH1145" s="89"/>
      <c r="GI1145" s="89"/>
      <c r="GJ1145" s="89"/>
      <c r="GK1145" s="89"/>
      <c r="GL1145" s="89"/>
      <c r="GM1145" s="89"/>
      <c r="GN1145" s="89"/>
      <c r="GO1145" s="89"/>
      <c r="GP1145" s="89"/>
      <c r="GQ1145" s="89"/>
      <c r="GR1145" s="89"/>
      <c r="GS1145" s="89"/>
      <c r="GT1145" s="89"/>
      <c r="GU1145" s="89"/>
      <c r="GV1145" s="89"/>
      <c r="GW1145" s="89"/>
      <c r="GX1145" s="89"/>
      <c r="GY1145" s="89"/>
      <c r="GZ1145" s="89"/>
      <c r="HA1145" s="89"/>
      <c r="HB1145" s="89"/>
      <c r="HC1145" s="89"/>
      <c r="HD1145" s="89"/>
      <c r="HE1145" s="89"/>
      <c r="HF1145" s="89"/>
      <c r="HG1145" s="89"/>
      <c r="HH1145" s="89"/>
      <c r="HI1145" s="89"/>
      <c r="HJ1145" s="89"/>
      <c r="HK1145" s="89"/>
      <c r="HL1145" s="89"/>
      <c r="HM1145" s="89"/>
    </row>
    <row r="1146" spans="1:221" s="191" customFormat="1" ht="30" customHeight="1" x14ac:dyDescent="0.25">
      <c r="A1146" s="193">
        <v>41455</v>
      </c>
      <c r="B1146" s="194">
        <v>41457</v>
      </c>
      <c r="C1146" s="189" t="s">
        <v>1922</v>
      </c>
      <c r="D1146" s="140" t="s">
        <v>3719</v>
      </c>
      <c r="E1146" s="140" t="s">
        <v>280</v>
      </c>
      <c r="F1146" s="5" t="s">
        <v>36</v>
      </c>
      <c r="G1146" s="5" t="s">
        <v>1000</v>
      </c>
      <c r="H1146" s="140" t="s">
        <v>3757</v>
      </c>
      <c r="I1146" s="30" t="s">
        <v>5069</v>
      </c>
      <c r="J1146" s="140" t="s">
        <v>5070</v>
      </c>
      <c r="K1146" s="119">
        <v>41253</v>
      </c>
      <c r="L1146" s="119">
        <v>41333</v>
      </c>
      <c r="M1146" s="140" t="s">
        <v>5071</v>
      </c>
      <c r="N1146" s="287">
        <v>1925</v>
      </c>
      <c r="O1146" s="287">
        <v>1857</v>
      </c>
      <c r="P1146" s="119">
        <v>41347</v>
      </c>
      <c r="Q1146" s="119"/>
      <c r="R1146" s="119"/>
      <c r="S1146" s="119"/>
      <c r="T1146" s="190">
        <v>46.104186443059199</v>
      </c>
      <c r="U1146" s="287"/>
      <c r="V1146" s="140"/>
      <c r="W1146" s="87"/>
      <c r="X1146" s="96"/>
      <c r="Y1146" s="89"/>
      <c r="Z1146" s="89"/>
      <c r="AA1146" s="89"/>
      <c r="AB1146" s="89"/>
      <c r="AC1146" s="89"/>
      <c r="AD1146" s="89"/>
      <c r="AE1146" s="89"/>
      <c r="AF1146" s="89"/>
      <c r="AG1146" s="89"/>
      <c r="AH1146" s="89"/>
      <c r="AI1146" s="89"/>
      <c r="AJ1146" s="89"/>
      <c r="AK1146" s="89"/>
      <c r="AL1146" s="89"/>
      <c r="AM1146" s="89"/>
      <c r="AN1146" s="89"/>
      <c r="AO1146" s="89"/>
      <c r="AP1146" s="89"/>
      <c r="AQ1146" s="89"/>
      <c r="AR1146" s="89"/>
      <c r="AS1146" s="89"/>
      <c r="AT1146" s="89"/>
      <c r="AU1146" s="89"/>
      <c r="AV1146" s="89"/>
      <c r="AW1146" s="89"/>
      <c r="AX1146" s="89"/>
      <c r="AY1146" s="89"/>
      <c r="AZ1146" s="89"/>
      <c r="BA1146" s="89"/>
      <c r="BB1146" s="89"/>
      <c r="BC1146" s="89"/>
      <c r="BD1146" s="89"/>
      <c r="BE1146" s="89"/>
      <c r="BF1146" s="89"/>
      <c r="BG1146" s="89"/>
      <c r="BH1146" s="89"/>
      <c r="BI1146" s="89"/>
      <c r="BJ1146" s="89"/>
      <c r="BK1146" s="89"/>
      <c r="BL1146" s="89"/>
      <c r="BM1146" s="89"/>
      <c r="BN1146" s="89"/>
      <c r="BO1146" s="89"/>
      <c r="BP1146" s="89"/>
      <c r="BQ1146" s="89"/>
      <c r="BR1146" s="89"/>
      <c r="BS1146" s="89"/>
      <c r="BT1146" s="89"/>
      <c r="BU1146" s="89"/>
      <c r="BV1146" s="89"/>
      <c r="BW1146" s="89"/>
      <c r="BX1146" s="89"/>
      <c r="BY1146" s="89"/>
      <c r="BZ1146" s="89"/>
      <c r="CA1146" s="89"/>
      <c r="CB1146" s="89"/>
      <c r="CC1146" s="89"/>
      <c r="CD1146" s="89"/>
      <c r="CE1146" s="89"/>
      <c r="CF1146" s="89"/>
      <c r="CG1146" s="89"/>
      <c r="CH1146" s="89"/>
      <c r="CI1146" s="89"/>
      <c r="CJ1146" s="89"/>
      <c r="CK1146" s="89"/>
      <c r="CL1146" s="89"/>
      <c r="CM1146" s="89"/>
      <c r="CN1146" s="89"/>
      <c r="CO1146" s="89"/>
      <c r="CP1146" s="89"/>
      <c r="CQ1146" s="89"/>
      <c r="CR1146" s="89"/>
      <c r="CS1146" s="89"/>
      <c r="CT1146" s="89"/>
      <c r="CU1146" s="89"/>
      <c r="CV1146" s="89"/>
      <c r="CW1146" s="89"/>
      <c r="CX1146" s="89"/>
      <c r="CY1146" s="89"/>
      <c r="CZ1146" s="89"/>
      <c r="DA1146" s="89"/>
      <c r="DB1146" s="89"/>
      <c r="DC1146" s="89"/>
      <c r="DD1146" s="89"/>
      <c r="DE1146" s="89"/>
      <c r="DF1146" s="89"/>
      <c r="DG1146" s="89"/>
      <c r="DH1146" s="89"/>
      <c r="DI1146" s="89"/>
      <c r="DJ1146" s="89"/>
      <c r="DK1146" s="89"/>
      <c r="DL1146" s="89"/>
      <c r="DM1146" s="89"/>
      <c r="DN1146" s="89"/>
      <c r="DO1146" s="89"/>
      <c r="DP1146" s="89"/>
      <c r="DQ1146" s="89"/>
      <c r="DR1146" s="89"/>
      <c r="DS1146" s="89"/>
      <c r="DT1146" s="89"/>
      <c r="DU1146" s="89"/>
      <c r="DV1146" s="89"/>
      <c r="DW1146" s="89"/>
      <c r="DX1146" s="89"/>
      <c r="DY1146" s="89"/>
      <c r="DZ1146" s="89"/>
      <c r="EA1146" s="89"/>
      <c r="EB1146" s="89"/>
      <c r="EC1146" s="89"/>
      <c r="ED1146" s="89"/>
      <c r="EE1146" s="89"/>
      <c r="EF1146" s="89"/>
      <c r="EG1146" s="89"/>
      <c r="EH1146" s="89"/>
      <c r="EI1146" s="89"/>
      <c r="EJ1146" s="89"/>
      <c r="EK1146" s="89"/>
      <c r="EL1146" s="89"/>
      <c r="EM1146" s="89"/>
      <c r="EN1146" s="89"/>
      <c r="EO1146" s="89"/>
      <c r="EP1146" s="89"/>
      <c r="EQ1146" s="89"/>
      <c r="ER1146" s="89"/>
      <c r="ES1146" s="89"/>
      <c r="ET1146" s="89"/>
      <c r="EU1146" s="89"/>
      <c r="EV1146" s="89"/>
      <c r="EW1146" s="89"/>
      <c r="EX1146" s="89"/>
      <c r="EY1146" s="89"/>
      <c r="EZ1146" s="89"/>
      <c r="FA1146" s="89"/>
      <c r="FB1146" s="89"/>
      <c r="FC1146" s="89"/>
      <c r="FD1146" s="89"/>
      <c r="FE1146" s="89"/>
      <c r="FF1146" s="89"/>
      <c r="FG1146" s="89"/>
      <c r="FH1146" s="89"/>
      <c r="FI1146" s="89"/>
      <c r="FJ1146" s="89"/>
      <c r="FK1146" s="89"/>
      <c r="FL1146" s="89"/>
      <c r="FM1146" s="89"/>
      <c r="FN1146" s="89"/>
      <c r="FO1146" s="89"/>
      <c r="FP1146" s="89"/>
      <c r="FQ1146" s="89"/>
      <c r="FR1146" s="89"/>
      <c r="FS1146" s="89"/>
      <c r="FT1146" s="89"/>
      <c r="FU1146" s="89"/>
      <c r="FV1146" s="89"/>
      <c r="FW1146" s="89"/>
      <c r="FX1146" s="89"/>
      <c r="FY1146" s="89"/>
      <c r="FZ1146" s="89"/>
      <c r="GA1146" s="89"/>
      <c r="GB1146" s="89"/>
      <c r="GC1146" s="89"/>
      <c r="GD1146" s="89"/>
      <c r="GE1146" s="89"/>
      <c r="GF1146" s="89"/>
      <c r="GG1146" s="89"/>
      <c r="GH1146" s="89"/>
      <c r="GI1146" s="89"/>
      <c r="GJ1146" s="89"/>
      <c r="GK1146" s="89"/>
      <c r="GL1146" s="89"/>
      <c r="GM1146" s="89"/>
      <c r="GN1146" s="89"/>
      <c r="GO1146" s="89"/>
      <c r="GP1146" s="89"/>
      <c r="GQ1146" s="89"/>
      <c r="GR1146" s="89"/>
      <c r="GS1146" s="89"/>
      <c r="GT1146" s="89"/>
      <c r="GU1146" s="89"/>
      <c r="GV1146" s="89"/>
      <c r="GW1146" s="89"/>
      <c r="GX1146" s="89"/>
      <c r="GY1146" s="89"/>
      <c r="GZ1146" s="89"/>
      <c r="HA1146" s="89"/>
      <c r="HB1146" s="89"/>
      <c r="HC1146" s="89"/>
      <c r="HD1146" s="89"/>
      <c r="HE1146" s="89"/>
      <c r="HF1146" s="89"/>
      <c r="HG1146" s="89"/>
      <c r="HH1146" s="89"/>
      <c r="HI1146" s="89"/>
      <c r="HJ1146" s="89"/>
      <c r="HK1146" s="89"/>
      <c r="HL1146" s="89"/>
      <c r="HM1146" s="89"/>
    </row>
    <row r="1147" spans="1:221" s="191" customFormat="1" ht="30" customHeight="1" x14ac:dyDescent="0.25">
      <c r="A1147" s="193">
        <v>41455</v>
      </c>
      <c r="B1147" s="194">
        <v>41457</v>
      </c>
      <c r="C1147" s="189" t="s">
        <v>1922</v>
      </c>
      <c r="D1147" s="140" t="s">
        <v>3719</v>
      </c>
      <c r="E1147" s="140" t="s">
        <v>280</v>
      </c>
      <c r="F1147" s="5" t="s">
        <v>60</v>
      </c>
      <c r="G1147" s="5" t="s">
        <v>704</v>
      </c>
      <c r="H1147" s="140" t="s">
        <v>4043</v>
      </c>
      <c r="I1147" s="30" t="s">
        <v>5072</v>
      </c>
      <c r="J1147" s="140" t="s">
        <v>5073</v>
      </c>
      <c r="K1147" s="119">
        <v>41290</v>
      </c>
      <c r="L1147" s="119">
        <v>41411</v>
      </c>
      <c r="M1147" s="140" t="s">
        <v>4987</v>
      </c>
      <c r="N1147" s="287">
        <v>3406</v>
      </c>
      <c r="O1147" s="287">
        <v>2737</v>
      </c>
      <c r="P1147" s="119">
        <v>41425</v>
      </c>
      <c r="Q1147" s="119"/>
      <c r="R1147" s="119"/>
      <c r="S1147" s="119"/>
      <c r="T1147" s="190">
        <v>0.321517704307417</v>
      </c>
      <c r="U1147" s="287"/>
      <c r="V1147" s="140"/>
      <c r="W1147" s="87"/>
      <c r="X1147" s="96"/>
      <c r="Y1147" s="89"/>
      <c r="Z1147" s="89"/>
      <c r="AA1147" s="89"/>
      <c r="AB1147" s="89"/>
      <c r="AC1147" s="89"/>
      <c r="AD1147" s="89"/>
      <c r="AE1147" s="89"/>
      <c r="AF1147" s="89"/>
      <c r="AG1147" s="89"/>
      <c r="AH1147" s="89"/>
      <c r="AI1147" s="89"/>
      <c r="AJ1147" s="89"/>
      <c r="AK1147" s="89"/>
      <c r="AL1147" s="89"/>
      <c r="AM1147" s="89"/>
      <c r="AN1147" s="89"/>
      <c r="AO1147" s="89"/>
      <c r="AP1147" s="89"/>
      <c r="AQ1147" s="89"/>
      <c r="AR1147" s="89"/>
      <c r="AS1147" s="89"/>
      <c r="AT1147" s="89"/>
      <c r="AU1147" s="89"/>
      <c r="AV1147" s="89"/>
      <c r="AW1147" s="89"/>
      <c r="AX1147" s="89"/>
      <c r="AY1147" s="89"/>
      <c r="AZ1147" s="89"/>
      <c r="BA1147" s="89"/>
      <c r="BB1147" s="89"/>
      <c r="BC1147" s="89"/>
      <c r="BD1147" s="89"/>
      <c r="BE1147" s="89"/>
      <c r="BF1147" s="89"/>
      <c r="BG1147" s="89"/>
      <c r="BH1147" s="89"/>
      <c r="BI1147" s="89"/>
      <c r="BJ1147" s="89"/>
      <c r="BK1147" s="89"/>
      <c r="BL1147" s="89"/>
      <c r="BM1147" s="89"/>
      <c r="BN1147" s="89"/>
      <c r="BO1147" s="89"/>
      <c r="BP1147" s="89"/>
      <c r="BQ1147" s="89"/>
      <c r="BR1147" s="89"/>
      <c r="BS1147" s="89"/>
      <c r="BT1147" s="89"/>
      <c r="BU1147" s="89"/>
      <c r="BV1147" s="89"/>
      <c r="BW1147" s="89"/>
      <c r="BX1147" s="89"/>
      <c r="BY1147" s="89"/>
      <c r="BZ1147" s="89"/>
      <c r="CA1147" s="89"/>
      <c r="CB1147" s="89"/>
      <c r="CC1147" s="89"/>
      <c r="CD1147" s="89"/>
      <c r="CE1147" s="89"/>
      <c r="CF1147" s="89"/>
      <c r="CG1147" s="89"/>
      <c r="CH1147" s="89"/>
      <c r="CI1147" s="89"/>
      <c r="CJ1147" s="89"/>
      <c r="CK1147" s="89"/>
      <c r="CL1147" s="89"/>
      <c r="CM1147" s="89"/>
      <c r="CN1147" s="89"/>
      <c r="CO1147" s="89"/>
      <c r="CP1147" s="89"/>
      <c r="CQ1147" s="89"/>
      <c r="CR1147" s="89"/>
      <c r="CS1147" s="89"/>
      <c r="CT1147" s="89"/>
      <c r="CU1147" s="89"/>
      <c r="CV1147" s="89"/>
      <c r="CW1147" s="89"/>
      <c r="CX1147" s="89"/>
      <c r="CY1147" s="89"/>
      <c r="CZ1147" s="89"/>
      <c r="DA1147" s="89"/>
      <c r="DB1147" s="89"/>
      <c r="DC1147" s="89"/>
      <c r="DD1147" s="89"/>
      <c r="DE1147" s="89"/>
      <c r="DF1147" s="89"/>
      <c r="DG1147" s="89"/>
      <c r="DH1147" s="89"/>
      <c r="DI1147" s="89"/>
      <c r="DJ1147" s="89"/>
      <c r="DK1147" s="89"/>
      <c r="DL1147" s="89"/>
      <c r="DM1147" s="89"/>
      <c r="DN1147" s="89"/>
      <c r="DO1147" s="89"/>
      <c r="DP1147" s="89"/>
      <c r="DQ1147" s="89"/>
      <c r="DR1147" s="89"/>
      <c r="DS1147" s="89"/>
      <c r="DT1147" s="89"/>
      <c r="DU1147" s="89"/>
      <c r="DV1147" s="89"/>
      <c r="DW1147" s="89"/>
      <c r="DX1147" s="89"/>
      <c r="DY1147" s="89"/>
      <c r="DZ1147" s="89"/>
      <c r="EA1147" s="89"/>
      <c r="EB1147" s="89"/>
      <c r="EC1147" s="89"/>
      <c r="ED1147" s="89"/>
      <c r="EE1147" s="89"/>
      <c r="EF1147" s="89"/>
      <c r="EG1147" s="89"/>
      <c r="EH1147" s="89"/>
      <c r="EI1147" s="89"/>
      <c r="EJ1147" s="89"/>
      <c r="EK1147" s="89"/>
      <c r="EL1147" s="89"/>
      <c r="EM1147" s="89"/>
      <c r="EN1147" s="89"/>
      <c r="EO1147" s="89"/>
      <c r="EP1147" s="89"/>
      <c r="EQ1147" s="89"/>
      <c r="ER1147" s="89"/>
      <c r="ES1147" s="89"/>
      <c r="ET1147" s="89"/>
      <c r="EU1147" s="89"/>
      <c r="EV1147" s="89"/>
      <c r="EW1147" s="89"/>
      <c r="EX1147" s="89"/>
      <c r="EY1147" s="89"/>
      <c r="EZ1147" s="89"/>
      <c r="FA1147" s="89"/>
      <c r="FB1147" s="89"/>
      <c r="FC1147" s="89"/>
      <c r="FD1147" s="89"/>
      <c r="FE1147" s="89"/>
      <c r="FF1147" s="89"/>
      <c r="FG1147" s="89"/>
      <c r="FH1147" s="89"/>
      <c r="FI1147" s="89"/>
      <c r="FJ1147" s="89"/>
      <c r="FK1147" s="89"/>
      <c r="FL1147" s="89"/>
      <c r="FM1147" s="89"/>
      <c r="FN1147" s="89"/>
      <c r="FO1147" s="89"/>
      <c r="FP1147" s="89"/>
      <c r="FQ1147" s="89"/>
      <c r="FR1147" s="89"/>
      <c r="FS1147" s="89"/>
      <c r="FT1147" s="89"/>
      <c r="FU1147" s="89"/>
      <c r="FV1147" s="89"/>
      <c r="FW1147" s="89"/>
      <c r="FX1147" s="89"/>
      <c r="FY1147" s="89"/>
      <c r="FZ1147" s="89"/>
      <c r="GA1147" s="89"/>
      <c r="GB1147" s="89"/>
      <c r="GC1147" s="89"/>
      <c r="GD1147" s="89"/>
      <c r="GE1147" s="89"/>
      <c r="GF1147" s="89"/>
      <c r="GG1147" s="89"/>
      <c r="GH1147" s="89"/>
      <c r="GI1147" s="89"/>
      <c r="GJ1147" s="89"/>
      <c r="GK1147" s="89"/>
      <c r="GL1147" s="89"/>
      <c r="GM1147" s="89"/>
      <c r="GN1147" s="89"/>
      <c r="GO1147" s="89"/>
      <c r="GP1147" s="89"/>
      <c r="GQ1147" s="89"/>
      <c r="GR1147" s="89"/>
      <c r="GS1147" s="89"/>
      <c r="GT1147" s="89"/>
      <c r="GU1147" s="89"/>
      <c r="GV1147" s="89"/>
      <c r="GW1147" s="89"/>
      <c r="GX1147" s="89"/>
      <c r="GY1147" s="89"/>
      <c r="GZ1147" s="89"/>
      <c r="HA1147" s="89"/>
      <c r="HB1147" s="89"/>
      <c r="HC1147" s="89"/>
      <c r="HD1147" s="89"/>
      <c r="HE1147" s="89"/>
      <c r="HF1147" s="89"/>
      <c r="HG1147" s="89"/>
      <c r="HH1147" s="89"/>
      <c r="HI1147" s="89"/>
      <c r="HJ1147" s="89"/>
      <c r="HK1147" s="89"/>
      <c r="HL1147" s="89"/>
      <c r="HM1147" s="89"/>
    </row>
    <row r="1148" spans="1:221" s="191" customFormat="1" ht="30" customHeight="1" x14ac:dyDescent="0.25">
      <c r="A1148" s="193">
        <v>41455</v>
      </c>
      <c r="B1148" s="194">
        <v>41457</v>
      </c>
      <c r="C1148" s="189" t="s">
        <v>1922</v>
      </c>
      <c r="D1148" s="140" t="s">
        <v>3719</v>
      </c>
      <c r="E1148" s="140" t="s">
        <v>280</v>
      </c>
      <c r="F1148" s="5" t="s">
        <v>681</v>
      </c>
      <c r="G1148" s="5" t="s">
        <v>682</v>
      </c>
      <c r="H1148" s="140" t="s">
        <v>4050</v>
      </c>
      <c r="I1148" s="30" t="s">
        <v>4707</v>
      </c>
      <c r="J1148" s="140" t="s">
        <v>5074</v>
      </c>
      <c r="K1148" s="119">
        <v>41120</v>
      </c>
      <c r="L1148" s="119">
        <v>41347</v>
      </c>
      <c r="M1148" s="140" t="s">
        <v>4077</v>
      </c>
      <c r="N1148" s="287">
        <v>2332</v>
      </c>
      <c r="O1148" s="287">
        <v>2180</v>
      </c>
      <c r="P1148" s="119">
        <v>41361</v>
      </c>
      <c r="Q1148" s="119">
        <v>41578</v>
      </c>
      <c r="R1148" s="119">
        <v>41578</v>
      </c>
      <c r="S1148" s="119">
        <v>41578</v>
      </c>
      <c r="T1148" s="190">
        <v>1.56704022953485</v>
      </c>
      <c r="U1148" s="287"/>
      <c r="V1148" s="140"/>
      <c r="W1148" s="87"/>
      <c r="X1148" s="96"/>
      <c r="Y1148" s="89"/>
      <c r="Z1148" s="89"/>
      <c r="AA1148" s="89"/>
      <c r="AB1148" s="89"/>
      <c r="AC1148" s="89"/>
      <c r="AD1148" s="89"/>
      <c r="AE1148" s="89"/>
      <c r="AF1148" s="89"/>
      <c r="AG1148" s="89"/>
      <c r="AH1148" s="89"/>
      <c r="AI1148" s="89"/>
      <c r="AJ1148" s="89"/>
      <c r="AK1148" s="89"/>
      <c r="AL1148" s="89"/>
      <c r="AM1148" s="89"/>
      <c r="AN1148" s="89"/>
      <c r="AO1148" s="89"/>
      <c r="AP1148" s="89"/>
      <c r="AQ1148" s="89"/>
      <c r="AR1148" s="89"/>
      <c r="AS1148" s="89"/>
      <c r="AT1148" s="89"/>
      <c r="AU1148" s="89"/>
      <c r="AV1148" s="89"/>
      <c r="AW1148" s="89"/>
      <c r="AX1148" s="89"/>
      <c r="AY1148" s="89"/>
      <c r="AZ1148" s="89"/>
      <c r="BA1148" s="89"/>
      <c r="BB1148" s="89"/>
      <c r="BC1148" s="89"/>
      <c r="BD1148" s="89"/>
      <c r="BE1148" s="89"/>
      <c r="BF1148" s="89"/>
      <c r="BG1148" s="89"/>
      <c r="BH1148" s="89"/>
      <c r="BI1148" s="89"/>
      <c r="BJ1148" s="89"/>
      <c r="BK1148" s="89"/>
      <c r="BL1148" s="89"/>
      <c r="BM1148" s="89"/>
      <c r="BN1148" s="89"/>
      <c r="BO1148" s="89"/>
      <c r="BP1148" s="89"/>
      <c r="BQ1148" s="89"/>
      <c r="BR1148" s="89"/>
      <c r="BS1148" s="89"/>
      <c r="BT1148" s="89"/>
      <c r="BU1148" s="89"/>
      <c r="BV1148" s="89"/>
      <c r="BW1148" s="89"/>
      <c r="BX1148" s="89"/>
      <c r="BY1148" s="89"/>
      <c r="BZ1148" s="89"/>
      <c r="CA1148" s="89"/>
      <c r="CB1148" s="89"/>
      <c r="CC1148" s="89"/>
      <c r="CD1148" s="89"/>
      <c r="CE1148" s="89"/>
      <c r="CF1148" s="89"/>
      <c r="CG1148" s="89"/>
      <c r="CH1148" s="89"/>
      <c r="CI1148" s="89"/>
      <c r="CJ1148" s="89"/>
      <c r="CK1148" s="89"/>
      <c r="CL1148" s="89"/>
      <c r="CM1148" s="89"/>
      <c r="CN1148" s="89"/>
      <c r="CO1148" s="89"/>
      <c r="CP1148" s="89"/>
      <c r="CQ1148" s="89"/>
      <c r="CR1148" s="89"/>
      <c r="CS1148" s="89"/>
      <c r="CT1148" s="89"/>
      <c r="CU1148" s="89"/>
      <c r="CV1148" s="89"/>
      <c r="CW1148" s="89"/>
      <c r="CX1148" s="89"/>
      <c r="CY1148" s="89"/>
      <c r="CZ1148" s="89"/>
      <c r="DA1148" s="89"/>
      <c r="DB1148" s="89"/>
      <c r="DC1148" s="89"/>
      <c r="DD1148" s="89"/>
      <c r="DE1148" s="89"/>
      <c r="DF1148" s="89"/>
      <c r="DG1148" s="89"/>
      <c r="DH1148" s="89"/>
      <c r="DI1148" s="89"/>
      <c r="DJ1148" s="89"/>
      <c r="DK1148" s="89"/>
      <c r="DL1148" s="89"/>
      <c r="DM1148" s="89"/>
      <c r="DN1148" s="89"/>
      <c r="DO1148" s="89"/>
      <c r="DP1148" s="89"/>
      <c r="DQ1148" s="89"/>
      <c r="DR1148" s="89"/>
      <c r="DS1148" s="89"/>
      <c r="DT1148" s="89"/>
      <c r="DU1148" s="89"/>
      <c r="DV1148" s="89"/>
      <c r="DW1148" s="89"/>
      <c r="DX1148" s="89"/>
      <c r="DY1148" s="89"/>
      <c r="DZ1148" s="89"/>
      <c r="EA1148" s="89"/>
      <c r="EB1148" s="89"/>
      <c r="EC1148" s="89"/>
      <c r="ED1148" s="89"/>
      <c r="EE1148" s="89"/>
      <c r="EF1148" s="89"/>
      <c r="EG1148" s="89"/>
      <c r="EH1148" s="89"/>
      <c r="EI1148" s="89"/>
      <c r="EJ1148" s="89"/>
      <c r="EK1148" s="89"/>
      <c r="EL1148" s="89"/>
      <c r="EM1148" s="89"/>
      <c r="EN1148" s="89"/>
      <c r="EO1148" s="89"/>
      <c r="EP1148" s="89"/>
      <c r="EQ1148" s="89"/>
      <c r="ER1148" s="89"/>
      <c r="ES1148" s="89"/>
      <c r="ET1148" s="89"/>
      <c r="EU1148" s="89"/>
      <c r="EV1148" s="89"/>
      <c r="EW1148" s="89"/>
      <c r="EX1148" s="89"/>
      <c r="EY1148" s="89"/>
      <c r="EZ1148" s="89"/>
      <c r="FA1148" s="89"/>
      <c r="FB1148" s="89"/>
      <c r="FC1148" s="89"/>
      <c r="FD1148" s="89"/>
      <c r="FE1148" s="89"/>
      <c r="FF1148" s="89"/>
      <c r="FG1148" s="89"/>
      <c r="FH1148" s="89"/>
      <c r="FI1148" s="89"/>
      <c r="FJ1148" s="89"/>
      <c r="FK1148" s="89"/>
      <c r="FL1148" s="89"/>
      <c r="FM1148" s="89"/>
      <c r="FN1148" s="89"/>
      <c r="FO1148" s="89"/>
      <c r="FP1148" s="89"/>
      <c r="FQ1148" s="89"/>
      <c r="FR1148" s="89"/>
      <c r="FS1148" s="89"/>
      <c r="FT1148" s="89"/>
      <c r="FU1148" s="89"/>
      <c r="FV1148" s="89"/>
      <c r="FW1148" s="89"/>
      <c r="FX1148" s="89"/>
      <c r="FY1148" s="89"/>
      <c r="FZ1148" s="89"/>
      <c r="GA1148" s="89"/>
      <c r="GB1148" s="89"/>
      <c r="GC1148" s="89"/>
      <c r="GD1148" s="89"/>
      <c r="GE1148" s="89"/>
      <c r="GF1148" s="89"/>
      <c r="GG1148" s="89"/>
      <c r="GH1148" s="89"/>
      <c r="GI1148" s="89"/>
      <c r="GJ1148" s="89"/>
      <c r="GK1148" s="89"/>
      <c r="GL1148" s="89"/>
      <c r="GM1148" s="89"/>
      <c r="GN1148" s="89"/>
      <c r="GO1148" s="89"/>
      <c r="GP1148" s="89"/>
      <c r="GQ1148" s="89"/>
      <c r="GR1148" s="89"/>
      <c r="GS1148" s="89"/>
      <c r="GT1148" s="89"/>
      <c r="GU1148" s="89"/>
      <c r="GV1148" s="89"/>
      <c r="GW1148" s="89"/>
      <c r="GX1148" s="89"/>
      <c r="GY1148" s="89"/>
      <c r="GZ1148" s="89"/>
      <c r="HA1148" s="89"/>
      <c r="HB1148" s="89"/>
      <c r="HC1148" s="89"/>
      <c r="HD1148" s="89"/>
      <c r="HE1148" s="89"/>
      <c r="HF1148" s="89"/>
      <c r="HG1148" s="89"/>
      <c r="HH1148" s="89"/>
      <c r="HI1148" s="89"/>
      <c r="HJ1148" s="89"/>
      <c r="HK1148" s="89"/>
      <c r="HL1148" s="89"/>
      <c r="HM1148" s="89"/>
    </row>
    <row r="1149" spans="1:221" s="191" customFormat="1" ht="30" customHeight="1" x14ac:dyDescent="0.25">
      <c r="A1149" s="193">
        <v>41455</v>
      </c>
      <c r="B1149" s="194">
        <v>41457</v>
      </c>
      <c r="C1149" s="189" t="s">
        <v>1922</v>
      </c>
      <c r="D1149" s="140" t="s">
        <v>3719</v>
      </c>
      <c r="E1149" s="140" t="s">
        <v>280</v>
      </c>
      <c r="F1149" s="5" t="s">
        <v>5075</v>
      </c>
      <c r="G1149" s="5" t="s">
        <v>5076</v>
      </c>
      <c r="H1149" s="140" t="s">
        <v>5077</v>
      </c>
      <c r="I1149" s="30" t="s">
        <v>5007</v>
      </c>
      <c r="J1149" s="140" t="s">
        <v>5078</v>
      </c>
      <c r="K1149" s="119">
        <v>41234</v>
      </c>
      <c r="L1149" s="119">
        <v>41249</v>
      </c>
      <c r="M1149" s="140" t="s">
        <v>5079</v>
      </c>
      <c r="N1149" s="287">
        <v>755</v>
      </c>
      <c r="O1149" s="287">
        <v>761</v>
      </c>
      <c r="P1149" s="119">
        <v>41263</v>
      </c>
      <c r="Q1149" s="119">
        <v>41547</v>
      </c>
      <c r="R1149" s="119">
        <v>41343</v>
      </c>
      <c r="S1149" s="119">
        <v>41343</v>
      </c>
      <c r="T1149" s="190">
        <v>88.383515649722796</v>
      </c>
      <c r="U1149" s="287"/>
      <c r="V1149" s="140"/>
      <c r="W1149" s="87"/>
      <c r="X1149" s="96"/>
      <c r="Y1149" s="89"/>
      <c r="Z1149" s="89"/>
      <c r="AA1149" s="89"/>
      <c r="AB1149" s="89"/>
      <c r="AC1149" s="89"/>
      <c r="AD1149" s="89"/>
      <c r="AE1149" s="89"/>
      <c r="AF1149" s="89"/>
      <c r="AG1149" s="89"/>
      <c r="AH1149" s="89"/>
      <c r="AI1149" s="89"/>
      <c r="AJ1149" s="89"/>
      <c r="AK1149" s="89"/>
      <c r="AL1149" s="89"/>
      <c r="AM1149" s="89"/>
      <c r="AN1149" s="89"/>
      <c r="AO1149" s="89"/>
      <c r="AP1149" s="89"/>
      <c r="AQ1149" s="89"/>
      <c r="AR1149" s="89"/>
      <c r="AS1149" s="89"/>
      <c r="AT1149" s="89"/>
      <c r="AU1149" s="89"/>
      <c r="AV1149" s="89"/>
      <c r="AW1149" s="89"/>
      <c r="AX1149" s="89"/>
      <c r="AY1149" s="89"/>
      <c r="AZ1149" s="89"/>
      <c r="BA1149" s="89"/>
      <c r="BB1149" s="89"/>
      <c r="BC1149" s="89"/>
      <c r="BD1149" s="89"/>
      <c r="BE1149" s="89"/>
      <c r="BF1149" s="89"/>
      <c r="BG1149" s="89"/>
      <c r="BH1149" s="89"/>
      <c r="BI1149" s="89"/>
      <c r="BJ1149" s="89"/>
      <c r="BK1149" s="89"/>
      <c r="BL1149" s="89"/>
      <c r="BM1149" s="89"/>
      <c r="BN1149" s="89"/>
      <c r="BO1149" s="89"/>
      <c r="BP1149" s="89"/>
      <c r="BQ1149" s="89"/>
      <c r="BR1149" s="89"/>
      <c r="BS1149" s="89"/>
      <c r="BT1149" s="89"/>
      <c r="BU1149" s="89"/>
      <c r="BV1149" s="89"/>
      <c r="BW1149" s="89"/>
      <c r="BX1149" s="89"/>
      <c r="BY1149" s="89"/>
      <c r="BZ1149" s="89"/>
      <c r="CA1149" s="89"/>
      <c r="CB1149" s="89"/>
      <c r="CC1149" s="89"/>
      <c r="CD1149" s="89"/>
      <c r="CE1149" s="89"/>
      <c r="CF1149" s="89"/>
      <c r="CG1149" s="89"/>
      <c r="CH1149" s="89"/>
      <c r="CI1149" s="89"/>
      <c r="CJ1149" s="89"/>
      <c r="CK1149" s="89"/>
      <c r="CL1149" s="89"/>
      <c r="CM1149" s="89"/>
      <c r="CN1149" s="89"/>
      <c r="CO1149" s="89"/>
      <c r="CP1149" s="89"/>
      <c r="CQ1149" s="89"/>
      <c r="CR1149" s="89"/>
      <c r="CS1149" s="89"/>
      <c r="CT1149" s="89"/>
      <c r="CU1149" s="89"/>
      <c r="CV1149" s="89"/>
      <c r="CW1149" s="89"/>
      <c r="CX1149" s="89"/>
      <c r="CY1149" s="89"/>
      <c r="CZ1149" s="89"/>
      <c r="DA1149" s="89"/>
      <c r="DB1149" s="89"/>
      <c r="DC1149" s="89"/>
      <c r="DD1149" s="89"/>
      <c r="DE1149" s="89"/>
      <c r="DF1149" s="89"/>
      <c r="DG1149" s="89"/>
      <c r="DH1149" s="89"/>
      <c r="DI1149" s="89"/>
      <c r="DJ1149" s="89"/>
      <c r="DK1149" s="89"/>
      <c r="DL1149" s="89"/>
      <c r="DM1149" s="89"/>
      <c r="DN1149" s="89"/>
      <c r="DO1149" s="89"/>
      <c r="DP1149" s="89"/>
      <c r="DQ1149" s="89"/>
      <c r="DR1149" s="89"/>
      <c r="DS1149" s="89"/>
      <c r="DT1149" s="89"/>
      <c r="DU1149" s="89"/>
      <c r="DV1149" s="89"/>
      <c r="DW1149" s="89"/>
      <c r="DX1149" s="89"/>
      <c r="DY1149" s="89"/>
      <c r="DZ1149" s="89"/>
      <c r="EA1149" s="89"/>
      <c r="EB1149" s="89"/>
      <c r="EC1149" s="89"/>
      <c r="ED1149" s="89"/>
      <c r="EE1149" s="89"/>
      <c r="EF1149" s="89"/>
      <c r="EG1149" s="89"/>
      <c r="EH1149" s="89"/>
      <c r="EI1149" s="89"/>
      <c r="EJ1149" s="89"/>
      <c r="EK1149" s="89"/>
      <c r="EL1149" s="89"/>
      <c r="EM1149" s="89"/>
      <c r="EN1149" s="89"/>
      <c r="EO1149" s="89"/>
      <c r="EP1149" s="89"/>
      <c r="EQ1149" s="89"/>
      <c r="ER1149" s="89"/>
      <c r="ES1149" s="89"/>
      <c r="ET1149" s="89"/>
      <c r="EU1149" s="89"/>
      <c r="EV1149" s="89"/>
      <c r="EW1149" s="89"/>
      <c r="EX1149" s="89"/>
      <c r="EY1149" s="89"/>
      <c r="EZ1149" s="89"/>
      <c r="FA1149" s="89"/>
      <c r="FB1149" s="89"/>
      <c r="FC1149" s="89"/>
      <c r="FD1149" s="89"/>
      <c r="FE1149" s="89"/>
      <c r="FF1149" s="89"/>
      <c r="FG1149" s="89"/>
      <c r="FH1149" s="89"/>
      <c r="FI1149" s="89"/>
      <c r="FJ1149" s="89"/>
      <c r="FK1149" s="89"/>
      <c r="FL1149" s="89"/>
      <c r="FM1149" s="89"/>
      <c r="FN1149" s="89"/>
      <c r="FO1149" s="89"/>
      <c r="FP1149" s="89"/>
      <c r="FQ1149" s="89"/>
      <c r="FR1149" s="89"/>
      <c r="FS1149" s="89"/>
      <c r="FT1149" s="89"/>
      <c r="FU1149" s="89"/>
      <c r="FV1149" s="89"/>
      <c r="FW1149" s="89"/>
      <c r="FX1149" s="89"/>
      <c r="FY1149" s="89"/>
      <c r="FZ1149" s="89"/>
      <c r="GA1149" s="89"/>
      <c r="GB1149" s="89"/>
      <c r="GC1149" s="89"/>
      <c r="GD1149" s="89"/>
      <c r="GE1149" s="89"/>
      <c r="GF1149" s="89"/>
      <c r="GG1149" s="89"/>
      <c r="GH1149" s="89"/>
      <c r="GI1149" s="89"/>
      <c r="GJ1149" s="89"/>
      <c r="GK1149" s="89"/>
      <c r="GL1149" s="89"/>
      <c r="GM1149" s="89"/>
      <c r="GN1149" s="89"/>
      <c r="GO1149" s="89"/>
      <c r="GP1149" s="89"/>
      <c r="GQ1149" s="89"/>
      <c r="GR1149" s="89"/>
      <c r="GS1149" s="89"/>
      <c r="GT1149" s="89"/>
      <c r="GU1149" s="89"/>
      <c r="GV1149" s="89"/>
      <c r="GW1149" s="89"/>
      <c r="GX1149" s="89"/>
      <c r="GY1149" s="89"/>
      <c r="GZ1149" s="89"/>
      <c r="HA1149" s="89"/>
      <c r="HB1149" s="89"/>
      <c r="HC1149" s="89"/>
      <c r="HD1149" s="89"/>
      <c r="HE1149" s="89"/>
      <c r="HF1149" s="89"/>
      <c r="HG1149" s="89"/>
      <c r="HH1149" s="89"/>
      <c r="HI1149" s="89"/>
      <c r="HJ1149" s="89"/>
      <c r="HK1149" s="89"/>
      <c r="HL1149" s="89"/>
      <c r="HM1149" s="89"/>
    </row>
    <row r="1150" spans="1:221" s="94" customFormat="1" ht="30" customHeight="1" x14ac:dyDescent="0.25">
      <c r="A1150" s="141">
        <v>41455</v>
      </c>
      <c r="B1150" s="142">
        <v>41458</v>
      </c>
      <c r="C1150" s="108">
        <v>2012</v>
      </c>
      <c r="D1150" s="108" t="s">
        <v>3522</v>
      </c>
      <c r="E1150" s="12" t="s">
        <v>279</v>
      </c>
      <c r="F1150" s="78" t="s">
        <v>656</v>
      </c>
      <c r="G1150" s="108" t="s">
        <v>657</v>
      </c>
      <c r="H1150" s="112" t="s">
        <v>3523</v>
      </c>
      <c r="I1150" s="272" t="s">
        <v>3524</v>
      </c>
      <c r="J1150" s="112" t="s">
        <v>3525</v>
      </c>
      <c r="K1150" s="119">
        <v>41018</v>
      </c>
      <c r="L1150" s="119">
        <v>41095</v>
      </c>
      <c r="M1150" s="113" t="s">
        <v>3526</v>
      </c>
      <c r="N1150" s="192">
        <v>8202</v>
      </c>
      <c r="O1150" s="192">
        <v>9225</v>
      </c>
      <c r="P1150" s="119">
        <v>41127</v>
      </c>
      <c r="Q1150" s="119">
        <v>41506</v>
      </c>
      <c r="R1150" s="119">
        <v>41492</v>
      </c>
      <c r="S1150" s="119">
        <v>41506</v>
      </c>
      <c r="T1150" s="143">
        <v>85</v>
      </c>
      <c r="U1150" s="144">
        <v>1125</v>
      </c>
      <c r="V1150" s="13"/>
      <c r="W1150" s="302"/>
      <c r="X1150" s="129" t="s">
        <v>3536</v>
      </c>
    </row>
    <row r="1151" spans="1:221" s="94" customFormat="1" ht="30" customHeight="1" x14ac:dyDescent="0.25">
      <c r="A1151" s="141">
        <v>41455</v>
      </c>
      <c r="B1151" s="142">
        <v>41458</v>
      </c>
      <c r="C1151" s="108">
        <v>2012</v>
      </c>
      <c r="D1151" s="108" t="s">
        <v>3522</v>
      </c>
      <c r="E1151" s="12" t="s">
        <v>279</v>
      </c>
      <c r="F1151" s="78" t="s">
        <v>36</v>
      </c>
      <c r="G1151" s="108" t="s">
        <v>1000</v>
      </c>
      <c r="H1151" s="112" t="s">
        <v>3527</v>
      </c>
      <c r="I1151" s="272" t="s">
        <v>3528</v>
      </c>
      <c r="J1151" s="112" t="s">
        <v>3529</v>
      </c>
      <c r="K1151" s="119">
        <v>41065</v>
      </c>
      <c r="L1151" s="119">
        <v>41176</v>
      </c>
      <c r="M1151" s="113" t="s">
        <v>3530</v>
      </c>
      <c r="N1151" s="311">
        <v>32387</v>
      </c>
      <c r="O1151" s="311">
        <v>32997</v>
      </c>
      <c r="P1151" s="119">
        <v>41215</v>
      </c>
      <c r="Q1151" s="119">
        <v>41580</v>
      </c>
      <c r="R1151" s="119">
        <v>41641</v>
      </c>
      <c r="S1151" s="119">
        <v>41641</v>
      </c>
      <c r="T1151" s="143">
        <v>30</v>
      </c>
      <c r="U1151" s="144">
        <v>1125</v>
      </c>
      <c r="V1151" s="13"/>
      <c r="W1151" s="302"/>
      <c r="X1151" s="129" t="s">
        <v>3537</v>
      </c>
    </row>
    <row r="1152" spans="1:221" s="313" customFormat="1" ht="30" customHeight="1" x14ac:dyDescent="0.25">
      <c r="A1152" s="270">
        <v>41455</v>
      </c>
      <c r="B1152" s="271">
        <v>41458</v>
      </c>
      <c r="C1152" s="77">
        <v>2007</v>
      </c>
      <c r="D1152" s="77" t="s">
        <v>3522</v>
      </c>
      <c r="E1152" s="8" t="s">
        <v>5458</v>
      </c>
      <c r="F1152" s="4" t="s">
        <v>36</v>
      </c>
      <c r="G1152" s="77" t="s">
        <v>1000</v>
      </c>
      <c r="H1152" s="109" t="s">
        <v>3527</v>
      </c>
      <c r="I1152" s="31"/>
      <c r="J1152" s="109" t="s">
        <v>3531</v>
      </c>
      <c r="K1152" s="115"/>
      <c r="L1152" s="115"/>
      <c r="M1152" s="138"/>
      <c r="N1152" s="210"/>
      <c r="O1152" s="210"/>
      <c r="P1152" s="115"/>
      <c r="Q1152" s="115">
        <v>40801</v>
      </c>
      <c r="R1152" s="115">
        <v>41440</v>
      </c>
      <c r="S1152" s="115">
        <v>41547</v>
      </c>
      <c r="T1152" s="268">
        <v>99</v>
      </c>
      <c r="U1152" s="254"/>
      <c r="V1152" s="290"/>
      <c r="W1152" s="312"/>
      <c r="X1152" s="213" t="s">
        <v>3538</v>
      </c>
    </row>
    <row r="1153" spans="1:133" s="316" customFormat="1" ht="30" customHeight="1" x14ac:dyDescent="0.25">
      <c r="A1153" s="270">
        <v>41455</v>
      </c>
      <c r="B1153" s="271">
        <v>41458</v>
      </c>
      <c r="C1153" s="77">
        <v>2008</v>
      </c>
      <c r="D1153" s="77" t="s">
        <v>3522</v>
      </c>
      <c r="E1153" s="95" t="s">
        <v>5458</v>
      </c>
      <c r="F1153" s="97" t="s">
        <v>36</v>
      </c>
      <c r="G1153" s="77" t="s">
        <v>1000</v>
      </c>
      <c r="H1153" s="109" t="s">
        <v>3527</v>
      </c>
      <c r="I1153" s="31" t="s">
        <v>3532</v>
      </c>
      <c r="J1153" s="109" t="s">
        <v>3533</v>
      </c>
      <c r="K1153" s="119">
        <v>39234</v>
      </c>
      <c r="L1153" s="119">
        <v>39304</v>
      </c>
      <c r="M1153" s="314" t="s">
        <v>3530</v>
      </c>
      <c r="N1153" s="315">
        <v>1181439</v>
      </c>
      <c r="O1153" s="315">
        <v>1398710</v>
      </c>
      <c r="P1153" s="119">
        <v>39331</v>
      </c>
      <c r="Q1153" s="119">
        <v>40652</v>
      </c>
      <c r="R1153" s="119">
        <v>40899</v>
      </c>
      <c r="S1153" s="119">
        <v>41639</v>
      </c>
      <c r="T1153" s="268">
        <v>93</v>
      </c>
      <c r="U1153" s="254"/>
      <c r="V1153" s="106"/>
      <c r="W1153" s="88"/>
      <c r="X1153" s="139" t="s">
        <v>3539</v>
      </c>
    </row>
    <row r="1154" spans="1:133" s="316" customFormat="1" ht="30" customHeight="1" x14ac:dyDescent="0.25">
      <c r="A1154" s="270">
        <v>41455</v>
      </c>
      <c r="B1154" s="271">
        <v>41458</v>
      </c>
      <c r="C1154" s="77">
        <v>2009</v>
      </c>
      <c r="D1154" s="77" t="s">
        <v>3522</v>
      </c>
      <c r="E1154" s="95" t="s">
        <v>5458</v>
      </c>
      <c r="F1154" s="97" t="s">
        <v>36</v>
      </c>
      <c r="G1154" s="77" t="s">
        <v>1000</v>
      </c>
      <c r="H1154" s="109" t="s">
        <v>3527</v>
      </c>
      <c r="I1154" s="31" t="s">
        <v>3534</v>
      </c>
      <c r="J1154" s="109" t="s">
        <v>5460</v>
      </c>
      <c r="K1154" s="119"/>
      <c r="L1154" s="119"/>
      <c r="M1154" s="314"/>
      <c r="N1154" s="315"/>
      <c r="O1154" s="315"/>
      <c r="P1154" s="119"/>
      <c r="Q1154" s="119"/>
      <c r="R1154" s="119"/>
      <c r="S1154" s="119"/>
      <c r="T1154" s="268"/>
      <c r="U1154" s="254"/>
      <c r="V1154" s="106"/>
      <c r="W1154" s="88"/>
      <c r="X1154" s="139" t="s">
        <v>5461</v>
      </c>
    </row>
    <row r="1155" spans="1:133" s="316" customFormat="1" ht="30" customHeight="1" x14ac:dyDescent="0.25">
      <c r="A1155" s="270">
        <v>41455</v>
      </c>
      <c r="B1155" s="271">
        <v>41458</v>
      </c>
      <c r="C1155" s="77">
        <v>2010</v>
      </c>
      <c r="D1155" s="77" t="s">
        <v>3522</v>
      </c>
      <c r="E1155" s="95" t="s">
        <v>5458</v>
      </c>
      <c r="F1155" s="97" t="s">
        <v>36</v>
      </c>
      <c r="G1155" s="77" t="s">
        <v>1000</v>
      </c>
      <c r="H1155" s="109" t="s">
        <v>3527</v>
      </c>
      <c r="I1155" s="31" t="s">
        <v>3535</v>
      </c>
      <c r="J1155" s="109" t="s">
        <v>5460</v>
      </c>
      <c r="K1155" s="119"/>
      <c r="L1155" s="119"/>
      <c r="M1155" s="314"/>
      <c r="N1155" s="315"/>
      <c r="O1155" s="315"/>
      <c r="P1155" s="119"/>
      <c r="Q1155" s="119"/>
      <c r="R1155" s="119"/>
      <c r="S1155" s="119"/>
      <c r="T1155" s="268"/>
      <c r="U1155" s="254"/>
      <c r="V1155" s="106"/>
      <c r="W1155" s="88"/>
      <c r="X1155" s="139" t="s">
        <v>5461</v>
      </c>
    </row>
    <row r="1156" spans="1:133" s="316" customFormat="1" ht="30" customHeight="1" x14ac:dyDescent="0.25">
      <c r="A1156" s="270">
        <v>41455</v>
      </c>
      <c r="B1156" s="271">
        <v>41458</v>
      </c>
      <c r="C1156" s="4">
        <v>2011</v>
      </c>
      <c r="D1156" s="77" t="s">
        <v>3522</v>
      </c>
      <c r="E1156" s="95" t="s">
        <v>5458</v>
      </c>
      <c r="F1156" s="97" t="s">
        <v>36</v>
      </c>
      <c r="G1156" s="4" t="s">
        <v>1000</v>
      </c>
      <c r="H1156" s="109" t="s">
        <v>3527</v>
      </c>
      <c r="I1156" s="8">
        <v>68475</v>
      </c>
      <c r="J1156" s="109" t="s">
        <v>5460</v>
      </c>
      <c r="K1156" s="119"/>
      <c r="L1156" s="119"/>
      <c r="M1156" s="314"/>
      <c r="N1156" s="315"/>
      <c r="O1156" s="315"/>
      <c r="P1156" s="119"/>
      <c r="Q1156" s="119"/>
      <c r="R1156" s="119"/>
      <c r="S1156" s="119"/>
      <c r="T1156" s="268"/>
      <c r="U1156" s="254"/>
      <c r="V1156" s="106"/>
      <c r="W1156" s="88"/>
      <c r="X1156" s="139" t="s">
        <v>5461</v>
      </c>
    </row>
    <row r="1157" spans="1:133" s="94" customFormat="1" ht="30" customHeight="1" x14ac:dyDescent="0.25">
      <c r="A1157" s="317">
        <v>41455</v>
      </c>
      <c r="B1157" s="318">
        <v>41460</v>
      </c>
      <c r="C1157" s="81">
        <v>2009</v>
      </c>
      <c r="D1157" s="9" t="s">
        <v>2803</v>
      </c>
      <c r="E1157" s="9" t="s">
        <v>280</v>
      </c>
      <c r="F1157" s="81" t="s">
        <v>470</v>
      </c>
      <c r="G1157" s="81" t="s">
        <v>471</v>
      </c>
      <c r="H1157" s="9" t="s">
        <v>2805</v>
      </c>
      <c r="I1157" s="9">
        <v>638</v>
      </c>
      <c r="J1157" s="10" t="s">
        <v>2806</v>
      </c>
      <c r="K1157" s="114">
        <v>40801</v>
      </c>
      <c r="L1157" s="114">
        <v>40835</v>
      </c>
      <c r="M1157" s="319" t="s">
        <v>2807</v>
      </c>
      <c r="N1157" s="294">
        <v>1885</v>
      </c>
      <c r="O1157" s="294">
        <v>1548</v>
      </c>
      <c r="P1157" s="165">
        <v>40842</v>
      </c>
      <c r="Q1157" s="165">
        <v>40908</v>
      </c>
      <c r="R1157" s="165">
        <v>40908</v>
      </c>
      <c r="S1157" s="165">
        <v>41547</v>
      </c>
      <c r="T1157" s="320">
        <v>95</v>
      </c>
      <c r="U1157" s="294">
        <v>0</v>
      </c>
      <c r="V1157" s="13"/>
      <c r="W1157" s="302"/>
      <c r="X1157" s="310"/>
    </row>
    <row r="1158" spans="1:133" s="94" customFormat="1" ht="30" customHeight="1" x14ac:dyDescent="0.25">
      <c r="A1158" s="317">
        <v>41455</v>
      </c>
      <c r="B1158" s="318">
        <v>41460</v>
      </c>
      <c r="C1158" s="81">
        <v>2009</v>
      </c>
      <c r="D1158" s="9" t="s">
        <v>2803</v>
      </c>
      <c r="E1158" s="9" t="s">
        <v>280</v>
      </c>
      <c r="F1158" s="81" t="s">
        <v>244</v>
      </c>
      <c r="G1158" s="81" t="s">
        <v>794</v>
      </c>
      <c r="H1158" s="9" t="s">
        <v>2808</v>
      </c>
      <c r="I1158" s="9">
        <v>647</v>
      </c>
      <c r="J1158" s="10" t="s">
        <v>2809</v>
      </c>
      <c r="K1158" s="114">
        <v>41306</v>
      </c>
      <c r="L1158" s="114">
        <v>41354</v>
      </c>
      <c r="M1158" s="319" t="s">
        <v>2810</v>
      </c>
      <c r="N1158" s="294">
        <v>1564</v>
      </c>
      <c r="O1158" s="294">
        <v>1207</v>
      </c>
      <c r="P1158" s="165">
        <v>41355</v>
      </c>
      <c r="Q1158" s="165">
        <v>41455</v>
      </c>
      <c r="R1158" s="165">
        <v>41455</v>
      </c>
      <c r="S1158" s="165">
        <v>41458</v>
      </c>
      <c r="T1158" s="320">
        <v>98</v>
      </c>
      <c r="U1158" s="294"/>
      <c r="V1158" s="13"/>
      <c r="W1158" s="302"/>
      <c r="X1158" s="310"/>
    </row>
    <row r="1159" spans="1:133" s="94" customFormat="1" ht="30" customHeight="1" x14ac:dyDescent="0.25">
      <c r="A1159" s="317">
        <v>41455</v>
      </c>
      <c r="B1159" s="318">
        <v>41460</v>
      </c>
      <c r="C1159" s="81">
        <v>2010</v>
      </c>
      <c r="D1159" s="9" t="s">
        <v>2803</v>
      </c>
      <c r="E1159" s="9" t="s">
        <v>280</v>
      </c>
      <c r="F1159" s="81" t="s">
        <v>244</v>
      </c>
      <c r="G1159" s="81" t="s">
        <v>794</v>
      </c>
      <c r="H1159" s="9" t="s">
        <v>2808</v>
      </c>
      <c r="I1159" s="9">
        <v>647</v>
      </c>
      <c r="J1159" s="10" t="s">
        <v>2809</v>
      </c>
      <c r="K1159" s="114">
        <v>41306</v>
      </c>
      <c r="L1159" s="114">
        <v>41354</v>
      </c>
      <c r="M1159" s="319" t="s">
        <v>2810</v>
      </c>
      <c r="N1159" s="294">
        <v>1564</v>
      </c>
      <c r="O1159" s="294">
        <v>267</v>
      </c>
      <c r="P1159" s="165">
        <v>41355</v>
      </c>
      <c r="Q1159" s="165">
        <v>41455</v>
      </c>
      <c r="R1159" s="165">
        <v>41455</v>
      </c>
      <c r="S1159" s="165">
        <v>41458</v>
      </c>
      <c r="T1159" s="320">
        <v>98</v>
      </c>
      <c r="U1159" s="294"/>
      <c r="V1159" s="13"/>
      <c r="W1159" s="302"/>
      <c r="X1159" s="310"/>
    </row>
    <row r="1160" spans="1:133" s="94" customFormat="1" ht="30" customHeight="1" x14ac:dyDescent="0.25">
      <c r="A1160" s="317">
        <v>41455</v>
      </c>
      <c r="B1160" s="318">
        <v>41460</v>
      </c>
      <c r="C1160" s="81">
        <v>2010</v>
      </c>
      <c r="D1160" s="9" t="s">
        <v>2803</v>
      </c>
      <c r="E1160" s="9" t="s">
        <v>279</v>
      </c>
      <c r="F1160" s="81" t="s">
        <v>36</v>
      </c>
      <c r="G1160" s="81" t="s">
        <v>1000</v>
      </c>
      <c r="H1160" s="9" t="s">
        <v>2811</v>
      </c>
      <c r="I1160" s="9">
        <v>609</v>
      </c>
      <c r="J1160" s="9" t="s">
        <v>2812</v>
      </c>
      <c r="K1160" s="114">
        <v>40260</v>
      </c>
      <c r="L1160" s="114">
        <v>40359</v>
      </c>
      <c r="M1160" s="319" t="s">
        <v>1358</v>
      </c>
      <c r="N1160" s="294">
        <v>18813</v>
      </c>
      <c r="O1160" s="294">
        <v>18681</v>
      </c>
      <c r="P1160" s="165">
        <v>40374</v>
      </c>
      <c r="Q1160" s="165">
        <v>41121</v>
      </c>
      <c r="R1160" s="165">
        <v>41213</v>
      </c>
      <c r="S1160" s="165">
        <v>41213</v>
      </c>
      <c r="T1160" s="320">
        <v>99</v>
      </c>
      <c r="U1160" s="294">
        <v>5700</v>
      </c>
      <c r="V1160" s="12"/>
      <c r="W1160" s="302"/>
      <c r="X1160" s="70" t="s">
        <v>2813</v>
      </c>
    </row>
    <row r="1161" spans="1:133" s="94" customFormat="1" ht="30" customHeight="1" x14ac:dyDescent="0.25">
      <c r="A1161" s="317">
        <v>41455</v>
      </c>
      <c r="B1161" s="318">
        <v>41460</v>
      </c>
      <c r="C1161" s="81">
        <v>2010</v>
      </c>
      <c r="D1161" s="9" t="s">
        <v>2803</v>
      </c>
      <c r="E1161" s="9" t="s">
        <v>279</v>
      </c>
      <c r="F1161" s="81" t="s">
        <v>157</v>
      </c>
      <c r="G1161" s="81" t="s">
        <v>858</v>
      </c>
      <c r="H1161" s="9" t="s">
        <v>2814</v>
      </c>
      <c r="I1161" s="9">
        <v>627</v>
      </c>
      <c r="J1161" s="10" t="s">
        <v>2815</v>
      </c>
      <c r="K1161" s="114">
        <v>40724</v>
      </c>
      <c r="L1161" s="114">
        <v>40758</v>
      </c>
      <c r="M1161" s="319" t="s">
        <v>2816</v>
      </c>
      <c r="N1161" s="294">
        <v>294</v>
      </c>
      <c r="O1161" s="294">
        <v>294</v>
      </c>
      <c r="P1161" s="165">
        <v>40794</v>
      </c>
      <c r="Q1161" s="165">
        <v>40865</v>
      </c>
      <c r="R1161" s="165">
        <v>40865</v>
      </c>
      <c r="S1161" s="165">
        <v>40865</v>
      </c>
      <c r="T1161" s="320">
        <v>100</v>
      </c>
      <c r="U1161" s="294">
        <v>0</v>
      </c>
      <c r="V1161" s="13"/>
      <c r="W1161" s="302"/>
      <c r="X1161" s="310"/>
    </row>
    <row r="1162" spans="1:133" s="94" customFormat="1" ht="30" customHeight="1" x14ac:dyDescent="0.25">
      <c r="A1162" s="317">
        <v>41455</v>
      </c>
      <c r="B1162" s="318">
        <v>41460</v>
      </c>
      <c r="C1162" s="81">
        <v>2010</v>
      </c>
      <c r="D1162" s="9" t="s">
        <v>2803</v>
      </c>
      <c r="E1162" s="9" t="s">
        <v>279</v>
      </c>
      <c r="F1162" s="81" t="s">
        <v>157</v>
      </c>
      <c r="G1162" s="81" t="s">
        <v>858</v>
      </c>
      <c r="H1162" s="9" t="s">
        <v>2814</v>
      </c>
      <c r="I1162" s="9">
        <v>627</v>
      </c>
      <c r="J1162" s="10" t="s">
        <v>2817</v>
      </c>
      <c r="K1162" s="114">
        <v>40927</v>
      </c>
      <c r="L1162" s="114">
        <v>41064</v>
      </c>
      <c r="M1162" s="319" t="s">
        <v>2818</v>
      </c>
      <c r="N1162" s="294">
        <v>59616</v>
      </c>
      <c r="O1162" s="294">
        <v>59616</v>
      </c>
      <c r="P1162" s="114">
        <v>41094</v>
      </c>
      <c r="Q1162" s="165">
        <v>41515</v>
      </c>
      <c r="R1162" s="165">
        <v>41529</v>
      </c>
      <c r="S1162" s="165">
        <v>41529</v>
      </c>
      <c r="T1162" s="320">
        <v>92</v>
      </c>
      <c r="U1162" s="294">
        <v>0</v>
      </c>
      <c r="V1162" s="13"/>
      <c r="W1162" s="302"/>
      <c r="X1162" s="310"/>
    </row>
    <row r="1163" spans="1:133" s="94" customFormat="1" ht="30" customHeight="1" x14ac:dyDescent="0.25">
      <c r="A1163" s="317">
        <v>41455</v>
      </c>
      <c r="B1163" s="318">
        <v>41460</v>
      </c>
      <c r="C1163" s="81">
        <v>2012</v>
      </c>
      <c r="D1163" s="9" t="s">
        <v>2803</v>
      </c>
      <c r="E1163" s="9" t="s">
        <v>279</v>
      </c>
      <c r="F1163" s="81" t="s">
        <v>713</v>
      </c>
      <c r="G1163" s="81" t="s">
        <v>714</v>
      </c>
      <c r="H1163" s="9" t="s">
        <v>2819</v>
      </c>
      <c r="I1163" s="9">
        <v>633</v>
      </c>
      <c r="J1163" s="10" t="s">
        <v>2820</v>
      </c>
      <c r="K1163" s="114">
        <v>40945</v>
      </c>
      <c r="L1163" s="114">
        <v>41078</v>
      </c>
      <c r="M1163" s="321" t="s">
        <v>2821</v>
      </c>
      <c r="N1163" s="294">
        <v>51330</v>
      </c>
      <c r="O1163" s="294">
        <v>51330</v>
      </c>
      <c r="P1163" s="114">
        <v>41100</v>
      </c>
      <c r="Q1163" s="165">
        <v>41851</v>
      </c>
      <c r="R1163" s="165">
        <v>41943</v>
      </c>
      <c r="S1163" s="165">
        <v>41943</v>
      </c>
      <c r="T1163" s="320">
        <v>33</v>
      </c>
      <c r="U1163" s="294">
        <v>0</v>
      </c>
      <c r="V1163" s="13"/>
      <c r="W1163" s="302"/>
      <c r="X1163" s="310"/>
    </row>
    <row r="1164" spans="1:133" s="330" customFormat="1" ht="30" customHeight="1" x14ac:dyDescent="0.25">
      <c r="A1164" s="322">
        <v>41455</v>
      </c>
      <c r="B1164" s="323">
        <v>41460</v>
      </c>
      <c r="C1164" s="324">
        <v>2009</v>
      </c>
      <c r="D1164" s="74" t="s">
        <v>2836</v>
      </c>
      <c r="E1164" s="74" t="s">
        <v>279</v>
      </c>
      <c r="F1164" s="72" t="s">
        <v>713</v>
      </c>
      <c r="G1164" s="73" t="s">
        <v>714</v>
      </c>
      <c r="H1164" s="74" t="s">
        <v>2849</v>
      </c>
      <c r="I1164" s="325" t="s">
        <v>2850</v>
      </c>
      <c r="J1164" s="74" t="s">
        <v>2851</v>
      </c>
      <c r="K1164" s="116">
        <v>39931</v>
      </c>
      <c r="L1164" s="116">
        <v>39938</v>
      </c>
      <c r="M1164" s="326" t="s">
        <v>2852</v>
      </c>
      <c r="N1164" s="294">
        <v>2671000</v>
      </c>
      <c r="O1164" s="294">
        <v>1636116.62</v>
      </c>
      <c r="P1164" s="116">
        <v>39783</v>
      </c>
      <c r="Q1164" s="116">
        <v>40743</v>
      </c>
      <c r="R1164" s="116">
        <v>40863</v>
      </c>
      <c r="S1164" s="116">
        <v>40863</v>
      </c>
      <c r="T1164" s="327">
        <v>100</v>
      </c>
      <c r="U1164" s="294">
        <v>0</v>
      </c>
      <c r="V1164" s="328"/>
      <c r="W1164" s="328"/>
      <c r="X1164" s="329" t="s">
        <v>2839</v>
      </c>
      <c r="EB1164" s="331"/>
      <c r="EC1164" s="331"/>
    </row>
    <row r="1165" spans="1:133" s="330" customFormat="1" ht="30" customHeight="1" x14ac:dyDescent="0.25">
      <c r="A1165" s="322">
        <v>41455</v>
      </c>
      <c r="B1165" s="323">
        <v>41460</v>
      </c>
      <c r="C1165" s="324">
        <v>2009</v>
      </c>
      <c r="D1165" s="74" t="s">
        <v>2836</v>
      </c>
      <c r="E1165" s="74" t="s">
        <v>279</v>
      </c>
      <c r="F1165" s="72" t="s">
        <v>244</v>
      </c>
      <c r="G1165" s="73" t="s">
        <v>794</v>
      </c>
      <c r="H1165" s="332" t="s">
        <v>2853</v>
      </c>
      <c r="I1165" s="325" t="s">
        <v>2854</v>
      </c>
      <c r="J1165" s="74" t="s">
        <v>2855</v>
      </c>
      <c r="K1165" s="116">
        <v>40042</v>
      </c>
      <c r="L1165" s="116">
        <v>40057</v>
      </c>
      <c r="M1165" s="326" t="s">
        <v>2856</v>
      </c>
      <c r="N1165" s="294">
        <v>15608000</v>
      </c>
      <c r="O1165" s="294">
        <v>13754358</v>
      </c>
      <c r="P1165" s="116">
        <v>40074</v>
      </c>
      <c r="Q1165" s="116">
        <v>40836</v>
      </c>
      <c r="R1165" s="116">
        <v>40620</v>
      </c>
      <c r="S1165" s="116">
        <v>40620</v>
      </c>
      <c r="T1165" s="327">
        <v>100</v>
      </c>
      <c r="U1165" s="294">
        <v>0</v>
      </c>
      <c r="V1165" s="328"/>
      <c r="W1165" s="328"/>
      <c r="X1165" s="329" t="s">
        <v>2857</v>
      </c>
      <c r="EB1165" s="331"/>
      <c r="EC1165" s="331"/>
    </row>
    <row r="1166" spans="1:133" s="330" customFormat="1" ht="30" customHeight="1" x14ac:dyDescent="0.25">
      <c r="A1166" s="322">
        <v>41455</v>
      </c>
      <c r="B1166" s="323">
        <v>41460</v>
      </c>
      <c r="C1166" s="324">
        <v>2009</v>
      </c>
      <c r="D1166" s="74" t="s">
        <v>2836</v>
      </c>
      <c r="E1166" s="74" t="s">
        <v>279</v>
      </c>
      <c r="F1166" s="72" t="s">
        <v>104</v>
      </c>
      <c r="G1166" s="73" t="s">
        <v>799</v>
      </c>
      <c r="H1166" s="332" t="s">
        <v>2858</v>
      </c>
      <c r="I1166" s="325" t="s">
        <v>2859</v>
      </c>
      <c r="J1166" s="74" t="s">
        <v>2855</v>
      </c>
      <c r="K1166" s="116">
        <v>40057</v>
      </c>
      <c r="L1166" s="116">
        <v>40074</v>
      </c>
      <c r="M1166" s="326" t="s">
        <v>2860</v>
      </c>
      <c r="N1166" s="294">
        <v>11658000</v>
      </c>
      <c r="O1166" s="294">
        <v>7992484.4199999999</v>
      </c>
      <c r="P1166" s="116">
        <v>39845</v>
      </c>
      <c r="Q1166" s="116">
        <v>40805</v>
      </c>
      <c r="R1166" s="116">
        <v>40595</v>
      </c>
      <c r="S1166" s="116">
        <v>40595</v>
      </c>
      <c r="T1166" s="327">
        <v>100</v>
      </c>
      <c r="U1166" s="294">
        <v>0</v>
      </c>
      <c r="V1166" s="328"/>
      <c r="W1166" s="328"/>
      <c r="X1166" s="329" t="s">
        <v>2861</v>
      </c>
      <c r="EB1166" s="331"/>
      <c r="EC1166" s="331"/>
    </row>
    <row r="1167" spans="1:133" s="330" customFormat="1" ht="30" customHeight="1" x14ac:dyDescent="0.25">
      <c r="A1167" s="322">
        <v>41455</v>
      </c>
      <c r="B1167" s="323">
        <v>41460</v>
      </c>
      <c r="C1167" s="324">
        <v>2009</v>
      </c>
      <c r="D1167" s="74" t="s">
        <v>2836</v>
      </c>
      <c r="E1167" s="74" t="s">
        <v>279</v>
      </c>
      <c r="F1167" s="72" t="s">
        <v>104</v>
      </c>
      <c r="G1167" s="73" t="s">
        <v>799</v>
      </c>
      <c r="H1167" s="332" t="s">
        <v>2862</v>
      </c>
      <c r="I1167" s="325" t="s">
        <v>2863</v>
      </c>
      <c r="J1167" s="74" t="s">
        <v>2855</v>
      </c>
      <c r="K1167" s="116">
        <v>40043</v>
      </c>
      <c r="L1167" s="116">
        <v>40046</v>
      </c>
      <c r="M1167" s="326" t="s">
        <v>2864</v>
      </c>
      <c r="N1167" s="294">
        <v>12231000</v>
      </c>
      <c r="O1167" s="294">
        <v>7534991.5800000001</v>
      </c>
      <c r="P1167" s="116">
        <v>39753</v>
      </c>
      <c r="Q1167" s="116">
        <v>41253</v>
      </c>
      <c r="R1167" s="116">
        <v>40581</v>
      </c>
      <c r="S1167" s="116">
        <v>40581</v>
      </c>
      <c r="T1167" s="327">
        <v>100</v>
      </c>
      <c r="U1167" s="294">
        <v>0</v>
      </c>
      <c r="V1167" s="328"/>
      <c r="W1167" s="328"/>
      <c r="X1167" s="329" t="s">
        <v>2865</v>
      </c>
      <c r="EB1167" s="331"/>
      <c r="EC1167" s="331"/>
    </row>
    <row r="1168" spans="1:133" s="330" customFormat="1" ht="30" customHeight="1" x14ac:dyDescent="0.25">
      <c r="A1168" s="322">
        <v>41455</v>
      </c>
      <c r="B1168" s="323">
        <v>41460</v>
      </c>
      <c r="C1168" s="324">
        <v>2009</v>
      </c>
      <c r="D1168" s="74" t="s">
        <v>2836</v>
      </c>
      <c r="E1168" s="74" t="s">
        <v>279</v>
      </c>
      <c r="F1168" s="72" t="s">
        <v>104</v>
      </c>
      <c r="G1168" s="73" t="s">
        <v>799</v>
      </c>
      <c r="H1168" s="332" t="s">
        <v>2866</v>
      </c>
      <c r="I1168" s="325" t="s">
        <v>2867</v>
      </c>
      <c r="J1168" s="74" t="s">
        <v>2855</v>
      </c>
      <c r="K1168" s="116">
        <v>40057</v>
      </c>
      <c r="L1168" s="116">
        <v>40058</v>
      </c>
      <c r="M1168" s="326" t="s">
        <v>2868</v>
      </c>
      <c r="N1168" s="294">
        <v>11603500</v>
      </c>
      <c r="O1168" s="294">
        <v>14115026.93</v>
      </c>
      <c r="P1168" s="116">
        <v>39753</v>
      </c>
      <c r="Q1168" s="116" t="s">
        <v>2869</v>
      </c>
      <c r="R1168" s="116">
        <v>40634</v>
      </c>
      <c r="S1168" s="116">
        <v>40634</v>
      </c>
      <c r="T1168" s="327">
        <v>100</v>
      </c>
      <c r="U1168" s="294">
        <v>4402000</v>
      </c>
      <c r="V1168" s="328"/>
      <c r="W1168" s="328"/>
      <c r="X1168" s="329" t="s">
        <v>2870</v>
      </c>
      <c r="EB1168" s="331"/>
      <c r="EC1168" s="331"/>
    </row>
    <row r="1169" spans="1:133" s="330" customFormat="1" ht="30" customHeight="1" x14ac:dyDescent="0.25">
      <c r="A1169" s="322">
        <v>41455</v>
      </c>
      <c r="B1169" s="323">
        <v>41460</v>
      </c>
      <c r="C1169" s="324">
        <v>2009</v>
      </c>
      <c r="D1169" s="74" t="s">
        <v>2836</v>
      </c>
      <c r="E1169" s="74" t="s">
        <v>279</v>
      </c>
      <c r="F1169" s="72" t="s">
        <v>1661</v>
      </c>
      <c r="G1169" s="73" t="s">
        <v>1662</v>
      </c>
      <c r="H1169" s="332" t="s">
        <v>2871</v>
      </c>
      <c r="I1169" s="325" t="s">
        <v>2872</v>
      </c>
      <c r="J1169" s="74" t="s">
        <v>2855</v>
      </c>
      <c r="K1169" s="116">
        <v>40070</v>
      </c>
      <c r="L1169" s="120">
        <v>40070</v>
      </c>
      <c r="M1169" s="326" t="s">
        <v>2873</v>
      </c>
      <c r="N1169" s="294">
        <v>10863000</v>
      </c>
      <c r="O1169" s="294">
        <v>10139505.369999999</v>
      </c>
      <c r="P1169" s="116">
        <v>40118</v>
      </c>
      <c r="Q1169" s="116">
        <v>40638</v>
      </c>
      <c r="R1169" s="116">
        <v>40634</v>
      </c>
      <c r="S1169" s="116">
        <v>40644</v>
      </c>
      <c r="T1169" s="327">
        <v>100</v>
      </c>
      <c r="U1169" s="294">
        <v>0</v>
      </c>
      <c r="V1169" s="328"/>
      <c r="W1169" s="328"/>
      <c r="X1169" s="329" t="s">
        <v>2874</v>
      </c>
      <c r="EB1169" s="331"/>
      <c r="EC1169" s="331"/>
    </row>
    <row r="1170" spans="1:133" s="330" customFormat="1" ht="30" customHeight="1" x14ac:dyDescent="0.25">
      <c r="A1170" s="322">
        <v>41455</v>
      </c>
      <c r="B1170" s="323">
        <v>41460</v>
      </c>
      <c r="C1170" s="324">
        <v>2009</v>
      </c>
      <c r="D1170" s="74" t="s">
        <v>2836</v>
      </c>
      <c r="E1170" s="74" t="s">
        <v>279</v>
      </c>
      <c r="F1170" s="72" t="s">
        <v>129</v>
      </c>
      <c r="G1170" s="73" t="s">
        <v>409</v>
      </c>
      <c r="H1170" s="332" t="s">
        <v>2875</v>
      </c>
      <c r="I1170" s="325" t="s">
        <v>2876</v>
      </c>
      <c r="J1170" s="74" t="s">
        <v>2855</v>
      </c>
      <c r="K1170" s="116">
        <v>40056</v>
      </c>
      <c r="L1170" s="116">
        <v>40066</v>
      </c>
      <c r="M1170" s="326" t="s">
        <v>2877</v>
      </c>
      <c r="N1170" s="294">
        <v>8901000</v>
      </c>
      <c r="O1170" s="294">
        <v>8330742.0300000003</v>
      </c>
      <c r="P1170" s="116">
        <v>39783</v>
      </c>
      <c r="Q1170" s="116">
        <v>40683</v>
      </c>
      <c r="R1170" s="116">
        <v>40622</v>
      </c>
      <c r="S1170" s="116">
        <v>40622</v>
      </c>
      <c r="T1170" s="327">
        <v>100</v>
      </c>
      <c r="U1170" s="294">
        <v>0</v>
      </c>
      <c r="V1170" s="328"/>
      <c r="W1170" s="328"/>
      <c r="X1170" s="329" t="s">
        <v>2878</v>
      </c>
      <c r="EB1170" s="331"/>
      <c r="EC1170" s="331"/>
    </row>
    <row r="1171" spans="1:133" s="330" customFormat="1" ht="30" customHeight="1" x14ac:dyDescent="0.25">
      <c r="A1171" s="322">
        <v>41455</v>
      </c>
      <c r="B1171" s="323">
        <v>41460</v>
      </c>
      <c r="C1171" s="324">
        <v>2009</v>
      </c>
      <c r="D1171" s="74" t="s">
        <v>2836</v>
      </c>
      <c r="E1171" s="74" t="s">
        <v>279</v>
      </c>
      <c r="F1171" s="72" t="s">
        <v>129</v>
      </c>
      <c r="G1171" s="73" t="s">
        <v>409</v>
      </c>
      <c r="H1171" s="332" t="s">
        <v>2879</v>
      </c>
      <c r="I1171" s="325" t="s">
        <v>2880</v>
      </c>
      <c r="J1171" s="74" t="s">
        <v>2855</v>
      </c>
      <c r="K1171" s="116">
        <v>40442</v>
      </c>
      <c r="L1171" s="116">
        <v>40443</v>
      </c>
      <c r="M1171" s="326" t="s">
        <v>2881</v>
      </c>
      <c r="N1171" s="294">
        <v>8963000</v>
      </c>
      <c r="O1171" s="294">
        <v>8159279.4800000004</v>
      </c>
      <c r="P1171" s="116">
        <v>39965</v>
      </c>
      <c r="Q1171" s="116">
        <v>40809</v>
      </c>
      <c r="R1171" s="116">
        <v>40806</v>
      </c>
      <c r="S1171" s="116">
        <v>40806</v>
      </c>
      <c r="T1171" s="327">
        <v>100</v>
      </c>
      <c r="U1171" s="294">
        <v>0</v>
      </c>
      <c r="V1171" s="328"/>
      <c r="W1171" s="328"/>
      <c r="X1171" s="329" t="s">
        <v>2882</v>
      </c>
      <c r="EB1171" s="331"/>
      <c r="EC1171" s="331"/>
    </row>
    <row r="1172" spans="1:133" s="330" customFormat="1" ht="30" customHeight="1" x14ac:dyDescent="0.25">
      <c r="A1172" s="322">
        <v>41455</v>
      </c>
      <c r="B1172" s="323">
        <v>41460</v>
      </c>
      <c r="C1172" s="324">
        <v>2009</v>
      </c>
      <c r="D1172" s="74" t="s">
        <v>2836</v>
      </c>
      <c r="E1172" s="74" t="s">
        <v>5462</v>
      </c>
      <c r="F1172" s="72" t="s">
        <v>129</v>
      </c>
      <c r="G1172" s="73" t="s">
        <v>409</v>
      </c>
      <c r="H1172" s="332" t="s">
        <v>2883</v>
      </c>
      <c r="I1172" s="325" t="s">
        <v>2884</v>
      </c>
      <c r="J1172" s="74" t="s">
        <v>2885</v>
      </c>
      <c r="K1172" s="116">
        <v>40358</v>
      </c>
      <c r="L1172" s="116">
        <v>40431</v>
      </c>
      <c r="M1172" s="326" t="s">
        <v>2886</v>
      </c>
      <c r="N1172" s="294">
        <v>1277000</v>
      </c>
      <c r="O1172" s="294">
        <v>1307577.8500000001</v>
      </c>
      <c r="P1172" s="116">
        <v>40441</v>
      </c>
      <c r="Q1172" s="116">
        <v>40707</v>
      </c>
      <c r="R1172" s="116">
        <v>40695</v>
      </c>
      <c r="S1172" s="116">
        <v>40695</v>
      </c>
      <c r="T1172" s="327">
        <v>100</v>
      </c>
      <c r="U1172" s="294">
        <v>0</v>
      </c>
      <c r="V1172" s="328"/>
      <c r="W1172" s="328"/>
      <c r="X1172" s="329" t="s">
        <v>2887</v>
      </c>
      <c r="EB1172" s="331"/>
      <c r="EC1172" s="331"/>
    </row>
    <row r="1173" spans="1:133" s="330" customFormat="1" ht="30" customHeight="1" x14ac:dyDescent="0.25">
      <c r="A1173" s="322">
        <v>41455</v>
      </c>
      <c r="B1173" s="323">
        <v>41460</v>
      </c>
      <c r="C1173" s="324">
        <v>2009</v>
      </c>
      <c r="D1173" s="74" t="s">
        <v>2836</v>
      </c>
      <c r="E1173" s="74" t="s">
        <v>279</v>
      </c>
      <c r="F1173" s="72" t="s">
        <v>631</v>
      </c>
      <c r="G1173" s="73" t="s">
        <v>632</v>
      </c>
      <c r="H1173" s="74" t="s">
        <v>2888</v>
      </c>
      <c r="I1173" s="325" t="s">
        <v>2889</v>
      </c>
      <c r="J1173" s="74" t="s">
        <v>2890</v>
      </c>
      <c r="K1173" s="116">
        <v>39958</v>
      </c>
      <c r="L1173" s="120">
        <v>39972</v>
      </c>
      <c r="M1173" s="326" t="s">
        <v>2891</v>
      </c>
      <c r="N1173" s="294">
        <v>12673000</v>
      </c>
      <c r="O1173" s="294">
        <v>9837295.0700000003</v>
      </c>
      <c r="P1173" s="116">
        <v>39934</v>
      </c>
      <c r="Q1173" s="116">
        <v>40756</v>
      </c>
      <c r="R1173" s="116">
        <v>40273</v>
      </c>
      <c r="S1173" s="116">
        <v>40273</v>
      </c>
      <c r="T1173" s="327">
        <v>100</v>
      </c>
      <c r="U1173" s="294">
        <v>0</v>
      </c>
      <c r="V1173" s="328"/>
      <c r="W1173" s="328"/>
      <c r="X1173" s="329" t="s">
        <v>2839</v>
      </c>
      <c r="EB1173" s="331"/>
      <c r="EC1173" s="331"/>
    </row>
    <row r="1174" spans="1:133" s="330" customFormat="1" ht="30" customHeight="1" x14ac:dyDescent="0.25">
      <c r="A1174" s="322">
        <v>41455</v>
      </c>
      <c r="B1174" s="323">
        <v>41460</v>
      </c>
      <c r="C1174" s="324">
        <v>2009</v>
      </c>
      <c r="D1174" s="74" t="s">
        <v>2836</v>
      </c>
      <c r="E1174" s="74" t="s">
        <v>279</v>
      </c>
      <c r="F1174" s="72" t="s">
        <v>631</v>
      </c>
      <c r="G1174" s="73" t="s">
        <v>632</v>
      </c>
      <c r="H1174" s="74" t="s">
        <v>2892</v>
      </c>
      <c r="I1174" s="325" t="s">
        <v>2893</v>
      </c>
      <c r="J1174" s="74" t="s">
        <v>2894</v>
      </c>
      <c r="K1174" s="116">
        <v>39863</v>
      </c>
      <c r="L1174" s="120">
        <v>39863</v>
      </c>
      <c r="M1174" s="326" t="s">
        <v>2895</v>
      </c>
      <c r="N1174" s="294">
        <v>27984000</v>
      </c>
      <c r="O1174" s="294">
        <v>27526508</v>
      </c>
      <c r="P1174" s="116">
        <v>39722</v>
      </c>
      <c r="Q1174" s="116">
        <v>40848</v>
      </c>
      <c r="R1174" s="116">
        <v>40792</v>
      </c>
      <c r="S1174" s="116">
        <v>40792</v>
      </c>
      <c r="T1174" s="327">
        <v>100</v>
      </c>
      <c r="U1174" s="294">
        <v>0</v>
      </c>
      <c r="V1174" s="328"/>
      <c r="W1174" s="328"/>
      <c r="X1174" s="329" t="s">
        <v>2839</v>
      </c>
      <c r="EB1174" s="331"/>
      <c r="EC1174" s="331"/>
    </row>
    <row r="1175" spans="1:133" s="330" customFormat="1" ht="30" customHeight="1" x14ac:dyDescent="0.25">
      <c r="A1175" s="322">
        <v>41455</v>
      </c>
      <c r="B1175" s="323">
        <v>41460</v>
      </c>
      <c r="C1175" s="324">
        <v>2009</v>
      </c>
      <c r="D1175" s="74" t="s">
        <v>2836</v>
      </c>
      <c r="E1175" s="74" t="s">
        <v>279</v>
      </c>
      <c r="F1175" s="72" t="s">
        <v>369</v>
      </c>
      <c r="G1175" s="73" t="s">
        <v>370</v>
      </c>
      <c r="H1175" s="74" t="s">
        <v>2896</v>
      </c>
      <c r="I1175" s="333">
        <v>100046</v>
      </c>
      <c r="J1175" s="74" t="s">
        <v>2897</v>
      </c>
      <c r="K1175" s="116">
        <v>40000</v>
      </c>
      <c r="L1175" s="120">
        <v>40009</v>
      </c>
      <c r="M1175" s="326" t="s">
        <v>2898</v>
      </c>
      <c r="N1175" s="294">
        <v>26923000</v>
      </c>
      <c r="O1175" s="294">
        <v>23288221.039999999</v>
      </c>
      <c r="P1175" s="116">
        <v>39873</v>
      </c>
      <c r="Q1175" s="116">
        <v>40695</v>
      </c>
      <c r="R1175" s="116">
        <v>40539</v>
      </c>
      <c r="S1175" s="116">
        <v>40539</v>
      </c>
      <c r="T1175" s="327">
        <v>100</v>
      </c>
      <c r="U1175" s="294">
        <v>0</v>
      </c>
      <c r="V1175" s="328"/>
      <c r="W1175" s="328"/>
      <c r="X1175" s="329" t="s">
        <v>2878</v>
      </c>
      <c r="EB1175" s="331"/>
      <c r="EC1175" s="331"/>
    </row>
    <row r="1176" spans="1:133" s="330" customFormat="1" ht="30" customHeight="1" x14ac:dyDescent="0.25">
      <c r="A1176" s="322">
        <v>41455</v>
      </c>
      <c r="B1176" s="323">
        <v>41460</v>
      </c>
      <c r="C1176" s="324">
        <v>2009</v>
      </c>
      <c r="D1176" s="74" t="s">
        <v>2836</v>
      </c>
      <c r="E1176" s="74" t="s">
        <v>279</v>
      </c>
      <c r="F1176" s="72" t="s">
        <v>50</v>
      </c>
      <c r="G1176" s="73" t="s">
        <v>420</v>
      </c>
      <c r="H1176" s="332" t="s">
        <v>2899</v>
      </c>
      <c r="I1176" s="333">
        <v>120164</v>
      </c>
      <c r="J1176" s="74" t="s">
        <v>2237</v>
      </c>
      <c r="K1176" s="116">
        <v>40057</v>
      </c>
      <c r="L1176" s="120">
        <v>40058</v>
      </c>
      <c r="M1176" s="326" t="s">
        <v>2900</v>
      </c>
      <c r="N1176" s="294">
        <v>11472000</v>
      </c>
      <c r="O1176" s="294">
        <v>8344966.2599999998</v>
      </c>
      <c r="P1176" s="116">
        <v>39814</v>
      </c>
      <c r="Q1176" s="116">
        <v>40963</v>
      </c>
      <c r="R1176" s="116">
        <v>40441</v>
      </c>
      <c r="S1176" s="116">
        <v>40963</v>
      </c>
      <c r="T1176" s="327">
        <v>100</v>
      </c>
      <c r="U1176" s="294">
        <v>0</v>
      </c>
      <c r="V1176" s="328"/>
      <c r="W1176" s="328"/>
      <c r="X1176" s="329" t="s">
        <v>2878</v>
      </c>
      <c r="EB1176" s="331"/>
      <c r="EC1176" s="331"/>
    </row>
    <row r="1177" spans="1:133" s="330" customFormat="1" ht="30" customHeight="1" x14ac:dyDescent="0.25">
      <c r="A1177" s="322">
        <v>41455</v>
      </c>
      <c r="B1177" s="323">
        <v>41460</v>
      </c>
      <c r="C1177" s="324">
        <v>2009</v>
      </c>
      <c r="D1177" s="74" t="s">
        <v>2836</v>
      </c>
      <c r="E1177" s="74" t="s">
        <v>279</v>
      </c>
      <c r="F1177" s="72" t="s">
        <v>50</v>
      </c>
      <c r="G1177" s="73" t="s">
        <v>420</v>
      </c>
      <c r="H1177" s="332" t="s">
        <v>2899</v>
      </c>
      <c r="I1177" s="325">
        <v>120191</v>
      </c>
      <c r="J1177" s="74" t="s">
        <v>2901</v>
      </c>
      <c r="K1177" s="116">
        <v>39989</v>
      </c>
      <c r="L1177" s="120">
        <v>40001</v>
      </c>
      <c r="M1177" s="326" t="s">
        <v>2902</v>
      </c>
      <c r="N1177" s="294">
        <v>20478000</v>
      </c>
      <c r="O1177" s="294">
        <v>18060266.800000001</v>
      </c>
      <c r="P1177" s="116">
        <v>41464</v>
      </c>
      <c r="Q1177" s="116">
        <v>40574</v>
      </c>
      <c r="R1177" s="116">
        <v>40382</v>
      </c>
      <c r="S1177" s="116">
        <v>40574</v>
      </c>
      <c r="T1177" s="327">
        <v>100</v>
      </c>
      <c r="U1177" s="294">
        <v>0</v>
      </c>
      <c r="V1177" s="328"/>
      <c r="W1177" s="328"/>
      <c r="X1177" s="329" t="s">
        <v>2874</v>
      </c>
      <c r="EB1177" s="331"/>
      <c r="EC1177" s="331"/>
    </row>
    <row r="1178" spans="1:133" s="330" customFormat="1" ht="30" customHeight="1" x14ac:dyDescent="0.25">
      <c r="A1178" s="322">
        <v>41455</v>
      </c>
      <c r="B1178" s="323">
        <v>41460</v>
      </c>
      <c r="C1178" s="324">
        <v>2009</v>
      </c>
      <c r="D1178" s="74" t="s">
        <v>2836</v>
      </c>
      <c r="E1178" s="74" t="s">
        <v>279</v>
      </c>
      <c r="F1178" s="72" t="s">
        <v>113</v>
      </c>
      <c r="G1178" s="73" t="s">
        <v>376</v>
      </c>
      <c r="H1178" s="74" t="s">
        <v>2903</v>
      </c>
      <c r="I1178" s="333">
        <v>130109</v>
      </c>
      <c r="J1178" s="74" t="s">
        <v>2904</v>
      </c>
      <c r="K1178" s="116">
        <v>40065</v>
      </c>
      <c r="L1178" s="120">
        <v>40065</v>
      </c>
      <c r="M1178" s="326" t="s">
        <v>2905</v>
      </c>
      <c r="N1178" s="294">
        <v>28830000</v>
      </c>
      <c r="O1178" s="294">
        <v>27900485.75</v>
      </c>
      <c r="P1178" s="116">
        <v>39753</v>
      </c>
      <c r="Q1178" s="116">
        <v>40848</v>
      </c>
      <c r="R1178" s="116">
        <v>40644</v>
      </c>
      <c r="S1178" s="116">
        <v>40644</v>
      </c>
      <c r="T1178" s="327">
        <v>100</v>
      </c>
      <c r="U1178" s="294">
        <v>0</v>
      </c>
      <c r="V1178" s="328"/>
      <c r="W1178" s="328"/>
      <c r="X1178" s="329" t="s">
        <v>2839</v>
      </c>
      <c r="EB1178" s="331"/>
      <c r="EC1178" s="331"/>
    </row>
    <row r="1179" spans="1:133" s="330" customFormat="1" ht="30" customHeight="1" x14ac:dyDescent="0.25">
      <c r="A1179" s="322">
        <v>41455</v>
      </c>
      <c r="B1179" s="323">
        <v>41460</v>
      </c>
      <c r="C1179" s="324">
        <v>2009</v>
      </c>
      <c r="D1179" s="74" t="s">
        <v>2836</v>
      </c>
      <c r="E1179" s="74" t="s">
        <v>279</v>
      </c>
      <c r="F1179" s="72" t="s">
        <v>1538</v>
      </c>
      <c r="G1179" s="73" t="s">
        <v>1539</v>
      </c>
      <c r="H1179" s="74" t="s">
        <v>2906</v>
      </c>
      <c r="I1179" s="333">
        <v>160115</v>
      </c>
      <c r="J1179" s="74" t="s">
        <v>2907</v>
      </c>
      <c r="K1179" s="116">
        <v>39863</v>
      </c>
      <c r="L1179" s="116">
        <v>39867</v>
      </c>
      <c r="M1179" s="74" t="s">
        <v>2908</v>
      </c>
      <c r="N1179" s="294">
        <v>1850000</v>
      </c>
      <c r="O1179" s="294">
        <v>1849611.13</v>
      </c>
      <c r="P1179" s="116">
        <v>39934</v>
      </c>
      <c r="Q1179" s="116">
        <v>40297</v>
      </c>
      <c r="R1179" s="116">
        <v>40231</v>
      </c>
      <c r="S1179" s="116">
        <v>40231</v>
      </c>
      <c r="T1179" s="327">
        <v>100</v>
      </c>
      <c r="U1179" s="294">
        <v>0</v>
      </c>
      <c r="V1179" s="328"/>
      <c r="W1179" s="328"/>
      <c r="X1179" s="329" t="s">
        <v>2882</v>
      </c>
      <c r="EB1179" s="331"/>
      <c r="EC1179" s="331"/>
    </row>
    <row r="1180" spans="1:133" s="330" customFormat="1" ht="30" customHeight="1" x14ac:dyDescent="0.25">
      <c r="A1180" s="322">
        <v>41455</v>
      </c>
      <c r="B1180" s="323">
        <v>41460</v>
      </c>
      <c r="C1180" s="324">
        <v>2009</v>
      </c>
      <c r="D1180" s="74" t="s">
        <v>2836</v>
      </c>
      <c r="E1180" s="74" t="s">
        <v>5462</v>
      </c>
      <c r="F1180" s="72" t="s">
        <v>1538</v>
      </c>
      <c r="G1180" s="73" t="s">
        <v>1539</v>
      </c>
      <c r="H1180" s="74" t="s">
        <v>2909</v>
      </c>
      <c r="I1180" s="333">
        <v>160119</v>
      </c>
      <c r="J1180" s="74" t="s">
        <v>2910</v>
      </c>
      <c r="K1180" s="116">
        <v>39770</v>
      </c>
      <c r="L1180" s="116">
        <v>39875</v>
      </c>
      <c r="M1180" s="74" t="s">
        <v>1490</v>
      </c>
      <c r="N1180" s="294">
        <v>1710000</v>
      </c>
      <c r="O1180" s="294">
        <v>1635000</v>
      </c>
      <c r="P1180" s="116">
        <v>40112</v>
      </c>
      <c r="Q1180" s="116">
        <v>40525</v>
      </c>
      <c r="R1180" s="116">
        <v>40518</v>
      </c>
      <c r="S1180" s="116">
        <v>40518</v>
      </c>
      <c r="T1180" s="327">
        <v>100</v>
      </c>
      <c r="U1180" s="294">
        <v>0</v>
      </c>
      <c r="V1180" s="328"/>
      <c r="W1180" s="328"/>
      <c r="X1180" s="329"/>
      <c r="EB1180" s="331"/>
      <c r="EC1180" s="331"/>
    </row>
    <row r="1181" spans="1:133" s="330" customFormat="1" ht="30" customHeight="1" x14ac:dyDescent="0.25">
      <c r="A1181" s="322">
        <v>41455</v>
      </c>
      <c r="B1181" s="323">
        <v>41460</v>
      </c>
      <c r="C1181" s="324">
        <v>2009</v>
      </c>
      <c r="D1181" s="74" t="s">
        <v>2836</v>
      </c>
      <c r="E1181" s="74" t="s">
        <v>279</v>
      </c>
      <c r="F1181" s="72" t="s">
        <v>863</v>
      </c>
      <c r="G1181" s="73" t="s">
        <v>864</v>
      </c>
      <c r="H1181" s="332" t="s">
        <v>2911</v>
      </c>
      <c r="I1181" s="325">
        <v>170614</v>
      </c>
      <c r="J1181" s="74" t="s">
        <v>2855</v>
      </c>
      <c r="K1181" s="116">
        <v>40058</v>
      </c>
      <c r="L1181" s="120">
        <v>40074</v>
      </c>
      <c r="M1181" s="326" t="s">
        <v>2912</v>
      </c>
      <c r="N1181" s="294">
        <v>15588000.67</v>
      </c>
      <c r="O1181" s="294">
        <v>13930566.66</v>
      </c>
      <c r="P1181" s="116">
        <v>40422</v>
      </c>
      <c r="Q1181" s="116">
        <v>41274</v>
      </c>
      <c r="R1181" s="116">
        <v>40609</v>
      </c>
      <c r="S1181" s="116">
        <v>41425</v>
      </c>
      <c r="T1181" s="327">
        <v>100</v>
      </c>
      <c r="U1181" s="294">
        <v>0</v>
      </c>
      <c r="V1181" s="328"/>
      <c r="W1181" s="328"/>
      <c r="X1181" s="329" t="s">
        <v>2913</v>
      </c>
      <c r="EB1181" s="331"/>
      <c r="EC1181" s="331"/>
    </row>
    <row r="1182" spans="1:133" s="330" customFormat="1" ht="30" customHeight="1" x14ac:dyDescent="0.25">
      <c r="A1182" s="322">
        <v>41455</v>
      </c>
      <c r="B1182" s="323">
        <v>41460</v>
      </c>
      <c r="C1182" s="324">
        <v>2009</v>
      </c>
      <c r="D1182" s="74" t="s">
        <v>2836</v>
      </c>
      <c r="E1182" s="74" t="s">
        <v>279</v>
      </c>
      <c r="F1182" s="72" t="s">
        <v>484</v>
      </c>
      <c r="G1182" s="73" t="s">
        <v>485</v>
      </c>
      <c r="H1182" s="332" t="s">
        <v>2914</v>
      </c>
      <c r="I1182" s="325">
        <v>180114</v>
      </c>
      <c r="J1182" s="74" t="s">
        <v>2479</v>
      </c>
      <c r="K1182" s="116">
        <v>40802</v>
      </c>
      <c r="L1182" s="116">
        <v>40807</v>
      </c>
      <c r="M1182" s="326" t="s">
        <v>2915</v>
      </c>
      <c r="N1182" s="294">
        <v>5786000</v>
      </c>
      <c r="O1182" s="294">
        <v>5357427.5999999996</v>
      </c>
      <c r="P1182" s="116">
        <v>39904</v>
      </c>
      <c r="Q1182" s="121">
        <v>41395</v>
      </c>
      <c r="R1182" s="116">
        <v>41173</v>
      </c>
      <c r="S1182" s="116">
        <v>41173</v>
      </c>
      <c r="T1182" s="327">
        <v>100</v>
      </c>
      <c r="U1182" s="294">
        <v>0</v>
      </c>
      <c r="V1182" s="328"/>
      <c r="W1182" s="328"/>
      <c r="X1182" s="329" t="s">
        <v>2916</v>
      </c>
      <c r="EB1182" s="331"/>
      <c r="EC1182" s="331"/>
    </row>
    <row r="1183" spans="1:133" s="330" customFormat="1" ht="30" customHeight="1" x14ac:dyDescent="0.25">
      <c r="A1183" s="322">
        <v>41455</v>
      </c>
      <c r="B1183" s="323">
        <v>41460</v>
      </c>
      <c r="C1183" s="324">
        <v>2009</v>
      </c>
      <c r="D1183" s="74" t="s">
        <v>2836</v>
      </c>
      <c r="E1183" s="74" t="s">
        <v>279</v>
      </c>
      <c r="F1183" s="72" t="s">
        <v>484</v>
      </c>
      <c r="G1183" s="73" t="s">
        <v>485</v>
      </c>
      <c r="H1183" s="74" t="s">
        <v>2917</v>
      </c>
      <c r="I1183" s="325">
        <v>180116</v>
      </c>
      <c r="J1183" s="74" t="s">
        <v>2855</v>
      </c>
      <c r="K1183" s="116">
        <v>39944</v>
      </c>
      <c r="L1183" s="116">
        <v>39952</v>
      </c>
      <c r="M1183" s="326" t="s">
        <v>2918</v>
      </c>
      <c r="N1183" s="294">
        <v>15199999.33</v>
      </c>
      <c r="O1183" s="294">
        <v>15325453.33</v>
      </c>
      <c r="P1183" s="116">
        <v>39845</v>
      </c>
      <c r="Q1183" s="116">
        <v>40651</v>
      </c>
      <c r="R1183" s="116">
        <v>40422</v>
      </c>
      <c r="S1183" s="116">
        <v>40422</v>
      </c>
      <c r="T1183" s="327">
        <v>100</v>
      </c>
      <c r="U1183" s="294">
        <v>3929000</v>
      </c>
      <c r="V1183" s="328"/>
      <c r="W1183" s="328"/>
      <c r="X1183" s="329" t="s">
        <v>2919</v>
      </c>
      <c r="EB1183" s="331"/>
      <c r="EC1183" s="331"/>
    </row>
    <row r="1184" spans="1:133" s="330" customFormat="1" ht="30" customHeight="1" x14ac:dyDescent="0.25">
      <c r="A1184" s="322">
        <v>41455</v>
      </c>
      <c r="B1184" s="323">
        <v>41460</v>
      </c>
      <c r="C1184" s="324">
        <v>2009</v>
      </c>
      <c r="D1184" s="74" t="s">
        <v>2836</v>
      </c>
      <c r="E1184" s="74" t="s">
        <v>279</v>
      </c>
      <c r="F1184" s="72" t="s">
        <v>484</v>
      </c>
      <c r="G1184" s="73" t="s">
        <v>485</v>
      </c>
      <c r="H1184" s="332" t="s">
        <v>2920</v>
      </c>
      <c r="I1184" s="325">
        <v>180137</v>
      </c>
      <c r="J1184" s="74" t="s">
        <v>2921</v>
      </c>
      <c r="K1184" s="116">
        <v>40078</v>
      </c>
      <c r="L1184" s="120">
        <v>40079</v>
      </c>
      <c r="M1184" s="326" t="s">
        <v>2922</v>
      </c>
      <c r="N1184" s="294">
        <v>5416969.3899999997</v>
      </c>
      <c r="O1184" s="294">
        <v>5416969.3899999997</v>
      </c>
      <c r="P1184" s="116">
        <v>40886</v>
      </c>
      <c r="Q1184" s="116">
        <v>40701</v>
      </c>
      <c r="R1184" s="116">
        <v>40476</v>
      </c>
      <c r="S1184" s="116">
        <v>40476</v>
      </c>
      <c r="T1184" s="327">
        <v>100</v>
      </c>
      <c r="U1184" s="294">
        <v>510000</v>
      </c>
      <c r="V1184" s="328"/>
      <c r="W1184" s="328"/>
      <c r="X1184" s="329" t="s">
        <v>2874</v>
      </c>
      <c r="EB1184" s="331"/>
      <c r="EC1184" s="331"/>
    </row>
    <row r="1185" spans="1:133" s="330" customFormat="1" ht="30" customHeight="1" x14ac:dyDescent="0.25">
      <c r="A1185" s="322">
        <v>41455</v>
      </c>
      <c r="B1185" s="323">
        <v>41460</v>
      </c>
      <c r="C1185" s="324">
        <v>2009</v>
      </c>
      <c r="D1185" s="74" t="s">
        <v>2836</v>
      </c>
      <c r="E1185" s="74" t="s">
        <v>279</v>
      </c>
      <c r="F1185" s="72" t="s">
        <v>605</v>
      </c>
      <c r="G1185" s="73" t="s">
        <v>606</v>
      </c>
      <c r="H1185" s="332" t="s">
        <v>2923</v>
      </c>
      <c r="I1185" s="325">
        <v>190136</v>
      </c>
      <c r="J1185" s="74" t="s">
        <v>2924</v>
      </c>
      <c r="K1185" s="116">
        <v>40029</v>
      </c>
      <c r="L1185" s="120">
        <v>40031</v>
      </c>
      <c r="M1185" s="326" t="s">
        <v>2925</v>
      </c>
      <c r="N1185" s="294">
        <v>1550000</v>
      </c>
      <c r="O1185" s="294">
        <v>1498050.66</v>
      </c>
      <c r="P1185" s="116">
        <v>40025</v>
      </c>
      <c r="Q1185" s="116">
        <v>40469</v>
      </c>
      <c r="R1185" s="116">
        <v>40288</v>
      </c>
      <c r="S1185" s="116">
        <v>40288</v>
      </c>
      <c r="T1185" s="327">
        <v>100</v>
      </c>
      <c r="U1185" s="294">
        <v>0</v>
      </c>
      <c r="V1185" s="328"/>
      <c r="W1185" s="328"/>
      <c r="X1185" s="329" t="s">
        <v>2874</v>
      </c>
      <c r="EB1185" s="331"/>
      <c r="EC1185" s="331"/>
    </row>
    <row r="1186" spans="1:133" s="330" customFormat="1" ht="30" customHeight="1" x14ac:dyDescent="0.25">
      <c r="A1186" s="322">
        <v>41455</v>
      </c>
      <c r="B1186" s="323">
        <v>41460</v>
      </c>
      <c r="C1186" s="324">
        <v>2009</v>
      </c>
      <c r="D1186" s="74" t="s">
        <v>2836</v>
      </c>
      <c r="E1186" s="74" t="s">
        <v>279</v>
      </c>
      <c r="F1186" s="72" t="s">
        <v>605</v>
      </c>
      <c r="G1186" s="73" t="s">
        <v>606</v>
      </c>
      <c r="H1186" s="332" t="s">
        <v>2926</v>
      </c>
      <c r="I1186" s="325">
        <v>190146</v>
      </c>
      <c r="J1186" s="74" t="s">
        <v>2924</v>
      </c>
      <c r="K1186" s="116">
        <v>40066</v>
      </c>
      <c r="L1186" s="120">
        <v>40067</v>
      </c>
      <c r="M1186" s="326" t="s">
        <v>2927</v>
      </c>
      <c r="N1186" s="294">
        <v>1500000</v>
      </c>
      <c r="O1186" s="294">
        <v>1870716</v>
      </c>
      <c r="P1186" s="116">
        <v>40064</v>
      </c>
      <c r="Q1186" s="116">
        <v>40490</v>
      </c>
      <c r="R1186" s="116">
        <v>40513</v>
      </c>
      <c r="S1186" s="116">
        <v>40513</v>
      </c>
      <c r="T1186" s="327">
        <v>100</v>
      </c>
      <c r="U1186" s="294">
        <v>0</v>
      </c>
      <c r="V1186" s="328"/>
      <c r="W1186" s="328"/>
      <c r="X1186" s="329" t="s">
        <v>2874</v>
      </c>
      <c r="EB1186" s="331"/>
      <c r="EC1186" s="331"/>
    </row>
    <row r="1187" spans="1:133" s="330" customFormat="1" ht="30" customHeight="1" x14ac:dyDescent="0.25">
      <c r="A1187" s="322">
        <v>41455</v>
      </c>
      <c r="B1187" s="323">
        <v>41460</v>
      </c>
      <c r="C1187" s="324">
        <v>2009</v>
      </c>
      <c r="D1187" s="74" t="s">
        <v>2836</v>
      </c>
      <c r="E1187" s="74" t="s">
        <v>279</v>
      </c>
      <c r="F1187" s="72" t="s">
        <v>605</v>
      </c>
      <c r="G1187" s="73" t="s">
        <v>606</v>
      </c>
      <c r="H1187" s="332" t="s">
        <v>2928</v>
      </c>
      <c r="I1187" s="325">
        <v>190150</v>
      </c>
      <c r="J1187" s="74" t="s">
        <v>2929</v>
      </c>
      <c r="K1187" s="116">
        <v>40080</v>
      </c>
      <c r="L1187" s="120">
        <v>40081</v>
      </c>
      <c r="M1187" s="326" t="s">
        <v>2930</v>
      </c>
      <c r="N1187" s="294">
        <v>1351000</v>
      </c>
      <c r="O1187" s="294">
        <v>820644.01</v>
      </c>
      <c r="P1187" s="116">
        <v>40080</v>
      </c>
      <c r="Q1187" s="116">
        <v>40561</v>
      </c>
      <c r="R1187" s="116">
        <v>40196</v>
      </c>
      <c r="S1187" s="116">
        <v>40196</v>
      </c>
      <c r="T1187" s="327">
        <v>100</v>
      </c>
      <c r="U1187" s="294">
        <v>0</v>
      </c>
      <c r="V1187" s="328"/>
      <c r="W1187" s="328"/>
      <c r="X1187" s="329" t="s">
        <v>2913</v>
      </c>
      <c r="EB1187" s="331"/>
      <c r="EC1187" s="331"/>
    </row>
    <row r="1188" spans="1:133" s="330" customFormat="1" ht="30" customHeight="1" x14ac:dyDescent="0.25">
      <c r="A1188" s="322">
        <v>41455</v>
      </c>
      <c r="B1188" s="323">
        <v>41460</v>
      </c>
      <c r="C1188" s="324">
        <v>2009</v>
      </c>
      <c r="D1188" s="74" t="s">
        <v>2836</v>
      </c>
      <c r="E1188" s="74" t="s">
        <v>279</v>
      </c>
      <c r="F1188" s="72" t="s">
        <v>68</v>
      </c>
      <c r="G1188" s="73" t="s">
        <v>1893</v>
      </c>
      <c r="H1188" s="332" t="s">
        <v>2931</v>
      </c>
      <c r="I1188" s="325">
        <v>210290</v>
      </c>
      <c r="J1188" s="74" t="s">
        <v>2932</v>
      </c>
      <c r="K1188" s="116">
        <v>40074</v>
      </c>
      <c r="L1188" s="120">
        <v>40074</v>
      </c>
      <c r="M1188" s="326" t="s">
        <v>2933</v>
      </c>
      <c r="N1188" s="294">
        <v>6844000</v>
      </c>
      <c r="O1188" s="294">
        <v>6822902.0300000003</v>
      </c>
      <c r="P1188" s="116">
        <v>40057</v>
      </c>
      <c r="Q1188" s="116">
        <v>40660</v>
      </c>
      <c r="R1188" s="116">
        <v>40404</v>
      </c>
      <c r="S1188" s="116">
        <v>40404</v>
      </c>
      <c r="T1188" s="327">
        <v>100</v>
      </c>
      <c r="U1188" s="294">
        <v>0</v>
      </c>
      <c r="V1188" s="328"/>
      <c r="W1188" s="328"/>
      <c r="X1188" s="329" t="s">
        <v>2913</v>
      </c>
      <c r="EB1188" s="331"/>
      <c r="EC1188" s="331"/>
    </row>
    <row r="1189" spans="1:133" s="330" customFormat="1" ht="30" customHeight="1" x14ac:dyDescent="0.25">
      <c r="A1189" s="322">
        <v>41455</v>
      </c>
      <c r="B1189" s="323">
        <v>41460</v>
      </c>
      <c r="C1189" s="324">
        <v>2009</v>
      </c>
      <c r="D1189" s="74" t="s">
        <v>2836</v>
      </c>
      <c r="E1189" s="74" t="s">
        <v>279</v>
      </c>
      <c r="F1189" s="72" t="s">
        <v>1402</v>
      </c>
      <c r="G1189" s="73" t="s">
        <v>1403</v>
      </c>
      <c r="H1189" s="332" t="s">
        <v>2934</v>
      </c>
      <c r="I1189" s="325">
        <v>220154</v>
      </c>
      <c r="J1189" s="74" t="s">
        <v>2935</v>
      </c>
      <c r="K1189" s="116">
        <v>40057</v>
      </c>
      <c r="L1189" s="116">
        <v>40058</v>
      </c>
      <c r="M1189" s="326" t="s">
        <v>2936</v>
      </c>
      <c r="N1189" s="294">
        <v>23875000</v>
      </c>
      <c r="O1189" s="294">
        <v>24722216.629999999</v>
      </c>
      <c r="P1189" s="116">
        <v>40026</v>
      </c>
      <c r="Q1189" s="116">
        <v>40693</v>
      </c>
      <c r="R1189" s="116">
        <v>40325</v>
      </c>
      <c r="S1189" s="116">
        <v>40325</v>
      </c>
      <c r="T1189" s="327">
        <v>100</v>
      </c>
      <c r="U1189" s="294">
        <v>0</v>
      </c>
      <c r="V1189" s="328"/>
      <c r="W1189" s="328"/>
      <c r="X1189" s="329" t="s">
        <v>2937</v>
      </c>
      <c r="EB1189" s="331"/>
      <c r="EC1189" s="331"/>
    </row>
    <row r="1190" spans="1:133" s="330" customFormat="1" ht="30" customHeight="1" x14ac:dyDescent="0.25">
      <c r="A1190" s="322">
        <v>41455</v>
      </c>
      <c r="B1190" s="323">
        <v>41460</v>
      </c>
      <c r="C1190" s="324">
        <v>2009</v>
      </c>
      <c r="D1190" s="74" t="s">
        <v>2836</v>
      </c>
      <c r="E1190" s="74" t="s">
        <v>279</v>
      </c>
      <c r="F1190" s="72" t="s">
        <v>1086</v>
      </c>
      <c r="G1190" s="73" t="s">
        <v>1087</v>
      </c>
      <c r="H1190" s="74" t="s">
        <v>2938</v>
      </c>
      <c r="I1190" s="333">
        <v>230070</v>
      </c>
      <c r="J1190" s="74" t="s">
        <v>2939</v>
      </c>
      <c r="K1190" s="116">
        <v>39911</v>
      </c>
      <c r="L1190" s="120">
        <v>39919</v>
      </c>
      <c r="M1190" s="326" t="s">
        <v>2940</v>
      </c>
      <c r="N1190" s="294">
        <v>18713000</v>
      </c>
      <c r="O1190" s="294">
        <v>14313529.52</v>
      </c>
      <c r="P1190" s="116">
        <v>39845</v>
      </c>
      <c r="Q1190" s="116">
        <v>40707</v>
      </c>
      <c r="R1190" s="116">
        <v>40707</v>
      </c>
      <c r="S1190" s="116">
        <v>40707</v>
      </c>
      <c r="T1190" s="327">
        <v>100</v>
      </c>
      <c r="U1190" s="294">
        <v>0</v>
      </c>
      <c r="V1190" s="328"/>
      <c r="W1190" s="328"/>
      <c r="X1190" s="329" t="s">
        <v>2839</v>
      </c>
      <c r="EB1190" s="331"/>
      <c r="EC1190" s="331"/>
    </row>
    <row r="1191" spans="1:133" s="330" customFormat="1" ht="30" customHeight="1" x14ac:dyDescent="0.25">
      <c r="A1191" s="322">
        <v>41455</v>
      </c>
      <c r="B1191" s="323">
        <v>41460</v>
      </c>
      <c r="C1191" s="324">
        <v>2009</v>
      </c>
      <c r="D1191" s="74" t="s">
        <v>2836</v>
      </c>
      <c r="E1191" s="74" t="s">
        <v>279</v>
      </c>
      <c r="F1191" s="72" t="s">
        <v>288</v>
      </c>
      <c r="G1191" s="73" t="s">
        <v>641</v>
      </c>
      <c r="H1191" s="74" t="s">
        <v>2941</v>
      </c>
      <c r="I1191" s="333">
        <v>240031</v>
      </c>
      <c r="J1191" s="74" t="s">
        <v>2924</v>
      </c>
      <c r="K1191" s="116">
        <v>40315</v>
      </c>
      <c r="L1191" s="120">
        <v>40319</v>
      </c>
      <c r="M1191" s="326" t="s">
        <v>2942</v>
      </c>
      <c r="N1191" s="294">
        <v>8748000</v>
      </c>
      <c r="O1191" s="294">
        <v>7135789.3600000003</v>
      </c>
      <c r="P1191" s="116">
        <v>39965</v>
      </c>
      <c r="Q1191" s="121">
        <v>41164</v>
      </c>
      <c r="R1191" s="116">
        <v>40975</v>
      </c>
      <c r="S1191" s="116">
        <v>41405</v>
      </c>
      <c r="T1191" s="327">
        <v>98</v>
      </c>
      <c r="U1191" s="294">
        <v>0</v>
      </c>
      <c r="V1191" s="328"/>
      <c r="W1191" s="328"/>
      <c r="X1191" s="329" t="s">
        <v>2839</v>
      </c>
      <c r="EB1191" s="331"/>
      <c r="EC1191" s="331"/>
    </row>
    <row r="1192" spans="1:133" s="330" customFormat="1" ht="30" customHeight="1" x14ac:dyDescent="0.25">
      <c r="A1192" s="322">
        <v>41455</v>
      </c>
      <c r="B1192" s="323">
        <v>41460</v>
      </c>
      <c r="C1192" s="324">
        <v>2009</v>
      </c>
      <c r="D1192" s="74" t="s">
        <v>2836</v>
      </c>
      <c r="E1192" s="74" t="s">
        <v>279</v>
      </c>
      <c r="F1192" s="72" t="s">
        <v>288</v>
      </c>
      <c r="G1192" s="73" t="s">
        <v>641</v>
      </c>
      <c r="H1192" s="74" t="s">
        <v>2943</v>
      </c>
      <c r="I1192" s="333">
        <v>240189</v>
      </c>
      <c r="J1192" s="74" t="s">
        <v>2897</v>
      </c>
      <c r="K1192" s="116">
        <v>39938</v>
      </c>
      <c r="L1192" s="120">
        <v>40084</v>
      </c>
      <c r="M1192" s="326" t="s">
        <v>2944</v>
      </c>
      <c r="N1192" s="294">
        <v>27603000</v>
      </c>
      <c r="O1192" s="294">
        <v>27188439.57</v>
      </c>
      <c r="P1192" s="116">
        <v>39873</v>
      </c>
      <c r="Q1192" s="116">
        <v>41061</v>
      </c>
      <c r="R1192" s="116">
        <v>40448</v>
      </c>
      <c r="S1192" s="116">
        <v>41061</v>
      </c>
      <c r="T1192" s="327">
        <v>100</v>
      </c>
      <c r="U1192" s="294">
        <v>0</v>
      </c>
      <c r="V1192" s="328"/>
      <c r="W1192" s="328"/>
      <c r="X1192" s="329" t="s">
        <v>2839</v>
      </c>
      <c r="EB1192" s="331"/>
      <c r="EC1192" s="331"/>
    </row>
    <row r="1193" spans="1:133" s="330" customFormat="1" ht="30" customHeight="1" x14ac:dyDescent="0.25">
      <c r="A1193" s="322">
        <v>41455</v>
      </c>
      <c r="B1193" s="323">
        <v>41460</v>
      </c>
      <c r="C1193" s="324">
        <v>2009</v>
      </c>
      <c r="D1193" s="74" t="s">
        <v>2836</v>
      </c>
      <c r="E1193" s="74" t="s">
        <v>279</v>
      </c>
      <c r="F1193" s="72" t="s">
        <v>502</v>
      </c>
      <c r="G1193" s="73" t="s">
        <v>503</v>
      </c>
      <c r="H1193" s="332" t="s">
        <v>2945</v>
      </c>
      <c r="I1193" s="333">
        <v>250106</v>
      </c>
      <c r="J1193" s="74" t="s">
        <v>2946</v>
      </c>
      <c r="K1193" s="116">
        <v>39967</v>
      </c>
      <c r="L1193" s="120">
        <v>39969</v>
      </c>
      <c r="M1193" s="326" t="s">
        <v>2947</v>
      </c>
      <c r="N1193" s="294">
        <v>14990000</v>
      </c>
      <c r="O1193" s="294">
        <v>11505953</v>
      </c>
      <c r="P1193" s="116">
        <v>39753</v>
      </c>
      <c r="Q1193" s="116">
        <v>40634</v>
      </c>
      <c r="R1193" s="116">
        <v>40863</v>
      </c>
      <c r="S1193" s="116">
        <v>40863</v>
      </c>
      <c r="T1193" s="327">
        <v>100</v>
      </c>
      <c r="U1193" s="294">
        <v>0</v>
      </c>
      <c r="V1193" s="328"/>
      <c r="W1193" s="328"/>
      <c r="X1193" s="329" t="s">
        <v>2839</v>
      </c>
      <c r="EB1193" s="331"/>
      <c r="EC1193" s="331"/>
    </row>
    <row r="1194" spans="1:133" s="330" customFormat="1" ht="30" customHeight="1" x14ac:dyDescent="0.25">
      <c r="A1194" s="322">
        <v>41455</v>
      </c>
      <c r="B1194" s="323">
        <v>41460</v>
      </c>
      <c r="C1194" s="324">
        <v>2009</v>
      </c>
      <c r="D1194" s="74" t="s">
        <v>2836</v>
      </c>
      <c r="E1194" s="74" t="s">
        <v>279</v>
      </c>
      <c r="F1194" s="72" t="s">
        <v>1103</v>
      </c>
      <c r="G1194" s="73" t="s">
        <v>1104</v>
      </c>
      <c r="H1194" s="332" t="s">
        <v>2948</v>
      </c>
      <c r="I1194" s="325">
        <v>260180</v>
      </c>
      <c r="J1194" s="74" t="s">
        <v>2949</v>
      </c>
      <c r="K1194" s="116">
        <v>40025</v>
      </c>
      <c r="L1194" s="120">
        <v>40031</v>
      </c>
      <c r="M1194" s="326" t="s">
        <v>2950</v>
      </c>
      <c r="N1194" s="294">
        <v>16943000</v>
      </c>
      <c r="O1194" s="294">
        <v>17125496.120000001</v>
      </c>
      <c r="P1194" s="116">
        <v>40026</v>
      </c>
      <c r="Q1194" s="116">
        <v>40633</v>
      </c>
      <c r="R1194" s="116">
        <v>40823</v>
      </c>
      <c r="S1194" s="116">
        <v>40823</v>
      </c>
      <c r="T1194" s="327">
        <v>100</v>
      </c>
      <c r="U1194" s="294">
        <v>0</v>
      </c>
      <c r="V1194" s="328"/>
      <c r="W1194" s="328"/>
      <c r="X1194" s="329" t="s">
        <v>2951</v>
      </c>
      <c r="EB1194" s="331"/>
      <c r="EC1194" s="331"/>
    </row>
    <row r="1195" spans="1:133" s="330" customFormat="1" ht="30" customHeight="1" x14ac:dyDescent="0.25">
      <c r="A1195" s="322">
        <v>41455</v>
      </c>
      <c r="B1195" s="323">
        <v>41460</v>
      </c>
      <c r="C1195" s="324">
        <v>2009</v>
      </c>
      <c r="D1195" s="74" t="s">
        <v>2836</v>
      </c>
      <c r="E1195" s="74" t="s">
        <v>279</v>
      </c>
      <c r="F1195" s="72" t="s">
        <v>1103</v>
      </c>
      <c r="G1195" s="73" t="s">
        <v>1104</v>
      </c>
      <c r="H1195" s="332" t="s">
        <v>2948</v>
      </c>
      <c r="I1195" s="325">
        <v>260210</v>
      </c>
      <c r="J1195" s="74" t="s">
        <v>2907</v>
      </c>
      <c r="K1195" s="116">
        <v>40044</v>
      </c>
      <c r="L1195" s="120">
        <v>40057</v>
      </c>
      <c r="M1195" s="326" t="s">
        <v>2952</v>
      </c>
      <c r="N1195" s="294">
        <v>1959000</v>
      </c>
      <c r="O1195" s="294">
        <v>1784914.04</v>
      </c>
      <c r="P1195" s="116">
        <v>40057</v>
      </c>
      <c r="Q1195" s="116">
        <v>40360</v>
      </c>
      <c r="R1195" s="116">
        <v>40380</v>
      </c>
      <c r="S1195" s="116">
        <v>40380</v>
      </c>
      <c r="T1195" s="327">
        <v>100</v>
      </c>
      <c r="U1195" s="294">
        <v>0</v>
      </c>
      <c r="V1195" s="328"/>
      <c r="W1195" s="328"/>
      <c r="X1195" s="329" t="s">
        <v>2913</v>
      </c>
      <c r="EB1195" s="331"/>
      <c r="EC1195" s="331"/>
    </row>
    <row r="1196" spans="1:133" s="330" customFormat="1" ht="30" customHeight="1" x14ac:dyDescent="0.25">
      <c r="A1196" s="322">
        <v>41455</v>
      </c>
      <c r="B1196" s="323">
        <v>41460</v>
      </c>
      <c r="C1196" s="324">
        <v>2009</v>
      </c>
      <c r="D1196" s="74" t="s">
        <v>2836</v>
      </c>
      <c r="E1196" s="74" t="s">
        <v>279</v>
      </c>
      <c r="F1196" s="72" t="s">
        <v>1103</v>
      </c>
      <c r="G1196" s="73" t="s">
        <v>1104</v>
      </c>
      <c r="H1196" s="332" t="s">
        <v>2948</v>
      </c>
      <c r="I1196" s="325">
        <v>260211</v>
      </c>
      <c r="J1196" s="74" t="s">
        <v>2212</v>
      </c>
      <c r="K1196" s="116">
        <v>40044</v>
      </c>
      <c r="L1196" s="120">
        <v>40057</v>
      </c>
      <c r="M1196" s="326" t="s">
        <v>2953</v>
      </c>
      <c r="N1196" s="294">
        <v>1437840.8</v>
      </c>
      <c r="O1196" s="294">
        <v>1451840.8</v>
      </c>
      <c r="P1196" s="116">
        <v>40057</v>
      </c>
      <c r="Q1196" s="116">
        <v>40436</v>
      </c>
      <c r="R1196" s="116">
        <v>40347</v>
      </c>
      <c r="S1196" s="116">
        <v>40347</v>
      </c>
      <c r="T1196" s="327">
        <v>100</v>
      </c>
      <c r="U1196" s="294">
        <v>430000</v>
      </c>
      <c r="V1196" s="328"/>
      <c r="W1196" s="328"/>
      <c r="X1196" s="329" t="s">
        <v>2913</v>
      </c>
      <c r="EB1196" s="331"/>
      <c r="EC1196" s="331"/>
    </row>
    <row r="1197" spans="1:133" s="330" customFormat="1" ht="30" customHeight="1" x14ac:dyDescent="0.25">
      <c r="A1197" s="322">
        <v>41455</v>
      </c>
      <c r="B1197" s="323">
        <v>41460</v>
      </c>
      <c r="C1197" s="324">
        <v>2009</v>
      </c>
      <c r="D1197" s="74" t="s">
        <v>2836</v>
      </c>
      <c r="E1197" s="74" t="s">
        <v>279</v>
      </c>
      <c r="F1197" s="72" t="s">
        <v>1103</v>
      </c>
      <c r="G1197" s="73" t="s">
        <v>1104</v>
      </c>
      <c r="H1197" s="332" t="s">
        <v>2948</v>
      </c>
      <c r="I1197" s="325">
        <v>260212</v>
      </c>
      <c r="J1197" s="74" t="s">
        <v>2181</v>
      </c>
      <c r="K1197" s="116">
        <v>40044</v>
      </c>
      <c r="L1197" s="120">
        <v>40058</v>
      </c>
      <c r="M1197" s="326" t="s">
        <v>2954</v>
      </c>
      <c r="N1197" s="294">
        <v>2000000</v>
      </c>
      <c r="O1197" s="294">
        <v>2116999.7000000002</v>
      </c>
      <c r="P1197" s="116">
        <v>40057</v>
      </c>
      <c r="Q1197" s="116">
        <v>40359</v>
      </c>
      <c r="R1197" s="116">
        <v>40316</v>
      </c>
      <c r="S1197" s="116">
        <v>40316</v>
      </c>
      <c r="T1197" s="327">
        <v>100</v>
      </c>
      <c r="U1197" s="294">
        <v>0</v>
      </c>
      <c r="V1197" s="328"/>
      <c r="W1197" s="328"/>
      <c r="X1197" s="329" t="s">
        <v>2951</v>
      </c>
      <c r="EB1197" s="331"/>
      <c r="EC1197" s="331"/>
    </row>
    <row r="1198" spans="1:133" s="330" customFormat="1" ht="30" customHeight="1" x14ac:dyDescent="0.25">
      <c r="A1198" s="322">
        <v>41455</v>
      </c>
      <c r="B1198" s="323">
        <v>41460</v>
      </c>
      <c r="C1198" s="324">
        <v>2009</v>
      </c>
      <c r="D1198" s="74" t="s">
        <v>2836</v>
      </c>
      <c r="E1198" s="74" t="s">
        <v>279</v>
      </c>
      <c r="F1198" s="72" t="s">
        <v>650</v>
      </c>
      <c r="G1198" s="73" t="s">
        <v>651</v>
      </c>
      <c r="H1198" s="332" t="s">
        <v>2955</v>
      </c>
      <c r="I1198" s="325">
        <v>270260</v>
      </c>
      <c r="J1198" s="74" t="s">
        <v>2855</v>
      </c>
      <c r="K1198" s="116">
        <v>40029</v>
      </c>
      <c r="L1198" s="116">
        <v>40032</v>
      </c>
      <c r="M1198" s="326" t="s">
        <v>2956</v>
      </c>
      <c r="N1198" s="294">
        <v>13390000</v>
      </c>
      <c r="O1198" s="294">
        <v>12528763.58</v>
      </c>
      <c r="P1198" s="116">
        <v>39845</v>
      </c>
      <c r="Q1198" s="116">
        <v>40878</v>
      </c>
      <c r="R1198" s="116">
        <v>40526</v>
      </c>
      <c r="S1198" s="116">
        <v>41425</v>
      </c>
      <c r="T1198" s="327">
        <v>99</v>
      </c>
      <c r="U1198" s="294">
        <v>0</v>
      </c>
      <c r="V1198" s="328"/>
      <c r="W1198" s="328"/>
      <c r="X1198" s="329" t="s">
        <v>2839</v>
      </c>
      <c r="EB1198" s="331"/>
      <c r="EC1198" s="331"/>
    </row>
    <row r="1199" spans="1:133" s="330" customFormat="1" ht="30" customHeight="1" x14ac:dyDescent="0.25">
      <c r="A1199" s="322">
        <v>41455</v>
      </c>
      <c r="B1199" s="323">
        <v>41460</v>
      </c>
      <c r="C1199" s="324">
        <v>2009</v>
      </c>
      <c r="D1199" s="74" t="s">
        <v>2836</v>
      </c>
      <c r="E1199" s="74" t="s">
        <v>279</v>
      </c>
      <c r="F1199" s="72" t="s">
        <v>656</v>
      </c>
      <c r="G1199" s="73" t="s">
        <v>657</v>
      </c>
      <c r="H1199" s="332" t="s">
        <v>2957</v>
      </c>
      <c r="I1199" s="325">
        <v>290107</v>
      </c>
      <c r="J1199" s="74" t="s">
        <v>2958</v>
      </c>
      <c r="K1199" s="116">
        <v>40051</v>
      </c>
      <c r="L1199" s="116">
        <v>40057</v>
      </c>
      <c r="M1199" s="326" t="s">
        <v>2959</v>
      </c>
      <c r="N1199" s="294">
        <v>51829000</v>
      </c>
      <c r="O1199" s="294">
        <v>36184365.770000003</v>
      </c>
      <c r="P1199" s="116">
        <v>40057</v>
      </c>
      <c r="Q1199" s="116">
        <v>40737</v>
      </c>
      <c r="R1199" s="116">
        <v>40686</v>
      </c>
      <c r="S1199" s="116">
        <v>40686</v>
      </c>
      <c r="T1199" s="327">
        <v>99</v>
      </c>
      <c r="U1199" s="294">
        <v>0</v>
      </c>
      <c r="V1199" s="328"/>
      <c r="W1199" s="328"/>
      <c r="X1199" s="329" t="s">
        <v>2960</v>
      </c>
      <c r="EB1199" s="331"/>
      <c r="EC1199" s="331"/>
    </row>
    <row r="1200" spans="1:133" s="330" customFormat="1" ht="30" customHeight="1" x14ac:dyDescent="0.25">
      <c r="A1200" s="322">
        <v>41455</v>
      </c>
      <c r="B1200" s="323">
        <v>41460</v>
      </c>
      <c r="C1200" s="324">
        <v>2009</v>
      </c>
      <c r="D1200" s="74" t="s">
        <v>2836</v>
      </c>
      <c r="E1200" s="74" t="s">
        <v>279</v>
      </c>
      <c r="F1200" s="72" t="s">
        <v>547</v>
      </c>
      <c r="G1200" s="73" t="s">
        <v>548</v>
      </c>
      <c r="H1200" s="332" t="s">
        <v>2961</v>
      </c>
      <c r="I1200" s="325">
        <v>320069</v>
      </c>
      <c r="J1200" s="74" t="s">
        <v>2855</v>
      </c>
      <c r="K1200" s="116">
        <v>40843</v>
      </c>
      <c r="L1200" s="120">
        <v>41061</v>
      </c>
      <c r="M1200" s="326" t="s">
        <v>2962</v>
      </c>
      <c r="N1200" s="294">
        <v>11375000</v>
      </c>
      <c r="O1200" s="294">
        <v>7749811.7199999997</v>
      </c>
      <c r="P1200" s="116">
        <v>41071</v>
      </c>
      <c r="Q1200" s="116">
        <v>41394</v>
      </c>
      <c r="R1200" s="116">
        <v>41467</v>
      </c>
      <c r="S1200" s="116">
        <v>41360</v>
      </c>
      <c r="T1200" s="327">
        <v>99</v>
      </c>
      <c r="U1200" s="294">
        <v>0</v>
      </c>
      <c r="V1200" s="328"/>
      <c r="W1200" s="328"/>
      <c r="X1200" s="329" t="s">
        <v>2963</v>
      </c>
      <c r="EB1200" s="331"/>
      <c r="EC1200" s="331"/>
    </row>
    <row r="1201" spans="1:133" s="330" customFormat="1" ht="30" customHeight="1" x14ac:dyDescent="0.25">
      <c r="A1201" s="322">
        <v>41455</v>
      </c>
      <c r="B1201" s="323">
        <v>41460</v>
      </c>
      <c r="C1201" s="324">
        <v>2009</v>
      </c>
      <c r="D1201" s="74" t="s">
        <v>2836</v>
      </c>
      <c r="E1201" s="74" t="s">
        <v>5462</v>
      </c>
      <c r="F1201" s="72" t="s">
        <v>547</v>
      </c>
      <c r="G1201" s="73" t="s">
        <v>548</v>
      </c>
      <c r="H1201" s="74" t="s">
        <v>2964</v>
      </c>
      <c r="I1201" s="325">
        <v>320152</v>
      </c>
      <c r="J1201" s="74" t="s">
        <v>2965</v>
      </c>
      <c r="K1201" s="116">
        <v>39968</v>
      </c>
      <c r="L1201" s="120">
        <v>40057</v>
      </c>
      <c r="M1201" s="326" t="s">
        <v>2962</v>
      </c>
      <c r="N1201" s="294">
        <v>1500000</v>
      </c>
      <c r="O1201" s="294">
        <v>1074962.56</v>
      </c>
      <c r="P1201" s="116">
        <v>40072</v>
      </c>
      <c r="Q1201" s="116">
        <v>41053</v>
      </c>
      <c r="R1201" s="116">
        <v>41050</v>
      </c>
      <c r="S1201" s="116">
        <v>41050</v>
      </c>
      <c r="T1201" s="327">
        <v>100</v>
      </c>
      <c r="U1201" s="294">
        <v>0</v>
      </c>
      <c r="V1201" s="328"/>
      <c r="W1201" s="328"/>
      <c r="X1201" s="329" t="s">
        <v>2966</v>
      </c>
      <c r="EB1201" s="331"/>
      <c r="EC1201" s="331"/>
    </row>
    <row r="1202" spans="1:133" s="330" customFormat="1" ht="30" customHeight="1" x14ac:dyDescent="0.25">
      <c r="A1202" s="322">
        <v>41455</v>
      </c>
      <c r="B1202" s="323">
        <v>41460</v>
      </c>
      <c r="C1202" s="324">
        <v>2009</v>
      </c>
      <c r="D1202" s="74" t="s">
        <v>2836</v>
      </c>
      <c r="E1202" s="74" t="s">
        <v>5462</v>
      </c>
      <c r="F1202" s="72" t="s">
        <v>435</v>
      </c>
      <c r="G1202" s="73" t="s">
        <v>436</v>
      </c>
      <c r="H1202" s="74" t="s">
        <v>2967</v>
      </c>
      <c r="I1202" s="325">
        <v>340701</v>
      </c>
      <c r="J1202" s="74" t="s">
        <v>2968</v>
      </c>
      <c r="K1202" s="116">
        <v>40406</v>
      </c>
      <c r="L1202" s="120">
        <v>40227</v>
      </c>
      <c r="M1202" s="326" t="s">
        <v>2969</v>
      </c>
      <c r="N1202" s="294">
        <v>1116000</v>
      </c>
      <c r="O1202" s="294">
        <v>1330412</v>
      </c>
      <c r="P1202" s="116">
        <v>40567</v>
      </c>
      <c r="Q1202" s="116">
        <v>41451</v>
      </c>
      <c r="R1202" s="116">
        <v>40691</v>
      </c>
      <c r="S1202" s="116">
        <v>40691</v>
      </c>
      <c r="T1202" s="327">
        <v>100</v>
      </c>
      <c r="U1202" s="294">
        <v>0</v>
      </c>
      <c r="V1202" s="328"/>
      <c r="W1202" s="328"/>
      <c r="X1202" s="329" t="s">
        <v>2970</v>
      </c>
      <c r="EB1202" s="331"/>
      <c r="EC1202" s="331"/>
    </row>
    <row r="1203" spans="1:133" s="330" customFormat="1" ht="30" customHeight="1" x14ac:dyDescent="0.25">
      <c r="A1203" s="322">
        <v>41455</v>
      </c>
      <c r="B1203" s="323">
        <v>41460</v>
      </c>
      <c r="C1203" s="324">
        <v>2009</v>
      </c>
      <c r="D1203" s="74" t="s">
        <v>2836</v>
      </c>
      <c r="E1203" s="74" t="s">
        <v>279</v>
      </c>
      <c r="F1203" s="72" t="s">
        <v>663</v>
      </c>
      <c r="G1203" s="73" t="s">
        <v>664</v>
      </c>
      <c r="H1203" s="332" t="s">
        <v>2170</v>
      </c>
      <c r="I1203" s="325">
        <v>360191</v>
      </c>
      <c r="J1203" s="74" t="s">
        <v>2971</v>
      </c>
      <c r="K1203" s="116">
        <v>40060</v>
      </c>
      <c r="L1203" s="120">
        <v>40086</v>
      </c>
      <c r="M1203" s="326" t="s">
        <v>2972</v>
      </c>
      <c r="N1203" s="294">
        <v>10924000</v>
      </c>
      <c r="O1203" s="294">
        <v>9544482.8300000001</v>
      </c>
      <c r="P1203" s="116">
        <v>40148</v>
      </c>
      <c r="Q1203" s="116">
        <v>40709</v>
      </c>
      <c r="R1203" s="116">
        <v>40385</v>
      </c>
      <c r="S1203" s="116">
        <v>40385</v>
      </c>
      <c r="T1203" s="327">
        <v>100</v>
      </c>
      <c r="U1203" s="294">
        <v>0</v>
      </c>
      <c r="V1203" s="328"/>
      <c r="W1203" s="328"/>
      <c r="X1203" s="329" t="s">
        <v>2839</v>
      </c>
      <c r="EB1203" s="331"/>
      <c r="EC1203" s="331"/>
    </row>
    <row r="1204" spans="1:133" s="330" customFormat="1" ht="30" customHeight="1" x14ac:dyDescent="0.25">
      <c r="A1204" s="322">
        <v>41455</v>
      </c>
      <c r="B1204" s="323">
        <v>41460</v>
      </c>
      <c r="C1204" s="324">
        <v>2009</v>
      </c>
      <c r="D1204" s="74" t="s">
        <v>2836</v>
      </c>
      <c r="E1204" s="74" t="s">
        <v>279</v>
      </c>
      <c r="F1204" s="72" t="s">
        <v>663</v>
      </c>
      <c r="G1204" s="73" t="s">
        <v>664</v>
      </c>
      <c r="H1204" s="74" t="s">
        <v>2973</v>
      </c>
      <c r="I1204" s="333">
        <v>360193</v>
      </c>
      <c r="J1204" s="74" t="s">
        <v>2974</v>
      </c>
      <c r="K1204" s="116">
        <v>39891</v>
      </c>
      <c r="L1204" s="116">
        <v>39895</v>
      </c>
      <c r="M1204" s="74" t="s">
        <v>2975</v>
      </c>
      <c r="N1204" s="294">
        <v>5590000</v>
      </c>
      <c r="O1204" s="294">
        <v>4816825.09</v>
      </c>
      <c r="P1204" s="116">
        <v>39873</v>
      </c>
      <c r="Q1204" s="116">
        <v>40497</v>
      </c>
      <c r="R1204" s="116">
        <v>40466</v>
      </c>
      <c r="S1204" s="116">
        <v>40466</v>
      </c>
      <c r="T1204" s="327">
        <v>100</v>
      </c>
      <c r="U1204" s="294">
        <v>0</v>
      </c>
      <c r="V1204" s="328"/>
      <c r="W1204" s="328"/>
      <c r="X1204" s="329" t="s">
        <v>2839</v>
      </c>
      <c r="EB1204" s="331"/>
      <c r="EC1204" s="331"/>
    </row>
    <row r="1205" spans="1:133" s="330" customFormat="1" ht="30" customHeight="1" x14ac:dyDescent="0.25">
      <c r="A1205" s="322">
        <v>41455</v>
      </c>
      <c r="B1205" s="323">
        <v>41460</v>
      </c>
      <c r="C1205" s="324">
        <v>2009</v>
      </c>
      <c r="D1205" s="74" t="s">
        <v>2836</v>
      </c>
      <c r="E1205" s="74" t="s">
        <v>5462</v>
      </c>
      <c r="F1205" s="72" t="s">
        <v>561</v>
      </c>
      <c r="G1205" s="73" t="s">
        <v>562</v>
      </c>
      <c r="H1205" s="74" t="s">
        <v>2976</v>
      </c>
      <c r="I1205" s="333">
        <v>380095</v>
      </c>
      <c r="J1205" s="74" t="s">
        <v>2977</v>
      </c>
      <c r="K1205" s="116">
        <v>39818</v>
      </c>
      <c r="L1205" s="116">
        <v>40057</v>
      </c>
      <c r="M1205" s="74" t="s">
        <v>2978</v>
      </c>
      <c r="N1205" s="294">
        <v>1943000</v>
      </c>
      <c r="O1205" s="294">
        <v>1018898.95</v>
      </c>
      <c r="P1205" s="116">
        <v>40122</v>
      </c>
      <c r="Q1205" s="116">
        <v>40448</v>
      </c>
      <c r="R1205" s="116">
        <v>40481</v>
      </c>
      <c r="S1205" s="116">
        <v>40481</v>
      </c>
      <c r="T1205" s="327">
        <v>100</v>
      </c>
      <c r="U1205" s="294">
        <v>0</v>
      </c>
      <c r="V1205" s="328"/>
      <c r="W1205" s="328"/>
      <c r="X1205" s="329" t="s">
        <v>2970</v>
      </c>
      <c r="EB1205" s="331"/>
      <c r="EC1205" s="331"/>
    </row>
    <row r="1206" spans="1:133" s="330" customFormat="1" ht="30" customHeight="1" x14ac:dyDescent="0.25">
      <c r="A1206" s="322">
        <v>41455</v>
      </c>
      <c r="B1206" s="323">
        <v>41460</v>
      </c>
      <c r="C1206" s="324">
        <v>2009</v>
      </c>
      <c r="D1206" s="74" t="s">
        <v>2836</v>
      </c>
      <c r="E1206" s="74" t="s">
        <v>279</v>
      </c>
      <c r="F1206" s="72" t="s">
        <v>567</v>
      </c>
      <c r="G1206" s="73" t="s">
        <v>568</v>
      </c>
      <c r="H1206" s="332" t="s">
        <v>2979</v>
      </c>
      <c r="I1206" s="325">
        <v>390257</v>
      </c>
      <c r="J1206" s="74" t="s">
        <v>2038</v>
      </c>
      <c r="K1206" s="116">
        <v>40023</v>
      </c>
      <c r="L1206" s="120">
        <v>40031</v>
      </c>
      <c r="M1206" s="326" t="s">
        <v>2980</v>
      </c>
      <c r="N1206" s="294">
        <v>1916000</v>
      </c>
      <c r="O1206" s="294">
        <v>1645633.64</v>
      </c>
      <c r="P1206" s="116">
        <v>40119</v>
      </c>
      <c r="Q1206" s="116">
        <v>40539</v>
      </c>
      <c r="R1206" s="116">
        <v>40330</v>
      </c>
      <c r="S1206" s="116">
        <v>40330</v>
      </c>
      <c r="T1206" s="327">
        <v>100</v>
      </c>
      <c r="U1206" s="294">
        <v>0</v>
      </c>
      <c r="V1206" s="328"/>
      <c r="W1206" s="328"/>
      <c r="X1206" s="329" t="s">
        <v>2874</v>
      </c>
      <c r="EB1206" s="331"/>
      <c r="EC1206" s="331"/>
    </row>
    <row r="1207" spans="1:133" s="330" customFormat="1" ht="30" customHeight="1" x14ac:dyDescent="0.25">
      <c r="A1207" s="322">
        <v>41455</v>
      </c>
      <c r="B1207" s="323">
        <v>41460</v>
      </c>
      <c r="C1207" s="324">
        <v>2009</v>
      </c>
      <c r="D1207" s="74" t="s">
        <v>2836</v>
      </c>
      <c r="E1207" s="74" t="s">
        <v>279</v>
      </c>
      <c r="F1207" s="72" t="s">
        <v>567</v>
      </c>
      <c r="G1207" s="73" t="s">
        <v>568</v>
      </c>
      <c r="H1207" s="332" t="s">
        <v>2981</v>
      </c>
      <c r="I1207" s="325">
        <v>390264</v>
      </c>
      <c r="J1207" s="74" t="s">
        <v>2038</v>
      </c>
      <c r="K1207" s="116">
        <v>40067</v>
      </c>
      <c r="L1207" s="120">
        <v>40067</v>
      </c>
      <c r="M1207" s="326" t="s">
        <v>2982</v>
      </c>
      <c r="N1207" s="294">
        <v>1985000</v>
      </c>
      <c r="O1207" s="294">
        <v>1838000</v>
      </c>
      <c r="P1207" s="116">
        <v>40118</v>
      </c>
      <c r="Q1207" s="116">
        <v>40605</v>
      </c>
      <c r="R1207" s="116">
        <v>40422</v>
      </c>
      <c r="S1207" s="116">
        <v>40422</v>
      </c>
      <c r="T1207" s="327">
        <v>100</v>
      </c>
      <c r="U1207" s="294">
        <v>0</v>
      </c>
      <c r="V1207" s="328"/>
      <c r="W1207" s="328"/>
      <c r="X1207" s="329" t="s">
        <v>2983</v>
      </c>
      <c r="EB1207" s="331"/>
      <c r="EC1207" s="331"/>
    </row>
    <row r="1208" spans="1:133" s="330" customFormat="1" ht="30" customHeight="1" x14ac:dyDescent="0.25">
      <c r="A1208" s="322">
        <v>41455</v>
      </c>
      <c r="B1208" s="323">
        <v>41460</v>
      </c>
      <c r="C1208" s="324">
        <v>2009</v>
      </c>
      <c r="D1208" s="74" t="s">
        <v>2836</v>
      </c>
      <c r="E1208" s="74" t="s">
        <v>5462</v>
      </c>
      <c r="F1208" s="72" t="s">
        <v>567</v>
      </c>
      <c r="G1208" s="73" t="s">
        <v>568</v>
      </c>
      <c r="H1208" s="332" t="s">
        <v>2984</v>
      </c>
      <c r="I1208" s="325">
        <v>390270</v>
      </c>
      <c r="J1208" s="74" t="s">
        <v>2985</v>
      </c>
      <c r="K1208" s="116">
        <v>40162</v>
      </c>
      <c r="L1208" s="120">
        <v>40206</v>
      </c>
      <c r="M1208" s="326" t="s">
        <v>2986</v>
      </c>
      <c r="N1208" s="294">
        <v>1600000</v>
      </c>
      <c r="O1208" s="294">
        <v>1600000</v>
      </c>
      <c r="P1208" s="116">
        <v>40848</v>
      </c>
      <c r="Q1208" s="116">
        <v>40961</v>
      </c>
      <c r="R1208" s="116">
        <v>40938</v>
      </c>
      <c r="S1208" s="116">
        <v>41249</v>
      </c>
      <c r="T1208" s="327">
        <v>100</v>
      </c>
      <c r="U1208" s="294">
        <v>0</v>
      </c>
      <c r="V1208" s="328"/>
      <c r="W1208" s="328"/>
      <c r="X1208" s="329"/>
      <c r="EB1208" s="331"/>
      <c r="EC1208" s="331"/>
    </row>
    <row r="1209" spans="1:133" s="330" customFormat="1" ht="30" customHeight="1" x14ac:dyDescent="0.25">
      <c r="A1209" s="322">
        <v>41455</v>
      </c>
      <c r="B1209" s="323">
        <v>41460</v>
      </c>
      <c r="C1209" s="324">
        <v>2009</v>
      </c>
      <c r="D1209" s="74" t="s">
        <v>2836</v>
      </c>
      <c r="E1209" s="74" t="s">
        <v>279</v>
      </c>
      <c r="F1209" s="72" t="s">
        <v>611</v>
      </c>
      <c r="G1209" s="73" t="s">
        <v>612</v>
      </c>
      <c r="H1209" s="332" t="s">
        <v>2987</v>
      </c>
      <c r="I1209" s="325">
        <v>420511</v>
      </c>
      <c r="J1209" s="74" t="s">
        <v>2924</v>
      </c>
      <c r="K1209" s="116">
        <v>40786</v>
      </c>
      <c r="L1209" s="120">
        <v>40801</v>
      </c>
      <c r="M1209" s="326" t="s">
        <v>2988</v>
      </c>
      <c r="N1209" s="294">
        <v>6117000</v>
      </c>
      <c r="O1209" s="294">
        <v>5462543.21</v>
      </c>
      <c r="P1209" s="121">
        <v>40812</v>
      </c>
      <c r="Q1209" s="121">
        <v>41409</v>
      </c>
      <c r="R1209" s="116">
        <v>41212</v>
      </c>
      <c r="S1209" s="116">
        <v>41409</v>
      </c>
      <c r="T1209" s="327">
        <v>99</v>
      </c>
      <c r="U1209" s="294">
        <v>0</v>
      </c>
      <c r="V1209" s="328"/>
      <c r="W1209" s="328"/>
      <c r="X1209" s="329" t="s">
        <v>2951</v>
      </c>
      <c r="EB1209" s="331"/>
      <c r="EC1209" s="331"/>
    </row>
    <row r="1210" spans="1:133" s="330" customFormat="1" ht="30" customHeight="1" x14ac:dyDescent="0.25">
      <c r="A1210" s="322">
        <v>41455</v>
      </c>
      <c r="B1210" s="323">
        <v>41460</v>
      </c>
      <c r="C1210" s="324">
        <v>2009</v>
      </c>
      <c r="D1210" s="74" t="s">
        <v>2836</v>
      </c>
      <c r="E1210" s="74" t="s">
        <v>279</v>
      </c>
      <c r="F1210" s="72" t="s">
        <v>681</v>
      </c>
      <c r="G1210" s="73" t="s">
        <v>682</v>
      </c>
      <c r="H1210" s="332" t="s">
        <v>2989</v>
      </c>
      <c r="I1210" s="325">
        <v>440039</v>
      </c>
      <c r="J1210" s="74" t="s">
        <v>2990</v>
      </c>
      <c r="K1210" s="116">
        <v>39783</v>
      </c>
      <c r="L1210" s="120">
        <v>39791</v>
      </c>
      <c r="M1210" s="326" t="s">
        <v>2991</v>
      </c>
      <c r="N1210" s="294">
        <v>4863000</v>
      </c>
      <c r="O1210" s="294">
        <v>4150000</v>
      </c>
      <c r="P1210" s="116">
        <v>39853</v>
      </c>
      <c r="Q1210" s="116">
        <v>40354</v>
      </c>
      <c r="R1210" s="116">
        <v>40221</v>
      </c>
      <c r="S1210" s="116">
        <v>40221</v>
      </c>
      <c r="T1210" s="327">
        <v>100</v>
      </c>
      <c r="U1210" s="294">
        <v>0</v>
      </c>
      <c r="V1210" s="328"/>
      <c r="W1210" s="328"/>
      <c r="X1210" s="329" t="s">
        <v>2983</v>
      </c>
      <c r="EB1210" s="331"/>
      <c r="EC1210" s="331"/>
    </row>
    <row r="1211" spans="1:133" s="330" customFormat="1" ht="30" customHeight="1" x14ac:dyDescent="0.25">
      <c r="A1211" s="322">
        <v>41455</v>
      </c>
      <c r="B1211" s="323">
        <v>41460</v>
      </c>
      <c r="C1211" s="324">
        <v>2009</v>
      </c>
      <c r="D1211" s="74" t="s">
        <v>2836</v>
      </c>
      <c r="E1211" s="74" t="s">
        <v>279</v>
      </c>
      <c r="F1211" s="72" t="s">
        <v>758</v>
      </c>
      <c r="G1211" s="73" t="s">
        <v>759</v>
      </c>
      <c r="H1211" s="332" t="s">
        <v>2992</v>
      </c>
      <c r="I1211" s="325">
        <v>450115</v>
      </c>
      <c r="J1211" s="74" t="s">
        <v>2993</v>
      </c>
      <c r="K1211" s="116">
        <v>40080</v>
      </c>
      <c r="L1211" s="116">
        <v>40080</v>
      </c>
      <c r="M1211" s="326" t="s">
        <v>2994</v>
      </c>
      <c r="N1211" s="294">
        <v>26398000</v>
      </c>
      <c r="O1211" s="294">
        <v>28331540.059999999</v>
      </c>
      <c r="P1211" s="116">
        <v>40330</v>
      </c>
      <c r="Q1211" s="155">
        <v>41205</v>
      </c>
      <c r="R1211" s="116">
        <v>40814</v>
      </c>
      <c r="S1211" s="116">
        <v>41205</v>
      </c>
      <c r="T1211" s="327">
        <v>100</v>
      </c>
      <c r="U1211" s="294">
        <v>0</v>
      </c>
      <c r="V1211" s="328"/>
      <c r="W1211" s="328"/>
      <c r="X1211" s="329" t="s">
        <v>2839</v>
      </c>
      <c r="EB1211" s="331"/>
      <c r="EC1211" s="331"/>
    </row>
    <row r="1212" spans="1:133" s="330" customFormat="1" ht="30" customHeight="1" x14ac:dyDescent="0.25">
      <c r="A1212" s="322">
        <v>41455</v>
      </c>
      <c r="B1212" s="323">
        <v>41460</v>
      </c>
      <c r="C1212" s="324">
        <v>2009</v>
      </c>
      <c r="D1212" s="74" t="s">
        <v>2836</v>
      </c>
      <c r="E1212" s="74" t="s">
        <v>279</v>
      </c>
      <c r="F1212" s="72" t="s">
        <v>758</v>
      </c>
      <c r="G1212" s="73" t="s">
        <v>759</v>
      </c>
      <c r="H1212" s="332" t="s">
        <v>2862</v>
      </c>
      <c r="I1212" s="325">
        <v>450185</v>
      </c>
      <c r="J1212" s="74" t="s">
        <v>2995</v>
      </c>
      <c r="K1212" s="116">
        <v>40483</v>
      </c>
      <c r="L1212" s="120">
        <v>40521</v>
      </c>
      <c r="M1212" s="326" t="s">
        <v>2996</v>
      </c>
      <c r="N1212" s="294">
        <v>4588000</v>
      </c>
      <c r="O1212" s="294">
        <v>3716588.75</v>
      </c>
      <c r="P1212" s="116">
        <v>40664</v>
      </c>
      <c r="Q1212" s="155">
        <v>40987</v>
      </c>
      <c r="R1212" s="116">
        <v>40898</v>
      </c>
      <c r="S1212" s="116">
        <v>40987</v>
      </c>
      <c r="T1212" s="327">
        <v>100</v>
      </c>
      <c r="U1212" s="294">
        <v>0</v>
      </c>
      <c r="V1212" s="328"/>
      <c r="W1212" s="328"/>
      <c r="X1212" s="329" t="s">
        <v>2983</v>
      </c>
      <c r="EB1212" s="331"/>
      <c r="EC1212" s="331"/>
    </row>
    <row r="1213" spans="1:133" s="330" customFormat="1" ht="30" customHeight="1" x14ac:dyDescent="0.25">
      <c r="A1213" s="322">
        <v>41455</v>
      </c>
      <c r="B1213" s="323">
        <v>41460</v>
      </c>
      <c r="C1213" s="324">
        <v>2009</v>
      </c>
      <c r="D1213" s="74" t="s">
        <v>2836</v>
      </c>
      <c r="E1213" s="74" t="s">
        <v>279</v>
      </c>
      <c r="F1213" s="72" t="s">
        <v>758</v>
      </c>
      <c r="G1213" s="73" t="s">
        <v>759</v>
      </c>
      <c r="H1213" s="332" t="s">
        <v>2997</v>
      </c>
      <c r="I1213" s="325">
        <v>450218</v>
      </c>
      <c r="J1213" s="74" t="s">
        <v>2855</v>
      </c>
      <c r="K1213" s="116">
        <v>40052</v>
      </c>
      <c r="L1213" s="116">
        <v>40065</v>
      </c>
      <c r="M1213" s="326" t="s">
        <v>2998</v>
      </c>
      <c r="N1213" s="294">
        <v>10997000</v>
      </c>
      <c r="O1213" s="294">
        <v>9867298.8499999996</v>
      </c>
      <c r="P1213" s="116">
        <v>40026</v>
      </c>
      <c r="Q1213" s="155">
        <v>40058</v>
      </c>
      <c r="R1213" s="116">
        <v>40651</v>
      </c>
      <c r="S1213" s="116">
        <v>41542</v>
      </c>
      <c r="T1213" s="327">
        <v>90</v>
      </c>
      <c r="U1213" s="294">
        <v>0</v>
      </c>
      <c r="V1213" s="328"/>
      <c r="W1213" s="328"/>
      <c r="X1213" s="329" t="s">
        <v>2839</v>
      </c>
      <c r="EB1213" s="331"/>
      <c r="EC1213" s="331"/>
    </row>
    <row r="1214" spans="1:133" s="330" customFormat="1" ht="30" customHeight="1" x14ac:dyDescent="0.25">
      <c r="A1214" s="322">
        <v>41455</v>
      </c>
      <c r="B1214" s="323">
        <v>41460</v>
      </c>
      <c r="C1214" s="324">
        <v>2009</v>
      </c>
      <c r="D1214" s="74" t="s">
        <v>2836</v>
      </c>
      <c r="E1214" s="74" t="s">
        <v>279</v>
      </c>
      <c r="F1214" s="72" t="s">
        <v>758</v>
      </c>
      <c r="G1214" s="73" t="s">
        <v>759</v>
      </c>
      <c r="H1214" s="332" t="s">
        <v>2999</v>
      </c>
      <c r="I1214" s="325">
        <v>450367</v>
      </c>
      <c r="J1214" s="74" t="s">
        <v>2924</v>
      </c>
      <c r="K1214" s="116">
        <v>40050</v>
      </c>
      <c r="L1214" s="116">
        <v>40057</v>
      </c>
      <c r="M1214" s="326" t="s">
        <v>3000</v>
      </c>
      <c r="N1214" s="294">
        <v>3152000</v>
      </c>
      <c r="O1214" s="294">
        <v>2308193.4700000002</v>
      </c>
      <c r="P1214" s="116">
        <v>39753</v>
      </c>
      <c r="Q1214" s="116">
        <v>40304</v>
      </c>
      <c r="R1214" s="116">
        <v>40441</v>
      </c>
      <c r="S1214" s="116">
        <v>40449</v>
      </c>
      <c r="T1214" s="327">
        <v>100</v>
      </c>
      <c r="U1214" s="294">
        <v>0</v>
      </c>
      <c r="V1214" s="328"/>
      <c r="W1214" s="328"/>
      <c r="X1214" s="329" t="s">
        <v>2839</v>
      </c>
      <c r="EB1214" s="331"/>
      <c r="EC1214" s="331"/>
    </row>
    <row r="1215" spans="1:133" s="330" customFormat="1" ht="30" customHeight="1" x14ac:dyDescent="0.25">
      <c r="A1215" s="322">
        <v>41455</v>
      </c>
      <c r="B1215" s="323">
        <v>41460</v>
      </c>
      <c r="C1215" s="324">
        <v>2009</v>
      </c>
      <c r="D1215" s="74" t="s">
        <v>2836</v>
      </c>
      <c r="E1215" s="74" t="s">
        <v>279</v>
      </c>
      <c r="F1215" s="72" t="s">
        <v>687</v>
      </c>
      <c r="G1215" s="73" t="s">
        <v>688</v>
      </c>
      <c r="H1215" s="332" t="s">
        <v>3001</v>
      </c>
      <c r="I1215" s="325">
        <v>460077</v>
      </c>
      <c r="J1215" s="74" t="s">
        <v>2904</v>
      </c>
      <c r="K1215" s="116">
        <v>39903</v>
      </c>
      <c r="L1215" s="116">
        <v>39920</v>
      </c>
      <c r="M1215" s="326" t="s">
        <v>3002</v>
      </c>
      <c r="N1215" s="294">
        <v>28762000</v>
      </c>
      <c r="O1215" s="294">
        <v>27821891.07</v>
      </c>
      <c r="P1215" s="116">
        <v>39753</v>
      </c>
      <c r="Q1215" s="116">
        <v>40718</v>
      </c>
      <c r="R1215" s="116">
        <v>40861</v>
      </c>
      <c r="S1215" s="116">
        <v>40861</v>
      </c>
      <c r="T1215" s="327">
        <v>100</v>
      </c>
      <c r="U1215" s="294">
        <v>0</v>
      </c>
      <c r="V1215" s="328"/>
      <c r="W1215" s="328"/>
      <c r="X1215" s="329" t="s">
        <v>2839</v>
      </c>
      <c r="EB1215" s="331"/>
      <c r="EC1215" s="331"/>
    </row>
    <row r="1216" spans="1:133" s="330" customFormat="1" ht="30" customHeight="1" x14ac:dyDescent="0.25">
      <c r="A1216" s="322">
        <v>41455</v>
      </c>
      <c r="B1216" s="323">
        <v>41460</v>
      </c>
      <c r="C1216" s="324">
        <v>2009</v>
      </c>
      <c r="D1216" s="74" t="s">
        <v>2836</v>
      </c>
      <c r="E1216" s="74" t="s">
        <v>279</v>
      </c>
      <c r="F1216" s="72" t="s">
        <v>687</v>
      </c>
      <c r="G1216" s="73" t="s">
        <v>688</v>
      </c>
      <c r="H1216" s="332" t="s">
        <v>3003</v>
      </c>
      <c r="I1216" s="325">
        <v>460132</v>
      </c>
      <c r="J1216" s="74" t="s">
        <v>3004</v>
      </c>
      <c r="K1216" s="116">
        <v>39975</v>
      </c>
      <c r="L1216" s="120">
        <v>39988</v>
      </c>
      <c r="M1216" s="326" t="s">
        <v>3002</v>
      </c>
      <c r="N1216" s="294">
        <v>11645594.24</v>
      </c>
      <c r="O1216" s="294">
        <v>11645594.24</v>
      </c>
      <c r="P1216" s="116">
        <v>40035</v>
      </c>
      <c r="Q1216" s="116">
        <v>40604</v>
      </c>
      <c r="R1216" s="116">
        <v>40527</v>
      </c>
      <c r="S1216" s="116">
        <v>40527</v>
      </c>
      <c r="T1216" s="327">
        <v>100</v>
      </c>
      <c r="U1216" s="294">
        <v>0</v>
      </c>
      <c r="V1216" s="328"/>
      <c r="W1216" s="328"/>
      <c r="X1216" s="329" t="s">
        <v>2983</v>
      </c>
      <c r="EB1216" s="331"/>
      <c r="EC1216" s="331"/>
    </row>
    <row r="1217" spans="1:133" s="330" customFormat="1" ht="30" customHeight="1" x14ac:dyDescent="0.25">
      <c r="A1217" s="322">
        <v>41455</v>
      </c>
      <c r="B1217" s="323">
        <v>41460</v>
      </c>
      <c r="C1217" s="324">
        <v>2009</v>
      </c>
      <c r="D1217" s="74" t="s">
        <v>2836</v>
      </c>
      <c r="E1217" s="74" t="s">
        <v>279</v>
      </c>
      <c r="F1217" s="72" t="s">
        <v>693</v>
      </c>
      <c r="G1217" s="73" t="s">
        <v>694</v>
      </c>
      <c r="H1217" s="332" t="s">
        <v>3005</v>
      </c>
      <c r="I1217" s="325">
        <v>470043</v>
      </c>
      <c r="J1217" s="74" t="s">
        <v>2855</v>
      </c>
      <c r="K1217" s="116">
        <v>40072</v>
      </c>
      <c r="L1217" s="120">
        <v>40081</v>
      </c>
      <c r="M1217" s="326" t="s">
        <v>3006</v>
      </c>
      <c r="N1217" s="294">
        <v>8787000</v>
      </c>
      <c r="O1217" s="294">
        <v>7706138.1299999999</v>
      </c>
      <c r="P1217" s="116">
        <v>40087</v>
      </c>
      <c r="Q1217" s="116">
        <v>40801</v>
      </c>
      <c r="R1217" s="116">
        <v>40564</v>
      </c>
      <c r="S1217" s="116">
        <v>40729</v>
      </c>
      <c r="T1217" s="327">
        <v>100</v>
      </c>
      <c r="U1217" s="294">
        <v>0</v>
      </c>
      <c r="V1217" s="328"/>
      <c r="W1217" s="328"/>
      <c r="X1217" s="329" t="s">
        <v>2951</v>
      </c>
      <c r="EB1217" s="331"/>
      <c r="EC1217" s="331"/>
    </row>
    <row r="1218" spans="1:133" s="330" customFormat="1" ht="30" customHeight="1" x14ac:dyDescent="0.25">
      <c r="A1218" s="322">
        <v>41455</v>
      </c>
      <c r="B1218" s="323">
        <v>41460</v>
      </c>
      <c r="C1218" s="324">
        <v>2009</v>
      </c>
      <c r="D1218" s="74" t="s">
        <v>2836</v>
      </c>
      <c r="E1218" s="74" t="s">
        <v>5462</v>
      </c>
      <c r="F1218" s="72" t="s">
        <v>451</v>
      </c>
      <c r="G1218" s="73" t="s">
        <v>452</v>
      </c>
      <c r="H1218" s="332" t="s">
        <v>3007</v>
      </c>
      <c r="I1218" s="325">
        <v>480195</v>
      </c>
      <c r="J1218" s="74" t="s">
        <v>2924</v>
      </c>
      <c r="K1218" s="116">
        <v>40127</v>
      </c>
      <c r="L1218" s="120">
        <v>40290</v>
      </c>
      <c r="M1218" s="326" t="s">
        <v>3008</v>
      </c>
      <c r="N1218" s="294">
        <v>1165000</v>
      </c>
      <c r="O1218" s="294">
        <v>809473.45</v>
      </c>
      <c r="P1218" s="116">
        <v>40330</v>
      </c>
      <c r="Q1218" s="116">
        <v>40894</v>
      </c>
      <c r="R1218" s="116">
        <v>40736</v>
      </c>
      <c r="S1218" s="116">
        <v>40736</v>
      </c>
      <c r="T1218" s="327">
        <v>100</v>
      </c>
      <c r="U1218" s="294">
        <v>0</v>
      </c>
      <c r="V1218" s="328"/>
      <c r="W1218" s="328"/>
      <c r="X1218" s="329" t="s">
        <v>3009</v>
      </c>
      <c r="EB1218" s="331"/>
      <c r="EC1218" s="331"/>
    </row>
    <row r="1219" spans="1:133" s="330" customFormat="1" ht="30" customHeight="1" x14ac:dyDescent="0.25">
      <c r="A1219" s="322">
        <v>41455</v>
      </c>
      <c r="B1219" s="323">
        <v>41460</v>
      </c>
      <c r="C1219" s="324">
        <v>2009</v>
      </c>
      <c r="D1219" s="74" t="s">
        <v>2836</v>
      </c>
      <c r="E1219" s="74" t="s">
        <v>279</v>
      </c>
      <c r="F1219" s="72" t="s">
        <v>291</v>
      </c>
      <c r="G1219" s="73" t="s">
        <v>617</v>
      </c>
      <c r="H1219" s="74" t="s">
        <v>3010</v>
      </c>
      <c r="I1219" s="325">
        <v>490101</v>
      </c>
      <c r="J1219" s="74" t="s">
        <v>2237</v>
      </c>
      <c r="K1219" s="116">
        <v>40073</v>
      </c>
      <c r="L1219" s="116">
        <v>40074</v>
      </c>
      <c r="M1219" s="326" t="s">
        <v>3011</v>
      </c>
      <c r="N1219" s="294">
        <v>13843000</v>
      </c>
      <c r="O1219" s="294">
        <v>12044859.220000001</v>
      </c>
      <c r="P1219" s="116">
        <v>39753</v>
      </c>
      <c r="Q1219" s="116">
        <v>40754</v>
      </c>
      <c r="R1219" s="116">
        <v>40452</v>
      </c>
      <c r="S1219" s="116">
        <v>40452</v>
      </c>
      <c r="T1219" s="327">
        <v>100</v>
      </c>
      <c r="U1219" s="294">
        <v>2358000</v>
      </c>
      <c r="V1219" s="328"/>
      <c r="W1219" s="328"/>
      <c r="X1219" s="329" t="s">
        <v>2839</v>
      </c>
      <c r="EB1219" s="331"/>
      <c r="EC1219" s="331"/>
    </row>
    <row r="1220" spans="1:133" s="330" customFormat="1" ht="30" customHeight="1" x14ac:dyDescent="0.25">
      <c r="A1220" s="322">
        <v>41455</v>
      </c>
      <c r="B1220" s="323">
        <v>41460</v>
      </c>
      <c r="C1220" s="324">
        <v>2009</v>
      </c>
      <c r="D1220" s="74" t="s">
        <v>2836</v>
      </c>
      <c r="E1220" s="74" t="s">
        <v>5462</v>
      </c>
      <c r="F1220" s="72" t="s">
        <v>291</v>
      </c>
      <c r="G1220" s="73" t="s">
        <v>617</v>
      </c>
      <c r="H1220" s="74" t="s">
        <v>3012</v>
      </c>
      <c r="I1220" s="325">
        <v>490903</v>
      </c>
      <c r="J1220" s="74" t="s">
        <v>3013</v>
      </c>
      <c r="K1220" s="116">
        <v>40051</v>
      </c>
      <c r="L1220" s="116">
        <v>40074</v>
      </c>
      <c r="M1220" s="326" t="s">
        <v>3014</v>
      </c>
      <c r="N1220" s="294">
        <v>1424000</v>
      </c>
      <c r="O1220" s="294">
        <v>676976.64000000001</v>
      </c>
      <c r="P1220" s="116">
        <v>40091</v>
      </c>
      <c r="Q1220" s="116">
        <v>40389</v>
      </c>
      <c r="R1220" s="116">
        <v>40389</v>
      </c>
      <c r="S1220" s="116">
        <v>40538</v>
      </c>
      <c r="T1220" s="327">
        <v>100</v>
      </c>
      <c r="U1220" s="294">
        <v>0</v>
      </c>
      <c r="V1220" s="328"/>
      <c r="W1220" s="328"/>
      <c r="X1220" s="329"/>
      <c r="EB1220" s="331"/>
      <c r="EC1220" s="331"/>
    </row>
    <row r="1221" spans="1:133" s="330" customFormat="1" ht="30" customHeight="1" x14ac:dyDescent="0.25">
      <c r="A1221" s="322">
        <v>41455</v>
      </c>
      <c r="B1221" s="323">
        <v>41460</v>
      </c>
      <c r="C1221" s="324">
        <v>2009</v>
      </c>
      <c r="D1221" s="74" t="s">
        <v>2836</v>
      </c>
      <c r="E1221" s="74" t="s">
        <v>5462</v>
      </c>
      <c r="F1221" s="72" t="s">
        <v>291</v>
      </c>
      <c r="G1221" s="73" t="s">
        <v>617</v>
      </c>
      <c r="H1221" s="74" t="s">
        <v>3015</v>
      </c>
      <c r="I1221" s="325">
        <v>490904</v>
      </c>
      <c r="J1221" s="74" t="s">
        <v>3013</v>
      </c>
      <c r="K1221" s="116">
        <v>40051</v>
      </c>
      <c r="L1221" s="116">
        <v>40100</v>
      </c>
      <c r="M1221" s="326" t="s">
        <v>3016</v>
      </c>
      <c r="N1221" s="294">
        <v>2156000</v>
      </c>
      <c r="O1221" s="294">
        <v>757942.09</v>
      </c>
      <c r="P1221" s="116">
        <v>40374</v>
      </c>
      <c r="Q1221" s="116">
        <v>40575</v>
      </c>
      <c r="R1221" s="116">
        <v>40421</v>
      </c>
      <c r="S1221" s="116">
        <v>40948</v>
      </c>
      <c r="T1221" s="327">
        <v>100</v>
      </c>
      <c r="U1221" s="294">
        <v>0</v>
      </c>
      <c r="V1221" s="328"/>
      <c r="W1221" s="328"/>
      <c r="X1221" s="329" t="s">
        <v>2970</v>
      </c>
      <c r="EB1221" s="331"/>
      <c r="EC1221" s="331"/>
    </row>
    <row r="1222" spans="1:133" s="330" customFormat="1" ht="30" customHeight="1" x14ac:dyDescent="0.25">
      <c r="A1222" s="322">
        <v>41455</v>
      </c>
      <c r="B1222" s="323">
        <v>41460</v>
      </c>
      <c r="C1222" s="324">
        <v>2009</v>
      </c>
      <c r="D1222" s="74" t="s">
        <v>2836</v>
      </c>
      <c r="E1222" s="74" t="s">
        <v>279</v>
      </c>
      <c r="F1222" s="72" t="s">
        <v>496</v>
      </c>
      <c r="G1222" s="73" t="s">
        <v>497</v>
      </c>
      <c r="H1222" s="74" t="s">
        <v>3017</v>
      </c>
      <c r="I1222" s="325">
        <v>500052</v>
      </c>
      <c r="J1222" s="74" t="s">
        <v>2855</v>
      </c>
      <c r="K1222" s="116">
        <v>39945</v>
      </c>
      <c r="L1222" s="120">
        <v>39948</v>
      </c>
      <c r="M1222" s="326" t="s">
        <v>3018</v>
      </c>
      <c r="N1222" s="294">
        <v>9837000</v>
      </c>
      <c r="O1222" s="294">
        <v>8580167</v>
      </c>
      <c r="P1222" s="116">
        <v>39965</v>
      </c>
      <c r="Q1222" s="116">
        <v>40422</v>
      </c>
      <c r="R1222" s="116">
        <v>40422</v>
      </c>
      <c r="S1222" s="116">
        <v>40422</v>
      </c>
      <c r="T1222" s="327">
        <v>100</v>
      </c>
      <c r="U1222" s="294">
        <v>0</v>
      </c>
      <c r="V1222" s="328"/>
      <c r="W1222" s="328"/>
      <c r="X1222" s="329" t="s">
        <v>2983</v>
      </c>
      <c r="EB1222" s="331"/>
      <c r="EC1222" s="331"/>
    </row>
    <row r="1223" spans="1:133" s="330" customFormat="1" ht="30" customHeight="1" x14ac:dyDescent="0.25">
      <c r="A1223" s="322">
        <v>41455</v>
      </c>
      <c r="B1223" s="323">
        <v>41460</v>
      </c>
      <c r="C1223" s="324">
        <v>2009</v>
      </c>
      <c r="D1223" s="74" t="s">
        <v>2836</v>
      </c>
      <c r="E1223" s="74" t="s">
        <v>5462</v>
      </c>
      <c r="F1223" s="72" t="s">
        <v>496</v>
      </c>
      <c r="G1223" s="73" t="s">
        <v>497</v>
      </c>
      <c r="H1223" s="74" t="s">
        <v>3019</v>
      </c>
      <c r="I1223" s="325">
        <v>500066</v>
      </c>
      <c r="J1223" s="74" t="s">
        <v>3020</v>
      </c>
      <c r="K1223" s="116">
        <v>39920</v>
      </c>
      <c r="L1223" s="120">
        <v>40080</v>
      </c>
      <c r="M1223" s="326" t="s">
        <v>3021</v>
      </c>
      <c r="N1223" s="294">
        <v>1789000</v>
      </c>
      <c r="O1223" s="294">
        <v>1367920</v>
      </c>
      <c r="P1223" s="116">
        <v>40084</v>
      </c>
      <c r="Q1223" s="116">
        <v>40392</v>
      </c>
      <c r="R1223" s="116">
        <v>40391</v>
      </c>
      <c r="S1223" s="116">
        <v>40391</v>
      </c>
      <c r="T1223" s="327">
        <v>100</v>
      </c>
      <c r="U1223" s="294">
        <v>0</v>
      </c>
      <c r="V1223" s="328"/>
      <c r="W1223" s="328"/>
      <c r="X1223" s="329" t="s">
        <v>2966</v>
      </c>
      <c r="EB1223" s="331"/>
      <c r="EC1223" s="331"/>
    </row>
    <row r="1224" spans="1:133" s="330" customFormat="1" ht="30" customHeight="1" x14ac:dyDescent="0.25">
      <c r="A1224" s="322">
        <v>41455</v>
      </c>
      <c r="B1224" s="323">
        <v>41460</v>
      </c>
      <c r="C1224" s="324">
        <v>2009</v>
      </c>
      <c r="D1224" s="74" t="s">
        <v>2836</v>
      </c>
      <c r="E1224" s="74" t="s">
        <v>5462</v>
      </c>
      <c r="F1224" s="72" t="s">
        <v>496</v>
      </c>
      <c r="G1224" s="73" t="s">
        <v>497</v>
      </c>
      <c r="H1224" s="74" t="s">
        <v>3022</v>
      </c>
      <c r="I1224" s="325">
        <v>500072</v>
      </c>
      <c r="J1224" s="74" t="s">
        <v>2924</v>
      </c>
      <c r="K1224" s="116">
        <v>40764</v>
      </c>
      <c r="L1224" s="120">
        <v>40766</v>
      </c>
      <c r="M1224" s="326" t="s">
        <v>703</v>
      </c>
      <c r="N1224" s="294">
        <v>1909000</v>
      </c>
      <c r="O1224" s="294">
        <v>1862349</v>
      </c>
      <c r="P1224" s="116">
        <v>40798</v>
      </c>
      <c r="Q1224" s="116">
        <v>41015</v>
      </c>
      <c r="R1224" s="116">
        <v>41078</v>
      </c>
      <c r="S1224" s="116">
        <v>41078</v>
      </c>
      <c r="T1224" s="327">
        <v>100</v>
      </c>
      <c r="U1224" s="294">
        <v>0</v>
      </c>
      <c r="V1224" s="328"/>
      <c r="W1224" s="328"/>
      <c r="X1224" s="329"/>
      <c r="EB1224" s="331"/>
      <c r="EC1224" s="331"/>
    </row>
    <row r="1225" spans="1:133" s="330" customFormat="1" ht="30" customHeight="1" x14ac:dyDescent="0.25">
      <c r="A1225" s="322">
        <v>41455</v>
      </c>
      <c r="B1225" s="323">
        <v>41460</v>
      </c>
      <c r="C1225" s="324">
        <v>2009</v>
      </c>
      <c r="D1225" s="74" t="s">
        <v>2836</v>
      </c>
      <c r="E1225" s="74" t="s">
        <v>279</v>
      </c>
      <c r="F1225" s="72" t="s">
        <v>36</v>
      </c>
      <c r="G1225" s="73" t="s">
        <v>1000</v>
      </c>
      <c r="H1225" s="332" t="s">
        <v>3023</v>
      </c>
      <c r="I1225" s="325">
        <v>510148</v>
      </c>
      <c r="J1225" s="74" t="s">
        <v>2479</v>
      </c>
      <c r="K1225" s="116">
        <v>40080</v>
      </c>
      <c r="L1225" s="116">
        <v>40081</v>
      </c>
      <c r="M1225" s="326" t="s">
        <v>3024</v>
      </c>
      <c r="N1225" s="294">
        <v>2950000</v>
      </c>
      <c r="O1225" s="294">
        <v>3203496.75</v>
      </c>
      <c r="P1225" s="116">
        <v>39904</v>
      </c>
      <c r="Q1225" s="116">
        <v>40653</v>
      </c>
      <c r="R1225" s="116">
        <v>40350</v>
      </c>
      <c r="S1225" s="116">
        <v>40350</v>
      </c>
      <c r="T1225" s="327">
        <v>100</v>
      </c>
      <c r="U1225" s="294">
        <v>0</v>
      </c>
      <c r="V1225" s="328"/>
      <c r="W1225" s="328"/>
      <c r="X1225" s="329" t="s">
        <v>3025</v>
      </c>
      <c r="EB1225" s="331"/>
      <c r="EC1225" s="331"/>
    </row>
    <row r="1226" spans="1:133" s="330" customFormat="1" ht="30" customHeight="1" x14ac:dyDescent="0.25">
      <c r="A1226" s="322">
        <v>41455</v>
      </c>
      <c r="B1226" s="323">
        <v>41460</v>
      </c>
      <c r="C1226" s="324">
        <v>2009</v>
      </c>
      <c r="D1226" s="74" t="s">
        <v>2836</v>
      </c>
      <c r="E1226" s="74" t="s">
        <v>5462</v>
      </c>
      <c r="F1226" s="72" t="s">
        <v>3026</v>
      </c>
      <c r="G1226" s="73" t="s">
        <v>3027</v>
      </c>
      <c r="H1226" s="74" t="s">
        <v>3028</v>
      </c>
      <c r="I1226" s="325">
        <v>520035</v>
      </c>
      <c r="J1226" s="74" t="s">
        <v>3029</v>
      </c>
      <c r="K1226" s="116">
        <v>39861</v>
      </c>
      <c r="L1226" s="116">
        <v>40079</v>
      </c>
      <c r="M1226" s="326" t="s">
        <v>1355</v>
      </c>
      <c r="N1226" s="294">
        <v>1946000</v>
      </c>
      <c r="O1226" s="294">
        <v>2032865</v>
      </c>
      <c r="P1226" s="116">
        <v>40148</v>
      </c>
      <c r="Q1226" s="116">
        <v>40783</v>
      </c>
      <c r="R1226" s="116">
        <v>40801</v>
      </c>
      <c r="S1226" s="116">
        <v>41022</v>
      </c>
      <c r="T1226" s="327">
        <v>100</v>
      </c>
      <c r="U1226" s="294">
        <v>0</v>
      </c>
      <c r="V1226" s="328"/>
      <c r="W1226" s="328"/>
      <c r="X1226" s="329" t="s">
        <v>3030</v>
      </c>
      <c r="EB1226" s="331"/>
      <c r="EC1226" s="331"/>
    </row>
    <row r="1227" spans="1:133" s="330" customFormat="1" ht="30" customHeight="1" x14ac:dyDescent="0.25">
      <c r="A1227" s="322">
        <v>41455</v>
      </c>
      <c r="B1227" s="323">
        <v>41460</v>
      </c>
      <c r="C1227" s="324">
        <v>2009</v>
      </c>
      <c r="D1227" s="74" t="s">
        <v>2836</v>
      </c>
      <c r="E1227" s="74" t="s">
        <v>5462</v>
      </c>
      <c r="F1227" s="72" t="s">
        <v>3026</v>
      </c>
      <c r="G1227" s="73" t="s">
        <v>3027</v>
      </c>
      <c r="H1227" s="74" t="s">
        <v>3028</v>
      </c>
      <c r="I1227" s="325">
        <v>520036</v>
      </c>
      <c r="J1227" s="74" t="s">
        <v>3031</v>
      </c>
      <c r="K1227" s="116">
        <v>39917</v>
      </c>
      <c r="L1227" s="116">
        <v>40079</v>
      </c>
      <c r="M1227" s="326" t="s">
        <v>3032</v>
      </c>
      <c r="N1227" s="294">
        <v>2990000</v>
      </c>
      <c r="O1227" s="294">
        <v>2997901.82</v>
      </c>
      <c r="P1227" s="116">
        <v>40118</v>
      </c>
      <c r="Q1227" s="116">
        <v>40679</v>
      </c>
      <c r="R1227" s="116">
        <v>40482</v>
      </c>
      <c r="S1227" s="116">
        <v>40739</v>
      </c>
      <c r="T1227" s="327">
        <v>100</v>
      </c>
      <c r="U1227" s="294">
        <v>0</v>
      </c>
      <c r="V1227" s="328"/>
      <c r="W1227" s="328"/>
      <c r="X1227" s="329" t="s">
        <v>3030</v>
      </c>
      <c r="EB1227" s="331"/>
      <c r="EC1227" s="331"/>
    </row>
    <row r="1228" spans="1:133" s="330" customFormat="1" ht="30" customHeight="1" x14ac:dyDescent="0.25">
      <c r="A1228" s="322">
        <v>41455</v>
      </c>
      <c r="B1228" s="323">
        <v>41460</v>
      </c>
      <c r="C1228" s="324">
        <v>2009</v>
      </c>
      <c r="D1228" s="74" t="s">
        <v>2836</v>
      </c>
      <c r="E1228" s="74" t="s">
        <v>279</v>
      </c>
      <c r="F1228" s="72" t="s">
        <v>60</v>
      </c>
      <c r="G1228" s="73" t="s">
        <v>704</v>
      </c>
      <c r="H1228" s="74" t="s">
        <v>3033</v>
      </c>
      <c r="I1228" s="325">
        <v>530012</v>
      </c>
      <c r="J1228" s="74" t="s">
        <v>2855</v>
      </c>
      <c r="K1228" s="116">
        <v>40067</v>
      </c>
      <c r="L1228" s="116">
        <v>40067</v>
      </c>
      <c r="M1228" s="326" t="s">
        <v>3034</v>
      </c>
      <c r="N1228" s="294">
        <v>28265000</v>
      </c>
      <c r="O1228" s="294">
        <v>24954481.350000001</v>
      </c>
      <c r="P1228" s="116">
        <v>39873</v>
      </c>
      <c r="Q1228" s="116">
        <v>40752</v>
      </c>
      <c r="R1228" s="116">
        <v>40574</v>
      </c>
      <c r="S1228" s="116">
        <v>40574</v>
      </c>
      <c r="T1228" s="327">
        <v>100</v>
      </c>
      <c r="U1228" s="294">
        <v>0</v>
      </c>
      <c r="V1228" s="328"/>
      <c r="W1228" s="328"/>
      <c r="X1228" s="329" t="s">
        <v>2839</v>
      </c>
      <c r="EB1228" s="331"/>
      <c r="EC1228" s="331"/>
    </row>
    <row r="1229" spans="1:133" s="330" customFormat="1" ht="30" customHeight="1" x14ac:dyDescent="0.25">
      <c r="A1229" s="322">
        <v>41455</v>
      </c>
      <c r="B1229" s="323">
        <v>41460</v>
      </c>
      <c r="C1229" s="324">
        <v>2009</v>
      </c>
      <c r="D1229" s="74" t="s">
        <v>2836</v>
      </c>
      <c r="E1229" s="74" t="s">
        <v>279</v>
      </c>
      <c r="F1229" s="72" t="s">
        <v>622</v>
      </c>
      <c r="G1229" s="73" t="s">
        <v>623</v>
      </c>
      <c r="H1229" s="332" t="s">
        <v>3035</v>
      </c>
      <c r="I1229" s="325">
        <v>540006</v>
      </c>
      <c r="J1229" s="74" t="s">
        <v>3036</v>
      </c>
      <c r="K1229" s="116">
        <v>40079</v>
      </c>
      <c r="L1229" s="120">
        <v>40079</v>
      </c>
      <c r="M1229" s="326" t="s">
        <v>3037</v>
      </c>
      <c r="N1229" s="294">
        <v>2620000</v>
      </c>
      <c r="O1229" s="294">
        <v>2619564.6800000002</v>
      </c>
      <c r="P1229" s="116">
        <v>40725</v>
      </c>
      <c r="Q1229" s="121">
        <v>40434</v>
      </c>
      <c r="R1229" s="116">
        <v>40413</v>
      </c>
      <c r="S1229" s="116">
        <v>40413</v>
      </c>
      <c r="T1229" s="327">
        <v>100</v>
      </c>
      <c r="U1229" s="294">
        <v>0</v>
      </c>
      <c r="V1229" s="328"/>
      <c r="W1229" s="328"/>
      <c r="X1229" s="329" t="s">
        <v>3038</v>
      </c>
      <c r="EA1229" s="331"/>
      <c r="EB1229" s="331"/>
    </row>
    <row r="1230" spans="1:133" s="330" customFormat="1" ht="30" customHeight="1" x14ac:dyDescent="0.25">
      <c r="A1230" s="322">
        <v>41455</v>
      </c>
      <c r="B1230" s="323">
        <v>41460</v>
      </c>
      <c r="C1230" s="324">
        <v>2009</v>
      </c>
      <c r="D1230" s="74" t="s">
        <v>2836</v>
      </c>
      <c r="E1230" s="74" t="s">
        <v>279</v>
      </c>
      <c r="F1230" s="72" t="s">
        <v>622</v>
      </c>
      <c r="G1230" s="73" t="s">
        <v>623</v>
      </c>
      <c r="H1230" s="332" t="s">
        <v>3039</v>
      </c>
      <c r="I1230" s="325">
        <v>540105</v>
      </c>
      <c r="J1230" s="74" t="s">
        <v>3040</v>
      </c>
      <c r="K1230" s="116">
        <v>40081</v>
      </c>
      <c r="L1230" s="116">
        <v>40081</v>
      </c>
      <c r="M1230" s="326" t="s">
        <v>3041</v>
      </c>
      <c r="N1230" s="294">
        <v>77180000</v>
      </c>
      <c r="O1230" s="294">
        <v>69339089.150000006</v>
      </c>
      <c r="P1230" s="116">
        <v>40087</v>
      </c>
      <c r="Q1230" s="121">
        <v>40816</v>
      </c>
      <c r="R1230" s="116">
        <v>40814</v>
      </c>
      <c r="S1230" s="116">
        <v>40814</v>
      </c>
      <c r="T1230" s="327">
        <v>95</v>
      </c>
      <c r="U1230" s="294">
        <v>0</v>
      </c>
      <c r="V1230" s="328"/>
      <c r="W1230" s="328"/>
      <c r="X1230" s="329" t="s">
        <v>2960</v>
      </c>
      <c r="EB1230" s="331"/>
      <c r="EC1230" s="331"/>
    </row>
    <row r="1231" spans="1:133" s="330" customFormat="1" ht="30" customHeight="1" x14ac:dyDescent="0.25">
      <c r="A1231" s="322">
        <v>41455</v>
      </c>
      <c r="B1231" s="323">
        <v>41460</v>
      </c>
      <c r="C1231" s="324">
        <v>2009</v>
      </c>
      <c r="D1231" s="74" t="s">
        <v>2836</v>
      </c>
      <c r="E1231" s="74" t="s">
        <v>279</v>
      </c>
      <c r="F1231" s="72" t="s">
        <v>622</v>
      </c>
      <c r="G1231" s="73" t="s">
        <v>623</v>
      </c>
      <c r="H1231" s="332" t="s">
        <v>3035</v>
      </c>
      <c r="I1231" s="325">
        <v>540205</v>
      </c>
      <c r="J1231" s="74" t="s">
        <v>3042</v>
      </c>
      <c r="K1231" s="116">
        <v>40081</v>
      </c>
      <c r="L1231" s="120">
        <v>40081</v>
      </c>
      <c r="M1231" s="326" t="s">
        <v>3043</v>
      </c>
      <c r="N1231" s="294">
        <v>3945000</v>
      </c>
      <c r="O1231" s="294">
        <v>3693718.77</v>
      </c>
      <c r="P1231" s="116">
        <v>41395</v>
      </c>
      <c r="Q1231" s="121">
        <v>41624</v>
      </c>
      <c r="R1231" s="116">
        <v>41619</v>
      </c>
      <c r="S1231" s="116">
        <v>41619</v>
      </c>
      <c r="T1231" s="327">
        <v>5</v>
      </c>
      <c r="U1231" s="294">
        <v>0</v>
      </c>
      <c r="V1231" s="328"/>
      <c r="W1231" s="328"/>
      <c r="X1231" s="329" t="s">
        <v>3044</v>
      </c>
      <c r="EB1231" s="331"/>
      <c r="EC1231" s="331"/>
    </row>
    <row r="1232" spans="1:133" s="330" customFormat="1" ht="30" customHeight="1" x14ac:dyDescent="0.25">
      <c r="A1232" s="322">
        <v>41455</v>
      </c>
      <c r="B1232" s="323">
        <v>41460</v>
      </c>
      <c r="C1232" s="324">
        <v>2009</v>
      </c>
      <c r="D1232" s="74" t="s">
        <v>2836</v>
      </c>
      <c r="E1232" s="74" t="s">
        <v>279</v>
      </c>
      <c r="F1232" s="72" t="s">
        <v>622</v>
      </c>
      <c r="G1232" s="73" t="s">
        <v>623</v>
      </c>
      <c r="H1232" s="332" t="s">
        <v>3035</v>
      </c>
      <c r="I1232" s="325">
        <v>540206</v>
      </c>
      <c r="J1232" s="74" t="s">
        <v>3045</v>
      </c>
      <c r="K1232" s="116">
        <v>40080</v>
      </c>
      <c r="L1232" s="120">
        <v>40084</v>
      </c>
      <c r="M1232" s="326" t="s">
        <v>3046</v>
      </c>
      <c r="N1232" s="294">
        <v>4755000</v>
      </c>
      <c r="O1232" s="294">
        <v>4308624.78</v>
      </c>
      <c r="P1232" s="116">
        <v>40210</v>
      </c>
      <c r="Q1232" s="121">
        <v>40420</v>
      </c>
      <c r="R1232" s="116">
        <v>40416</v>
      </c>
      <c r="S1232" s="116">
        <v>40416</v>
      </c>
      <c r="T1232" s="327">
        <v>99</v>
      </c>
      <c r="U1232" s="294">
        <v>0</v>
      </c>
      <c r="V1232" s="328"/>
      <c r="W1232" s="328"/>
      <c r="X1232" s="329" t="s">
        <v>2983</v>
      </c>
      <c r="EB1232" s="331"/>
      <c r="EC1232" s="331"/>
    </row>
    <row r="1233" spans="1:133" s="330" customFormat="1" ht="30" customHeight="1" x14ac:dyDescent="0.25">
      <c r="A1233" s="322">
        <v>41455</v>
      </c>
      <c r="B1233" s="323">
        <v>41460</v>
      </c>
      <c r="C1233" s="324">
        <v>2009</v>
      </c>
      <c r="D1233" s="74" t="s">
        <v>2836</v>
      </c>
      <c r="E1233" s="74" t="s">
        <v>5462</v>
      </c>
      <c r="F1233" s="72" t="s">
        <v>622</v>
      </c>
      <c r="G1233" s="73" t="s">
        <v>623</v>
      </c>
      <c r="H1233" s="332" t="s">
        <v>3047</v>
      </c>
      <c r="I1233" s="325">
        <v>540208</v>
      </c>
      <c r="J1233" s="74" t="s">
        <v>3048</v>
      </c>
      <c r="K1233" s="116">
        <v>39927</v>
      </c>
      <c r="L1233" s="120">
        <v>40079</v>
      </c>
      <c r="M1233" s="326" t="s">
        <v>3049</v>
      </c>
      <c r="N1233" s="294">
        <v>2000000</v>
      </c>
      <c r="O1233" s="294">
        <v>2000000</v>
      </c>
      <c r="P1233" s="116">
        <v>40087</v>
      </c>
      <c r="Q1233" s="121">
        <v>40401</v>
      </c>
      <c r="R1233" s="116">
        <v>40375</v>
      </c>
      <c r="S1233" s="116">
        <v>40665</v>
      </c>
      <c r="T1233" s="327">
        <v>100</v>
      </c>
      <c r="U1233" s="294">
        <v>0</v>
      </c>
      <c r="V1233" s="328"/>
      <c r="W1233" s="328"/>
      <c r="X1233" s="329" t="s">
        <v>2966</v>
      </c>
      <c r="EB1233" s="331"/>
      <c r="EC1233" s="331"/>
    </row>
    <row r="1234" spans="1:133" s="330" customFormat="1" ht="30" customHeight="1" x14ac:dyDescent="0.25">
      <c r="A1234" s="322">
        <v>41455</v>
      </c>
      <c r="B1234" s="323">
        <v>41460</v>
      </c>
      <c r="C1234" s="324">
        <v>2009</v>
      </c>
      <c r="D1234" s="74" t="s">
        <v>2836</v>
      </c>
      <c r="E1234" s="74" t="s">
        <v>279</v>
      </c>
      <c r="F1234" s="72" t="s">
        <v>36</v>
      </c>
      <c r="G1234" s="73" t="s">
        <v>1000</v>
      </c>
      <c r="H1234" s="332" t="s">
        <v>3050</v>
      </c>
      <c r="I1234" s="325">
        <v>570402</v>
      </c>
      <c r="J1234" s="74" t="s">
        <v>3051</v>
      </c>
      <c r="K1234" s="116">
        <v>39714</v>
      </c>
      <c r="L1234" s="116">
        <v>39770</v>
      </c>
      <c r="M1234" s="326" t="s">
        <v>3052</v>
      </c>
      <c r="N1234" s="294">
        <v>14513000</v>
      </c>
      <c r="O1234" s="294">
        <v>16459974.369999999</v>
      </c>
      <c r="P1234" s="116">
        <v>39783</v>
      </c>
      <c r="Q1234" s="116">
        <v>40724</v>
      </c>
      <c r="R1234" s="116">
        <v>40252</v>
      </c>
      <c r="S1234" s="116">
        <v>40252</v>
      </c>
      <c r="T1234" s="327">
        <v>100</v>
      </c>
      <c r="U1234" s="294">
        <v>0</v>
      </c>
      <c r="V1234" s="328"/>
      <c r="W1234" s="328"/>
      <c r="X1234" s="329" t="s">
        <v>3053</v>
      </c>
      <c r="EB1234" s="331"/>
      <c r="EC1234" s="331"/>
    </row>
    <row r="1235" spans="1:133" s="330" customFormat="1" ht="30" customHeight="1" x14ac:dyDescent="0.25">
      <c r="A1235" s="322">
        <v>41455</v>
      </c>
      <c r="B1235" s="323">
        <v>41460</v>
      </c>
      <c r="C1235" s="324">
        <v>2010</v>
      </c>
      <c r="D1235" s="74" t="s">
        <v>2836</v>
      </c>
      <c r="E1235" s="74" t="s">
        <v>279</v>
      </c>
      <c r="F1235" s="72" t="s">
        <v>713</v>
      </c>
      <c r="G1235" s="73" t="s">
        <v>714</v>
      </c>
      <c r="H1235" s="74" t="s">
        <v>2849</v>
      </c>
      <c r="I1235" s="325" t="s">
        <v>3054</v>
      </c>
      <c r="J1235" s="74" t="s">
        <v>2212</v>
      </c>
      <c r="K1235" s="116">
        <v>40427</v>
      </c>
      <c r="L1235" s="116">
        <v>40431</v>
      </c>
      <c r="M1235" s="326" t="s">
        <v>3055</v>
      </c>
      <c r="N1235" s="294">
        <v>2980000</v>
      </c>
      <c r="O1235" s="294">
        <v>2351754</v>
      </c>
      <c r="P1235" s="116">
        <v>40148</v>
      </c>
      <c r="Q1235" s="116">
        <v>40827</v>
      </c>
      <c r="R1235" s="116">
        <v>40763</v>
      </c>
      <c r="S1235" s="116">
        <v>40763</v>
      </c>
      <c r="T1235" s="327">
        <v>95</v>
      </c>
      <c r="U1235" s="294">
        <v>0</v>
      </c>
      <c r="V1235" s="328"/>
      <c r="W1235" s="328"/>
      <c r="X1235" s="329" t="s">
        <v>2840</v>
      </c>
      <c r="EB1235" s="331"/>
      <c r="EC1235" s="331"/>
    </row>
    <row r="1236" spans="1:133" s="330" customFormat="1" ht="30" customHeight="1" x14ac:dyDescent="0.25">
      <c r="A1236" s="322">
        <v>41455</v>
      </c>
      <c r="B1236" s="323">
        <v>41460</v>
      </c>
      <c r="C1236" s="324">
        <v>2010</v>
      </c>
      <c r="D1236" s="74" t="s">
        <v>2836</v>
      </c>
      <c r="E1236" s="74" t="s">
        <v>5462</v>
      </c>
      <c r="F1236" s="72" t="s">
        <v>244</v>
      </c>
      <c r="G1236" s="73" t="s">
        <v>794</v>
      </c>
      <c r="H1236" s="74" t="s">
        <v>2725</v>
      </c>
      <c r="I1236" s="325" t="s">
        <v>3056</v>
      </c>
      <c r="J1236" s="74" t="s">
        <v>3057</v>
      </c>
      <c r="K1236" s="116">
        <v>40312</v>
      </c>
      <c r="L1236" s="116">
        <v>40424</v>
      </c>
      <c r="M1236" s="326" t="s">
        <v>3058</v>
      </c>
      <c r="N1236" s="294">
        <v>1992000</v>
      </c>
      <c r="O1236" s="294">
        <v>1785276</v>
      </c>
      <c r="P1236" s="116">
        <v>40441</v>
      </c>
      <c r="Q1236" s="116">
        <v>40819</v>
      </c>
      <c r="R1236" s="116">
        <v>40816</v>
      </c>
      <c r="S1236" s="116">
        <v>40816</v>
      </c>
      <c r="T1236" s="327">
        <v>100</v>
      </c>
      <c r="U1236" s="294">
        <v>0</v>
      </c>
      <c r="V1236" s="328"/>
      <c r="W1236" s="328"/>
      <c r="X1236" s="329"/>
      <c r="EB1236" s="331"/>
      <c r="EC1236" s="331"/>
    </row>
    <row r="1237" spans="1:133" s="330" customFormat="1" ht="30" customHeight="1" x14ac:dyDescent="0.25">
      <c r="A1237" s="322">
        <v>41455</v>
      </c>
      <c r="B1237" s="323">
        <v>41460</v>
      </c>
      <c r="C1237" s="324">
        <v>2010</v>
      </c>
      <c r="D1237" s="74" t="s">
        <v>2836</v>
      </c>
      <c r="E1237" s="74" t="s">
        <v>279</v>
      </c>
      <c r="F1237" s="72" t="s">
        <v>104</v>
      </c>
      <c r="G1237" s="73" t="s">
        <v>799</v>
      </c>
      <c r="H1237" s="332" t="s">
        <v>2858</v>
      </c>
      <c r="I1237" s="325" t="s">
        <v>3059</v>
      </c>
      <c r="J1237" s="74" t="s">
        <v>3060</v>
      </c>
      <c r="K1237" s="116">
        <v>40343</v>
      </c>
      <c r="L1237" s="116">
        <v>40344</v>
      </c>
      <c r="M1237" s="326" t="s">
        <v>3061</v>
      </c>
      <c r="N1237" s="294">
        <v>2964000</v>
      </c>
      <c r="O1237" s="294">
        <v>1867492.4</v>
      </c>
      <c r="P1237" s="116">
        <v>40148</v>
      </c>
      <c r="Q1237" s="116">
        <v>40739</v>
      </c>
      <c r="R1237" s="116">
        <v>40543</v>
      </c>
      <c r="S1237" s="116">
        <v>40543</v>
      </c>
      <c r="T1237" s="327">
        <v>100</v>
      </c>
      <c r="U1237" s="294">
        <v>0</v>
      </c>
      <c r="V1237" s="328"/>
      <c r="W1237" s="328"/>
      <c r="X1237" s="329" t="s">
        <v>2840</v>
      </c>
      <c r="EB1237" s="331"/>
      <c r="EC1237" s="331"/>
    </row>
    <row r="1238" spans="1:133" s="330" customFormat="1" ht="30" customHeight="1" x14ac:dyDescent="0.25">
      <c r="A1238" s="322">
        <v>41455</v>
      </c>
      <c r="B1238" s="323">
        <v>41460</v>
      </c>
      <c r="C1238" s="324">
        <v>2010</v>
      </c>
      <c r="D1238" s="74" t="s">
        <v>2836</v>
      </c>
      <c r="E1238" s="74" t="s">
        <v>279</v>
      </c>
      <c r="F1238" s="72" t="s">
        <v>99</v>
      </c>
      <c r="G1238" s="73" t="s">
        <v>415</v>
      </c>
      <c r="H1238" s="332" t="s">
        <v>3062</v>
      </c>
      <c r="I1238" s="325" t="s">
        <v>3063</v>
      </c>
      <c r="J1238" s="74" t="s">
        <v>3064</v>
      </c>
      <c r="K1238" s="116">
        <v>40442</v>
      </c>
      <c r="L1238" s="116">
        <v>40445</v>
      </c>
      <c r="M1238" s="326" t="s">
        <v>3065</v>
      </c>
      <c r="N1238" s="294">
        <v>20505000</v>
      </c>
      <c r="O1238" s="294">
        <v>21935468.010000002</v>
      </c>
      <c r="P1238" s="116">
        <v>40238</v>
      </c>
      <c r="Q1238" s="155">
        <v>41554</v>
      </c>
      <c r="R1238" s="116">
        <v>40945</v>
      </c>
      <c r="S1238" s="116">
        <v>41747</v>
      </c>
      <c r="T1238" s="327">
        <v>37</v>
      </c>
      <c r="U1238" s="294">
        <v>0</v>
      </c>
      <c r="V1238" s="328"/>
      <c r="W1238" s="328"/>
      <c r="X1238" s="329" t="s">
        <v>3066</v>
      </c>
      <c r="EB1238" s="331"/>
      <c r="EC1238" s="331"/>
    </row>
    <row r="1239" spans="1:133" s="330" customFormat="1" ht="30" customHeight="1" x14ac:dyDescent="0.25">
      <c r="A1239" s="322">
        <v>41455</v>
      </c>
      <c r="B1239" s="323">
        <v>41460</v>
      </c>
      <c r="C1239" s="324">
        <v>2010</v>
      </c>
      <c r="D1239" s="74" t="s">
        <v>2836</v>
      </c>
      <c r="E1239" s="74" t="s">
        <v>279</v>
      </c>
      <c r="F1239" s="72" t="s">
        <v>113</v>
      </c>
      <c r="G1239" s="73" t="s">
        <v>376</v>
      </c>
      <c r="H1239" s="74" t="s">
        <v>2368</v>
      </c>
      <c r="I1239" s="333">
        <v>130077</v>
      </c>
      <c r="J1239" s="74" t="s">
        <v>2855</v>
      </c>
      <c r="K1239" s="116">
        <v>40206</v>
      </c>
      <c r="L1239" s="120">
        <v>40213</v>
      </c>
      <c r="M1239" s="326" t="s">
        <v>3067</v>
      </c>
      <c r="N1239" s="294">
        <v>8400000</v>
      </c>
      <c r="O1239" s="294">
        <v>8622378.5999999996</v>
      </c>
      <c r="P1239" s="116">
        <v>40148</v>
      </c>
      <c r="Q1239" s="116">
        <v>40862</v>
      </c>
      <c r="R1239" s="116">
        <v>40800</v>
      </c>
      <c r="S1239" s="116">
        <v>40800</v>
      </c>
      <c r="T1239" s="327">
        <v>95</v>
      </c>
      <c r="U1239" s="294">
        <v>0</v>
      </c>
      <c r="V1239" s="328"/>
      <c r="W1239" s="328"/>
      <c r="X1239" s="329" t="s">
        <v>3066</v>
      </c>
      <c r="EB1239" s="331"/>
      <c r="EC1239" s="331"/>
    </row>
    <row r="1240" spans="1:133" s="330" customFormat="1" ht="30" customHeight="1" x14ac:dyDescent="0.25">
      <c r="A1240" s="322">
        <v>41455</v>
      </c>
      <c r="B1240" s="323">
        <v>41460</v>
      </c>
      <c r="C1240" s="324">
        <v>2010</v>
      </c>
      <c r="D1240" s="74" t="s">
        <v>2836</v>
      </c>
      <c r="E1240" s="74" t="s">
        <v>279</v>
      </c>
      <c r="F1240" s="72" t="s">
        <v>113</v>
      </c>
      <c r="G1240" s="73" t="s">
        <v>376</v>
      </c>
      <c r="H1240" s="332" t="s">
        <v>3068</v>
      </c>
      <c r="I1240" s="325">
        <v>130112</v>
      </c>
      <c r="J1240" s="74" t="s">
        <v>2855</v>
      </c>
      <c r="K1240" s="116">
        <v>40450</v>
      </c>
      <c r="L1240" s="120">
        <v>40450</v>
      </c>
      <c r="M1240" s="326" t="s">
        <v>3069</v>
      </c>
      <c r="N1240" s="294">
        <v>8927000</v>
      </c>
      <c r="O1240" s="294">
        <v>7696026.5</v>
      </c>
      <c r="P1240" s="116">
        <v>40457</v>
      </c>
      <c r="Q1240" s="116">
        <v>40756</v>
      </c>
      <c r="R1240" s="116">
        <v>40988</v>
      </c>
      <c r="S1240" s="116">
        <v>40988</v>
      </c>
      <c r="T1240" s="327">
        <v>95</v>
      </c>
      <c r="U1240" s="294">
        <v>0</v>
      </c>
      <c r="V1240" s="328"/>
      <c r="W1240" s="328"/>
      <c r="X1240" s="329" t="s">
        <v>3070</v>
      </c>
      <c r="EB1240" s="331"/>
      <c r="EC1240" s="331"/>
    </row>
    <row r="1241" spans="1:133" s="330" customFormat="1" ht="30" customHeight="1" x14ac:dyDescent="0.25">
      <c r="A1241" s="322">
        <v>41455</v>
      </c>
      <c r="B1241" s="323">
        <v>41460</v>
      </c>
      <c r="C1241" s="324">
        <v>2010</v>
      </c>
      <c r="D1241" s="74" t="s">
        <v>2836</v>
      </c>
      <c r="E1241" s="74" t="s">
        <v>279</v>
      </c>
      <c r="F1241" s="72" t="s">
        <v>588</v>
      </c>
      <c r="G1241" s="73" t="s">
        <v>589</v>
      </c>
      <c r="H1241" s="332" t="s">
        <v>3071</v>
      </c>
      <c r="I1241" s="325">
        <v>140300</v>
      </c>
      <c r="J1241" s="74" t="s">
        <v>2855</v>
      </c>
      <c r="K1241" s="116">
        <v>40242</v>
      </c>
      <c r="L1241" s="116">
        <v>40245</v>
      </c>
      <c r="M1241" s="326" t="s">
        <v>3072</v>
      </c>
      <c r="N1241" s="294">
        <v>20537000</v>
      </c>
      <c r="O1241" s="294">
        <v>20797256</v>
      </c>
      <c r="P1241" s="116">
        <v>40118</v>
      </c>
      <c r="Q1241" s="116">
        <v>41011</v>
      </c>
      <c r="R1241" s="116">
        <v>40973</v>
      </c>
      <c r="S1241" s="116">
        <v>40973</v>
      </c>
      <c r="T1241" s="327">
        <v>95</v>
      </c>
      <c r="U1241" s="294">
        <v>0</v>
      </c>
      <c r="V1241" s="328"/>
      <c r="W1241" s="328"/>
      <c r="X1241" s="329" t="s">
        <v>3066</v>
      </c>
      <c r="EB1241" s="331"/>
      <c r="EC1241" s="331"/>
    </row>
    <row r="1242" spans="1:133" s="330" customFormat="1" ht="30" customHeight="1" x14ac:dyDescent="0.25">
      <c r="A1242" s="322">
        <v>41455</v>
      </c>
      <c r="B1242" s="323">
        <v>41460</v>
      </c>
      <c r="C1242" s="324">
        <v>2010</v>
      </c>
      <c r="D1242" s="74" t="s">
        <v>2836</v>
      </c>
      <c r="E1242" s="74" t="s">
        <v>279</v>
      </c>
      <c r="F1242" s="72" t="s">
        <v>1538</v>
      </c>
      <c r="G1242" s="73" t="s">
        <v>1539</v>
      </c>
      <c r="H1242" s="74" t="s">
        <v>3073</v>
      </c>
      <c r="I1242" s="325" t="s">
        <v>3074</v>
      </c>
      <c r="J1242" s="74" t="s">
        <v>3075</v>
      </c>
      <c r="K1242" s="116">
        <v>40295</v>
      </c>
      <c r="L1242" s="120">
        <v>40323</v>
      </c>
      <c r="M1242" s="326" t="s">
        <v>3076</v>
      </c>
      <c r="N1242" s="294">
        <v>7824080</v>
      </c>
      <c r="O1242" s="294">
        <v>7773072.3399999999</v>
      </c>
      <c r="P1242" s="116">
        <v>40269</v>
      </c>
      <c r="Q1242" s="121">
        <v>40939</v>
      </c>
      <c r="R1242" s="116">
        <v>40820</v>
      </c>
      <c r="S1242" s="116">
        <v>40820</v>
      </c>
      <c r="T1242" s="327">
        <v>100</v>
      </c>
      <c r="U1242" s="294">
        <v>6000000</v>
      </c>
      <c r="V1242" s="328"/>
      <c r="W1242" s="328"/>
      <c r="X1242" s="329" t="s">
        <v>3066</v>
      </c>
      <c r="EB1242" s="331"/>
      <c r="EC1242" s="331"/>
    </row>
    <row r="1243" spans="1:133" s="330" customFormat="1" ht="30" customHeight="1" x14ac:dyDescent="0.25">
      <c r="A1243" s="322">
        <v>41455</v>
      </c>
      <c r="B1243" s="323">
        <v>41460</v>
      </c>
      <c r="C1243" s="324">
        <v>2010</v>
      </c>
      <c r="D1243" s="74" t="s">
        <v>2836</v>
      </c>
      <c r="E1243" s="74" t="s">
        <v>5462</v>
      </c>
      <c r="F1243" s="72" t="s">
        <v>1538</v>
      </c>
      <c r="G1243" s="73" t="s">
        <v>1539</v>
      </c>
      <c r="H1243" s="74" t="s">
        <v>3077</v>
      </c>
      <c r="I1243" s="325">
        <v>160127</v>
      </c>
      <c r="J1243" s="74" t="s">
        <v>3078</v>
      </c>
      <c r="K1243" s="116">
        <v>40744</v>
      </c>
      <c r="L1243" s="120">
        <v>40801</v>
      </c>
      <c r="M1243" s="326" t="s">
        <v>3079</v>
      </c>
      <c r="N1243" s="294">
        <v>1369000</v>
      </c>
      <c r="O1243" s="294">
        <v>1426280.59</v>
      </c>
      <c r="P1243" s="116">
        <v>40842</v>
      </c>
      <c r="Q1243" s="121">
        <v>41148</v>
      </c>
      <c r="R1243" s="116">
        <v>41138</v>
      </c>
      <c r="S1243" s="116">
        <v>41138</v>
      </c>
      <c r="T1243" s="327">
        <v>100</v>
      </c>
      <c r="U1243" s="294">
        <v>0</v>
      </c>
      <c r="V1243" s="328"/>
      <c r="W1243" s="328"/>
      <c r="X1243" s="329"/>
      <c r="EB1243" s="331"/>
      <c r="EC1243" s="331"/>
    </row>
    <row r="1244" spans="1:133" s="330" customFormat="1" ht="30" customHeight="1" x14ac:dyDescent="0.25">
      <c r="A1244" s="322">
        <v>41455</v>
      </c>
      <c r="B1244" s="323">
        <v>41460</v>
      </c>
      <c r="C1244" s="324">
        <v>2010</v>
      </c>
      <c r="D1244" s="74" t="s">
        <v>2836</v>
      </c>
      <c r="E1244" s="74" t="s">
        <v>279</v>
      </c>
      <c r="F1244" s="72" t="s">
        <v>863</v>
      </c>
      <c r="G1244" s="73" t="s">
        <v>864</v>
      </c>
      <c r="H1244" s="332" t="s">
        <v>3080</v>
      </c>
      <c r="I1244" s="325">
        <v>170611</v>
      </c>
      <c r="J1244" s="74" t="s">
        <v>2924</v>
      </c>
      <c r="K1244" s="116">
        <v>40438</v>
      </c>
      <c r="L1244" s="120">
        <v>40443</v>
      </c>
      <c r="M1244" s="326" t="s">
        <v>2912</v>
      </c>
      <c r="N1244" s="294">
        <v>5560000</v>
      </c>
      <c r="O1244" s="294">
        <v>4319159.1500000004</v>
      </c>
      <c r="P1244" s="116">
        <v>40057</v>
      </c>
      <c r="Q1244" s="116">
        <v>40999</v>
      </c>
      <c r="R1244" s="116">
        <v>40800</v>
      </c>
      <c r="S1244" s="116">
        <v>40800</v>
      </c>
      <c r="T1244" s="327">
        <v>100</v>
      </c>
      <c r="U1244" s="294">
        <v>0</v>
      </c>
      <c r="V1244" s="328"/>
      <c r="W1244" s="328"/>
      <c r="X1244" s="329" t="s">
        <v>3070</v>
      </c>
      <c r="EB1244" s="331"/>
      <c r="EC1244" s="331"/>
    </row>
    <row r="1245" spans="1:133" s="330" customFormat="1" ht="30" customHeight="1" x14ac:dyDescent="0.25">
      <c r="A1245" s="322">
        <v>41455</v>
      </c>
      <c r="B1245" s="323">
        <v>41460</v>
      </c>
      <c r="C1245" s="324">
        <v>2010</v>
      </c>
      <c r="D1245" s="74" t="s">
        <v>2836</v>
      </c>
      <c r="E1245" s="74" t="s">
        <v>279</v>
      </c>
      <c r="F1245" s="72" t="s">
        <v>484</v>
      </c>
      <c r="G1245" s="73" t="s">
        <v>485</v>
      </c>
      <c r="H1245" s="332" t="s">
        <v>2920</v>
      </c>
      <c r="I1245" s="325">
        <v>180145</v>
      </c>
      <c r="J1245" s="74" t="s">
        <v>3081</v>
      </c>
      <c r="K1245" s="116">
        <v>40288</v>
      </c>
      <c r="L1245" s="120">
        <v>40290</v>
      </c>
      <c r="M1245" s="326" t="s">
        <v>3082</v>
      </c>
      <c r="N1245" s="294">
        <v>10018000</v>
      </c>
      <c r="O1245" s="294">
        <v>7507610.3300000001</v>
      </c>
      <c r="P1245" s="116">
        <v>40402</v>
      </c>
      <c r="Q1245" s="116">
        <v>40709</v>
      </c>
      <c r="R1245" s="116">
        <v>40441</v>
      </c>
      <c r="S1245" s="116">
        <v>40441</v>
      </c>
      <c r="T1245" s="327">
        <v>100</v>
      </c>
      <c r="U1245" s="294">
        <v>0</v>
      </c>
      <c r="V1245" s="328"/>
      <c r="W1245" s="328"/>
      <c r="X1245" s="329" t="s">
        <v>3083</v>
      </c>
      <c r="EB1245" s="331"/>
      <c r="EC1245" s="331"/>
    </row>
    <row r="1246" spans="1:133" s="330" customFormat="1" ht="30" customHeight="1" x14ac:dyDescent="0.25">
      <c r="A1246" s="322">
        <v>41455</v>
      </c>
      <c r="B1246" s="323">
        <v>41460</v>
      </c>
      <c r="C1246" s="324">
        <v>2010</v>
      </c>
      <c r="D1246" s="74" t="s">
        <v>2836</v>
      </c>
      <c r="E1246" s="74" t="s">
        <v>5462</v>
      </c>
      <c r="F1246" s="72" t="s">
        <v>605</v>
      </c>
      <c r="G1246" s="73" t="s">
        <v>606</v>
      </c>
      <c r="H1246" s="332" t="s">
        <v>3084</v>
      </c>
      <c r="I1246" s="325">
        <v>190139</v>
      </c>
      <c r="J1246" s="74" t="s">
        <v>2924</v>
      </c>
      <c r="K1246" s="116">
        <v>40227</v>
      </c>
      <c r="L1246" s="120">
        <v>40379</v>
      </c>
      <c r="M1246" s="326" t="s">
        <v>3085</v>
      </c>
      <c r="N1246" s="294">
        <v>2000000</v>
      </c>
      <c r="O1246" s="294">
        <v>1794105.78</v>
      </c>
      <c r="P1246" s="116">
        <v>40360</v>
      </c>
      <c r="Q1246" s="116">
        <v>40826</v>
      </c>
      <c r="R1246" s="116">
        <v>40785</v>
      </c>
      <c r="S1246" s="116">
        <v>40785</v>
      </c>
      <c r="T1246" s="327">
        <v>100</v>
      </c>
      <c r="U1246" s="294">
        <v>0</v>
      </c>
      <c r="V1246" s="328"/>
      <c r="W1246" s="328"/>
      <c r="X1246" s="329" t="s">
        <v>2966</v>
      </c>
      <c r="EB1246" s="331"/>
      <c r="EC1246" s="331"/>
    </row>
    <row r="1247" spans="1:133" s="330" customFormat="1" ht="30" customHeight="1" x14ac:dyDescent="0.25">
      <c r="A1247" s="322">
        <v>41455</v>
      </c>
      <c r="B1247" s="323">
        <v>41460</v>
      </c>
      <c r="C1247" s="324">
        <v>2010</v>
      </c>
      <c r="D1247" s="74" t="s">
        <v>2836</v>
      </c>
      <c r="E1247" s="74" t="s">
        <v>5462</v>
      </c>
      <c r="F1247" s="72" t="s">
        <v>605</v>
      </c>
      <c r="G1247" s="73" t="s">
        <v>606</v>
      </c>
      <c r="H1247" s="332" t="s">
        <v>2923</v>
      </c>
      <c r="I1247" s="325">
        <v>190151</v>
      </c>
      <c r="J1247" s="74" t="s">
        <v>2897</v>
      </c>
      <c r="K1247" s="116">
        <v>40227</v>
      </c>
      <c r="L1247" s="120">
        <v>40441</v>
      </c>
      <c r="M1247" s="326" t="s">
        <v>2925</v>
      </c>
      <c r="N1247" s="294">
        <v>2000000</v>
      </c>
      <c r="O1247" s="294">
        <v>1937949.47</v>
      </c>
      <c r="P1247" s="116">
        <v>40431</v>
      </c>
      <c r="Q1247" s="116">
        <v>40925</v>
      </c>
      <c r="R1247" s="116">
        <v>40877</v>
      </c>
      <c r="S1247" s="116">
        <v>40877</v>
      </c>
      <c r="T1247" s="327">
        <v>100</v>
      </c>
      <c r="U1247" s="294">
        <v>0</v>
      </c>
      <c r="V1247" s="328"/>
      <c r="W1247" s="328"/>
      <c r="X1247" s="329" t="s">
        <v>2966</v>
      </c>
      <c r="EB1247" s="331"/>
      <c r="EC1247" s="331"/>
    </row>
    <row r="1248" spans="1:133" s="330" customFormat="1" ht="30" customHeight="1" x14ac:dyDescent="0.25">
      <c r="A1248" s="322">
        <v>41455</v>
      </c>
      <c r="B1248" s="323">
        <v>41460</v>
      </c>
      <c r="C1248" s="324">
        <v>2010</v>
      </c>
      <c r="D1248" s="74" t="s">
        <v>2836</v>
      </c>
      <c r="E1248" s="74" t="s">
        <v>279</v>
      </c>
      <c r="F1248" s="72" t="s">
        <v>605</v>
      </c>
      <c r="G1248" s="73" t="s">
        <v>606</v>
      </c>
      <c r="H1248" s="74" t="s">
        <v>3086</v>
      </c>
      <c r="I1248" s="325">
        <v>190154</v>
      </c>
      <c r="J1248" s="74" t="s">
        <v>3087</v>
      </c>
      <c r="K1248" s="116">
        <v>40400</v>
      </c>
      <c r="L1248" s="120">
        <v>40406</v>
      </c>
      <c r="M1248" s="326" t="s">
        <v>3088</v>
      </c>
      <c r="N1248" s="294">
        <v>3999000</v>
      </c>
      <c r="O1248" s="294">
        <v>3981146.73</v>
      </c>
      <c r="P1248" s="116">
        <v>40400</v>
      </c>
      <c r="Q1248" s="116">
        <v>40855</v>
      </c>
      <c r="R1248" s="116">
        <v>40770</v>
      </c>
      <c r="S1248" s="116">
        <v>40770</v>
      </c>
      <c r="T1248" s="327">
        <v>100</v>
      </c>
      <c r="U1248" s="294">
        <v>0</v>
      </c>
      <c r="V1248" s="328"/>
      <c r="W1248" s="328"/>
      <c r="X1248" s="329" t="s">
        <v>3070</v>
      </c>
      <c r="EB1248" s="331"/>
      <c r="EC1248" s="331"/>
    </row>
    <row r="1249" spans="1:133" s="330" customFormat="1" ht="30" customHeight="1" x14ac:dyDescent="0.25">
      <c r="A1249" s="322">
        <v>41455</v>
      </c>
      <c r="B1249" s="323">
        <v>41460</v>
      </c>
      <c r="C1249" s="324">
        <v>2010</v>
      </c>
      <c r="D1249" s="74" t="s">
        <v>2836</v>
      </c>
      <c r="E1249" s="74" t="s">
        <v>5462</v>
      </c>
      <c r="F1249" s="72" t="s">
        <v>605</v>
      </c>
      <c r="G1249" s="73" t="s">
        <v>606</v>
      </c>
      <c r="H1249" s="74" t="s">
        <v>3089</v>
      </c>
      <c r="I1249" s="325">
        <v>190155</v>
      </c>
      <c r="J1249" s="74" t="s">
        <v>3090</v>
      </c>
      <c r="K1249" s="116">
        <v>40227</v>
      </c>
      <c r="L1249" s="120">
        <v>40441</v>
      </c>
      <c r="M1249" s="326" t="s">
        <v>3091</v>
      </c>
      <c r="N1249" s="294">
        <v>2000000</v>
      </c>
      <c r="O1249" s="294">
        <v>1948912.25</v>
      </c>
      <c r="P1249" s="116">
        <v>40424</v>
      </c>
      <c r="Q1249" s="116">
        <v>40842</v>
      </c>
      <c r="R1249" s="116">
        <v>40792</v>
      </c>
      <c r="S1249" s="116">
        <v>40792</v>
      </c>
      <c r="T1249" s="327">
        <v>100</v>
      </c>
      <c r="U1249" s="294">
        <v>0</v>
      </c>
      <c r="V1249" s="328"/>
      <c r="W1249" s="328"/>
      <c r="X1249" s="329" t="s">
        <v>2966</v>
      </c>
      <c r="EB1249" s="331"/>
      <c r="EC1249" s="331"/>
    </row>
    <row r="1250" spans="1:133" s="330" customFormat="1" ht="30" customHeight="1" x14ac:dyDescent="0.25">
      <c r="A1250" s="322">
        <v>41455</v>
      </c>
      <c r="B1250" s="323">
        <v>41460</v>
      </c>
      <c r="C1250" s="324">
        <v>2010</v>
      </c>
      <c r="D1250" s="74" t="s">
        <v>2836</v>
      </c>
      <c r="E1250" s="74" t="s">
        <v>5462</v>
      </c>
      <c r="F1250" s="72" t="s">
        <v>605</v>
      </c>
      <c r="G1250" s="73" t="s">
        <v>606</v>
      </c>
      <c r="H1250" s="74" t="s">
        <v>2928</v>
      </c>
      <c r="I1250" s="325">
        <v>190157</v>
      </c>
      <c r="J1250" s="74" t="s">
        <v>3092</v>
      </c>
      <c r="K1250" s="116">
        <v>40227</v>
      </c>
      <c r="L1250" s="120">
        <v>40379</v>
      </c>
      <c r="M1250" s="326" t="s">
        <v>3093</v>
      </c>
      <c r="N1250" s="294">
        <v>1963000</v>
      </c>
      <c r="O1250" s="294">
        <v>1267240.25</v>
      </c>
      <c r="P1250" s="116">
        <v>40388</v>
      </c>
      <c r="Q1250" s="116">
        <v>40759</v>
      </c>
      <c r="R1250" s="116">
        <v>40664</v>
      </c>
      <c r="S1250" s="116">
        <v>40664</v>
      </c>
      <c r="T1250" s="327">
        <v>100</v>
      </c>
      <c r="U1250" s="294">
        <v>0</v>
      </c>
      <c r="V1250" s="328"/>
      <c r="W1250" s="328"/>
      <c r="X1250" s="329" t="s">
        <v>2966</v>
      </c>
      <c r="EB1250" s="331"/>
      <c r="EC1250" s="331"/>
    </row>
    <row r="1251" spans="1:133" s="330" customFormat="1" ht="30" customHeight="1" x14ac:dyDescent="0.25">
      <c r="A1251" s="322">
        <v>41455</v>
      </c>
      <c r="B1251" s="323">
        <v>41460</v>
      </c>
      <c r="C1251" s="324">
        <v>2010</v>
      </c>
      <c r="D1251" s="74" t="s">
        <v>2836</v>
      </c>
      <c r="E1251" s="74" t="s">
        <v>279</v>
      </c>
      <c r="F1251" s="72" t="s">
        <v>734</v>
      </c>
      <c r="G1251" s="73" t="s">
        <v>735</v>
      </c>
      <c r="H1251" s="332" t="s">
        <v>3094</v>
      </c>
      <c r="I1251" s="325">
        <v>200103</v>
      </c>
      <c r="J1251" s="74" t="s">
        <v>3095</v>
      </c>
      <c r="K1251" s="116">
        <v>40414</v>
      </c>
      <c r="L1251" s="116">
        <v>40415</v>
      </c>
      <c r="M1251" s="326" t="s">
        <v>3096</v>
      </c>
      <c r="N1251" s="294">
        <v>2219000</v>
      </c>
      <c r="O1251" s="294">
        <v>1988414.86</v>
      </c>
      <c r="P1251" s="116">
        <v>40422</v>
      </c>
      <c r="Q1251" s="116">
        <v>40662</v>
      </c>
      <c r="R1251" s="116">
        <v>40742</v>
      </c>
      <c r="S1251" s="116">
        <v>40742</v>
      </c>
      <c r="T1251" s="327">
        <v>100</v>
      </c>
      <c r="U1251" s="294">
        <v>0</v>
      </c>
      <c r="V1251" s="328"/>
      <c r="W1251" s="328"/>
      <c r="X1251" s="329" t="s">
        <v>3070</v>
      </c>
      <c r="EB1251" s="331"/>
      <c r="EC1251" s="331"/>
    </row>
    <row r="1252" spans="1:133" s="330" customFormat="1" ht="30" customHeight="1" x14ac:dyDescent="0.25">
      <c r="A1252" s="322">
        <v>41455</v>
      </c>
      <c r="B1252" s="323">
        <v>41460</v>
      </c>
      <c r="C1252" s="324">
        <v>2010</v>
      </c>
      <c r="D1252" s="74" t="s">
        <v>2836</v>
      </c>
      <c r="E1252" s="74" t="s">
        <v>279</v>
      </c>
      <c r="F1252" s="72" t="s">
        <v>68</v>
      </c>
      <c r="G1252" s="73" t="s">
        <v>1893</v>
      </c>
      <c r="H1252" s="332" t="s">
        <v>3097</v>
      </c>
      <c r="I1252" s="325">
        <v>210291</v>
      </c>
      <c r="J1252" s="74" t="s">
        <v>2855</v>
      </c>
      <c r="K1252" s="116">
        <v>40336</v>
      </c>
      <c r="L1252" s="120">
        <v>40406</v>
      </c>
      <c r="M1252" s="326" t="s">
        <v>3098</v>
      </c>
      <c r="N1252" s="294">
        <v>10483000</v>
      </c>
      <c r="O1252" s="294">
        <v>9957000</v>
      </c>
      <c r="P1252" s="116">
        <v>40330</v>
      </c>
      <c r="Q1252" s="116">
        <v>41013</v>
      </c>
      <c r="R1252" s="116">
        <v>40783</v>
      </c>
      <c r="S1252" s="116">
        <v>40783</v>
      </c>
      <c r="T1252" s="327">
        <v>100</v>
      </c>
      <c r="U1252" s="294">
        <v>0</v>
      </c>
      <c r="V1252" s="328"/>
      <c r="W1252" s="328"/>
      <c r="X1252" s="329" t="s">
        <v>3099</v>
      </c>
      <c r="EB1252" s="331"/>
      <c r="EC1252" s="331"/>
    </row>
    <row r="1253" spans="1:133" s="330" customFormat="1" ht="30" customHeight="1" x14ac:dyDescent="0.25">
      <c r="A1253" s="322">
        <v>41455</v>
      </c>
      <c r="B1253" s="323">
        <v>41460</v>
      </c>
      <c r="C1253" s="324">
        <v>2010</v>
      </c>
      <c r="D1253" s="74" t="s">
        <v>2836</v>
      </c>
      <c r="E1253" s="74" t="s">
        <v>5462</v>
      </c>
      <c r="F1253" s="72" t="s">
        <v>68</v>
      </c>
      <c r="G1253" s="73" t="s">
        <v>1893</v>
      </c>
      <c r="H1253" s="332" t="s">
        <v>2931</v>
      </c>
      <c r="I1253" s="325">
        <v>210292</v>
      </c>
      <c r="J1253" s="74" t="s">
        <v>3100</v>
      </c>
      <c r="K1253" s="116">
        <v>40428</v>
      </c>
      <c r="L1253" s="120">
        <v>40445</v>
      </c>
      <c r="M1253" s="326" t="s">
        <v>3093</v>
      </c>
      <c r="N1253" s="294">
        <v>1805000</v>
      </c>
      <c r="O1253" s="294">
        <v>1682396.41</v>
      </c>
      <c r="P1253" s="116">
        <v>40422</v>
      </c>
      <c r="Q1253" s="116">
        <v>40729</v>
      </c>
      <c r="R1253" s="116">
        <v>40872</v>
      </c>
      <c r="S1253" s="116">
        <v>40872</v>
      </c>
      <c r="T1253" s="327">
        <v>100</v>
      </c>
      <c r="U1253" s="294">
        <v>0</v>
      </c>
      <c r="V1253" s="328"/>
      <c r="W1253" s="328"/>
      <c r="X1253" s="329" t="s">
        <v>3009</v>
      </c>
      <c r="EB1253" s="331"/>
      <c r="EC1253" s="331"/>
    </row>
    <row r="1254" spans="1:133" s="330" customFormat="1" ht="30" customHeight="1" x14ac:dyDescent="0.25">
      <c r="A1254" s="322">
        <v>41455</v>
      </c>
      <c r="B1254" s="323">
        <v>41460</v>
      </c>
      <c r="C1254" s="324">
        <v>2010</v>
      </c>
      <c r="D1254" s="74" t="s">
        <v>2836</v>
      </c>
      <c r="E1254" s="74" t="s">
        <v>5462</v>
      </c>
      <c r="F1254" s="72" t="s">
        <v>1086</v>
      </c>
      <c r="G1254" s="73" t="s">
        <v>1087</v>
      </c>
      <c r="H1254" s="332" t="s">
        <v>3101</v>
      </c>
      <c r="I1254" s="325">
        <v>230806</v>
      </c>
      <c r="J1254" s="74" t="s">
        <v>3102</v>
      </c>
      <c r="K1254" s="116">
        <v>40725</v>
      </c>
      <c r="L1254" s="120">
        <v>40793</v>
      </c>
      <c r="M1254" s="326" t="s">
        <v>3103</v>
      </c>
      <c r="N1254" s="294">
        <v>1927000</v>
      </c>
      <c r="O1254" s="294">
        <v>1121253.73</v>
      </c>
      <c r="P1254" s="116">
        <v>40811</v>
      </c>
      <c r="Q1254" s="116">
        <v>41141</v>
      </c>
      <c r="R1254" s="116">
        <v>41134</v>
      </c>
      <c r="S1254" s="116">
        <v>41134</v>
      </c>
      <c r="T1254" s="327">
        <v>100</v>
      </c>
      <c r="U1254" s="294">
        <v>0</v>
      </c>
      <c r="V1254" s="328"/>
      <c r="W1254" s="328"/>
      <c r="X1254" s="329"/>
      <c r="EB1254" s="331"/>
      <c r="EC1254" s="331"/>
    </row>
    <row r="1255" spans="1:133" s="330" customFormat="1" ht="30" customHeight="1" x14ac:dyDescent="0.25">
      <c r="A1255" s="322">
        <v>41455</v>
      </c>
      <c r="B1255" s="323">
        <v>41460</v>
      </c>
      <c r="C1255" s="324">
        <v>2010</v>
      </c>
      <c r="D1255" s="74" t="s">
        <v>2836</v>
      </c>
      <c r="E1255" s="74" t="s">
        <v>279</v>
      </c>
      <c r="F1255" s="72" t="s">
        <v>1086</v>
      </c>
      <c r="G1255" s="73" t="s">
        <v>1087</v>
      </c>
      <c r="H1255" s="332" t="s">
        <v>2938</v>
      </c>
      <c r="I1255" s="325">
        <v>230114</v>
      </c>
      <c r="J1255" s="74" t="s">
        <v>3104</v>
      </c>
      <c r="K1255" s="116">
        <v>40401</v>
      </c>
      <c r="L1255" s="120">
        <v>40406</v>
      </c>
      <c r="M1255" s="326" t="s">
        <v>2940</v>
      </c>
      <c r="N1255" s="294">
        <v>15464000</v>
      </c>
      <c r="O1255" s="294">
        <v>14434438.6</v>
      </c>
      <c r="P1255" s="116">
        <v>40413</v>
      </c>
      <c r="Q1255" s="116">
        <v>41091</v>
      </c>
      <c r="R1255" s="116">
        <v>40725</v>
      </c>
      <c r="S1255" s="116">
        <v>40725</v>
      </c>
      <c r="T1255" s="327">
        <v>100</v>
      </c>
      <c r="U1255" s="294">
        <v>0</v>
      </c>
      <c r="V1255" s="328"/>
      <c r="W1255" s="328"/>
      <c r="X1255" s="329" t="s">
        <v>3099</v>
      </c>
      <c r="EB1255" s="331"/>
      <c r="EC1255" s="331"/>
    </row>
    <row r="1256" spans="1:133" s="330" customFormat="1" ht="30" customHeight="1" x14ac:dyDescent="0.25">
      <c r="A1256" s="322">
        <v>41455</v>
      </c>
      <c r="B1256" s="323">
        <v>41460</v>
      </c>
      <c r="C1256" s="324">
        <v>2010</v>
      </c>
      <c r="D1256" s="74" t="s">
        <v>2836</v>
      </c>
      <c r="E1256" s="74" t="s">
        <v>279</v>
      </c>
      <c r="F1256" s="72" t="s">
        <v>502</v>
      </c>
      <c r="G1256" s="73" t="s">
        <v>503</v>
      </c>
      <c r="H1256" s="332" t="s">
        <v>3105</v>
      </c>
      <c r="I1256" s="333">
        <v>250087</v>
      </c>
      <c r="J1256" s="74" t="s">
        <v>3106</v>
      </c>
      <c r="K1256" s="116">
        <v>40336</v>
      </c>
      <c r="L1256" s="120">
        <v>40354</v>
      </c>
      <c r="M1256" s="326" t="s">
        <v>3107</v>
      </c>
      <c r="N1256" s="294">
        <v>27595000</v>
      </c>
      <c r="O1256" s="294">
        <v>25422691.620000001</v>
      </c>
      <c r="P1256" s="116">
        <v>40238</v>
      </c>
      <c r="Q1256" s="116">
        <v>40923</v>
      </c>
      <c r="R1256" s="116">
        <v>40835</v>
      </c>
      <c r="S1256" s="116">
        <v>40835</v>
      </c>
      <c r="T1256" s="327">
        <v>100</v>
      </c>
      <c r="U1256" s="294">
        <v>0</v>
      </c>
      <c r="V1256" s="328"/>
      <c r="W1256" s="328"/>
      <c r="X1256" s="329" t="s">
        <v>2840</v>
      </c>
      <c r="EB1256" s="331"/>
      <c r="EC1256" s="331"/>
    </row>
    <row r="1257" spans="1:133" s="330" customFormat="1" ht="30" customHeight="1" x14ac:dyDescent="0.25">
      <c r="A1257" s="322">
        <v>41455</v>
      </c>
      <c r="B1257" s="323">
        <v>41460</v>
      </c>
      <c r="C1257" s="324">
        <v>2010</v>
      </c>
      <c r="D1257" s="74" t="s">
        <v>2836</v>
      </c>
      <c r="E1257" s="74" t="s">
        <v>279</v>
      </c>
      <c r="F1257" s="72" t="s">
        <v>1103</v>
      </c>
      <c r="G1257" s="73" t="s">
        <v>1104</v>
      </c>
      <c r="H1257" s="332" t="s">
        <v>3108</v>
      </c>
      <c r="I1257" s="325">
        <v>260213</v>
      </c>
      <c r="J1257" s="74" t="s">
        <v>3109</v>
      </c>
      <c r="K1257" s="116">
        <v>40394</v>
      </c>
      <c r="L1257" s="120">
        <v>40443</v>
      </c>
      <c r="M1257" s="326" t="s">
        <v>3110</v>
      </c>
      <c r="N1257" s="294">
        <v>7722000</v>
      </c>
      <c r="O1257" s="294">
        <v>7420434.8099999996</v>
      </c>
      <c r="P1257" s="116">
        <v>40452</v>
      </c>
      <c r="Q1257" s="116">
        <v>40969</v>
      </c>
      <c r="R1257" s="116">
        <v>40834</v>
      </c>
      <c r="S1257" s="116">
        <v>40834</v>
      </c>
      <c r="T1257" s="327">
        <v>100</v>
      </c>
      <c r="U1257" s="294">
        <v>0</v>
      </c>
      <c r="V1257" s="328"/>
      <c r="W1257" s="328"/>
      <c r="X1257" s="329" t="s">
        <v>3111</v>
      </c>
      <c r="EB1257" s="331"/>
      <c r="EC1257" s="331"/>
    </row>
    <row r="1258" spans="1:133" s="330" customFormat="1" ht="30" customHeight="1" x14ac:dyDescent="0.25">
      <c r="A1258" s="322">
        <v>41455</v>
      </c>
      <c r="B1258" s="323">
        <v>41460</v>
      </c>
      <c r="C1258" s="324">
        <v>2010</v>
      </c>
      <c r="D1258" s="74" t="s">
        <v>2836</v>
      </c>
      <c r="E1258" s="74" t="s">
        <v>5462</v>
      </c>
      <c r="F1258" s="72" t="s">
        <v>1103</v>
      </c>
      <c r="G1258" s="73" t="s">
        <v>1104</v>
      </c>
      <c r="H1258" s="332" t="s">
        <v>2948</v>
      </c>
      <c r="I1258" s="325">
        <v>260232</v>
      </c>
      <c r="J1258" s="74" t="s">
        <v>1569</v>
      </c>
      <c r="K1258" s="116">
        <v>40368</v>
      </c>
      <c r="L1258" s="120">
        <v>40445</v>
      </c>
      <c r="M1258" s="326" t="s">
        <v>3112</v>
      </c>
      <c r="N1258" s="294">
        <v>1998000</v>
      </c>
      <c r="O1258" s="294">
        <v>1991296.11</v>
      </c>
      <c r="P1258" s="116">
        <v>40452</v>
      </c>
      <c r="Q1258" s="116">
        <v>40721</v>
      </c>
      <c r="R1258" s="116">
        <v>40816</v>
      </c>
      <c r="S1258" s="116">
        <v>40878</v>
      </c>
      <c r="T1258" s="327">
        <v>100</v>
      </c>
      <c r="U1258" s="294">
        <v>0</v>
      </c>
      <c r="V1258" s="328"/>
      <c r="W1258" s="328"/>
      <c r="X1258" s="329"/>
      <c r="EB1258" s="331"/>
      <c r="EC1258" s="331"/>
    </row>
    <row r="1259" spans="1:133" s="330" customFormat="1" ht="30" customHeight="1" x14ac:dyDescent="0.25">
      <c r="A1259" s="322">
        <v>41455</v>
      </c>
      <c r="B1259" s="323">
        <v>41460</v>
      </c>
      <c r="C1259" s="324">
        <v>2010</v>
      </c>
      <c r="D1259" s="74" t="s">
        <v>2836</v>
      </c>
      <c r="E1259" s="74" t="s">
        <v>279</v>
      </c>
      <c r="F1259" s="72" t="s">
        <v>650</v>
      </c>
      <c r="G1259" s="73" t="s">
        <v>651</v>
      </c>
      <c r="H1259" s="332" t="s">
        <v>3113</v>
      </c>
      <c r="I1259" s="325">
        <v>270252</v>
      </c>
      <c r="J1259" s="74" t="s">
        <v>2212</v>
      </c>
      <c r="K1259" s="116">
        <v>40735</v>
      </c>
      <c r="L1259" s="120">
        <v>40773</v>
      </c>
      <c r="M1259" s="326" t="s">
        <v>3114</v>
      </c>
      <c r="N1259" s="294">
        <v>1693000</v>
      </c>
      <c r="O1259" s="294">
        <v>1193323.74</v>
      </c>
      <c r="P1259" s="116">
        <v>40238</v>
      </c>
      <c r="Q1259" s="121">
        <v>41108</v>
      </c>
      <c r="R1259" s="116">
        <v>41351</v>
      </c>
      <c r="S1259" s="116">
        <v>41473</v>
      </c>
      <c r="T1259" s="327">
        <v>99</v>
      </c>
      <c r="U1259" s="294">
        <v>0</v>
      </c>
      <c r="V1259" s="328"/>
      <c r="W1259" s="328"/>
      <c r="X1259" s="329" t="s">
        <v>2840</v>
      </c>
      <c r="EB1259" s="331"/>
      <c r="EC1259" s="331"/>
    </row>
    <row r="1260" spans="1:133" s="330" customFormat="1" ht="30" customHeight="1" x14ac:dyDescent="0.25">
      <c r="A1260" s="322">
        <v>41455</v>
      </c>
      <c r="B1260" s="323">
        <v>41460</v>
      </c>
      <c r="C1260" s="324">
        <v>2010</v>
      </c>
      <c r="D1260" s="74" t="s">
        <v>2836</v>
      </c>
      <c r="E1260" s="74" t="s">
        <v>279</v>
      </c>
      <c r="F1260" s="72" t="s">
        <v>650</v>
      </c>
      <c r="G1260" s="73" t="s">
        <v>651</v>
      </c>
      <c r="H1260" s="332" t="s">
        <v>2955</v>
      </c>
      <c r="I1260" s="325">
        <v>270261</v>
      </c>
      <c r="J1260" s="74" t="s">
        <v>3115</v>
      </c>
      <c r="K1260" s="116">
        <v>40420</v>
      </c>
      <c r="L1260" s="120">
        <v>40428</v>
      </c>
      <c r="M1260" s="326" t="s">
        <v>3116</v>
      </c>
      <c r="N1260" s="294">
        <v>3183584</v>
      </c>
      <c r="O1260" s="294">
        <v>2855434.49</v>
      </c>
      <c r="P1260" s="116">
        <v>40087</v>
      </c>
      <c r="Q1260" s="116">
        <v>41030</v>
      </c>
      <c r="R1260" s="116">
        <v>40742</v>
      </c>
      <c r="S1260" s="116">
        <v>41425</v>
      </c>
      <c r="T1260" s="327">
        <v>100</v>
      </c>
      <c r="U1260" s="294">
        <v>0</v>
      </c>
      <c r="V1260" s="328"/>
      <c r="W1260" s="328"/>
      <c r="X1260" s="329" t="s">
        <v>3066</v>
      </c>
      <c r="EB1260" s="331"/>
      <c r="EC1260" s="331"/>
    </row>
    <row r="1261" spans="1:133" s="330" customFormat="1" ht="30" customHeight="1" x14ac:dyDescent="0.25">
      <c r="A1261" s="322">
        <v>41455</v>
      </c>
      <c r="B1261" s="323">
        <v>41460</v>
      </c>
      <c r="C1261" s="324">
        <v>2010</v>
      </c>
      <c r="D1261" s="74" t="s">
        <v>2836</v>
      </c>
      <c r="E1261" s="74" t="s">
        <v>5462</v>
      </c>
      <c r="F1261" s="72" t="s">
        <v>650</v>
      </c>
      <c r="G1261" s="73" t="s">
        <v>651</v>
      </c>
      <c r="H1261" s="332" t="s">
        <v>3117</v>
      </c>
      <c r="I1261" s="325">
        <v>270263</v>
      </c>
      <c r="J1261" s="74" t="s">
        <v>3118</v>
      </c>
      <c r="K1261" s="116">
        <v>40764</v>
      </c>
      <c r="L1261" s="120">
        <v>40774</v>
      </c>
      <c r="M1261" s="326" t="s">
        <v>3119</v>
      </c>
      <c r="N1261" s="294">
        <v>1954000</v>
      </c>
      <c r="O1261" s="294">
        <v>1888550.04</v>
      </c>
      <c r="P1261" s="116">
        <v>40756</v>
      </c>
      <c r="Q1261" s="116">
        <v>41233</v>
      </c>
      <c r="R1261" s="116">
        <v>41145</v>
      </c>
      <c r="S1261" s="116">
        <v>41628</v>
      </c>
      <c r="T1261" s="327">
        <v>99</v>
      </c>
      <c r="U1261" s="294">
        <v>0</v>
      </c>
      <c r="V1261" s="328"/>
      <c r="W1261" s="328"/>
      <c r="X1261" s="329"/>
      <c r="EB1261" s="331"/>
      <c r="EC1261" s="331"/>
    </row>
    <row r="1262" spans="1:133" s="330" customFormat="1" ht="30" customHeight="1" x14ac:dyDescent="0.25">
      <c r="A1262" s="322">
        <v>41455</v>
      </c>
      <c r="B1262" s="323">
        <v>41460</v>
      </c>
      <c r="C1262" s="324">
        <v>2010</v>
      </c>
      <c r="D1262" s="74" t="s">
        <v>2836</v>
      </c>
      <c r="E1262" s="74" t="s">
        <v>279</v>
      </c>
      <c r="F1262" s="72" t="s">
        <v>535</v>
      </c>
      <c r="G1262" s="73" t="s">
        <v>536</v>
      </c>
      <c r="H1262" s="332" t="s">
        <v>3120</v>
      </c>
      <c r="I1262" s="325">
        <v>280308</v>
      </c>
      <c r="J1262" s="74" t="s">
        <v>2855</v>
      </c>
      <c r="K1262" s="116">
        <v>40443</v>
      </c>
      <c r="L1262" s="120">
        <v>40444</v>
      </c>
      <c r="M1262" s="326" t="s">
        <v>3121</v>
      </c>
      <c r="N1262" s="294">
        <v>8383350</v>
      </c>
      <c r="O1262" s="294">
        <v>8008358</v>
      </c>
      <c r="P1262" s="116">
        <v>40485</v>
      </c>
      <c r="Q1262" s="116">
        <v>41086</v>
      </c>
      <c r="R1262" s="116">
        <v>40914</v>
      </c>
      <c r="S1262" s="116">
        <v>40914</v>
      </c>
      <c r="T1262" s="327">
        <v>100</v>
      </c>
      <c r="U1262" s="294">
        <v>0</v>
      </c>
      <c r="V1262" s="328"/>
      <c r="W1262" s="328"/>
      <c r="X1262" s="329" t="s">
        <v>3122</v>
      </c>
      <c r="EB1262" s="331"/>
      <c r="EC1262" s="331"/>
    </row>
    <row r="1263" spans="1:133" s="330" customFormat="1" ht="30" customHeight="1" x14ac:dyDescent="0.25">
      <c r="A1263" s="322">
        <v>41455</v>
      </c>
      <c r="B1263" s="323">
        <v>41460</v>
      </c>
      <c r="C1263" s="324">
        <v>2010</v>
      </c>
      <c r="D1263" s="74" t="s">
        <v>2836</v>
      </c>
      <c r="E1263" s="74" t="s">
        <v>279</v>
      </c>
      <c r="F1263" s="72" t="s">
        <v>535</v>
      </c>
      <c r="G1263" s="73" t="s">
        <v>536</v>
      </c>
      <c r="H1263" s="332" t="s">
        <v>3123</v>
      </c>
      <c r="I1263" s="325">
        <v>280352</v>
      </c>
      <c r="J1263" s="74" t="s">
        <v>3124</v>
      </c>
      <c r="K1263" s="116">
        <v>40277</v>
      </c>
      <c r="L1263" s="120">
        <v>40290</v>
      </c>
      <c r="M1263" s="326" t="s">
        <v>3125</v>
      </c>
      <c r="N1263" s="294">
        <v>7260000</v>
      </c>
      <c r="O1263" s="294">
        <v>7020324</v>
      </c>
      <c r="P1263" s="116">
        <v>40179</v>
      </c>
      <c r="Q1263" s="116">
        <v>40867</v>
      </c>
      <c r="R1263" s="116">
        <v>40413</v>
      </c>
      <c r="S1263" s="116">
        <v>40413</v>
      </c>
      <c r="T1263" s="327">
        <v>100</v>
      </c>
      <c r="U1263" s="294">
        <v>0</v>
      </c>
      <c r="V1263" s="328"/>
      <c r="W1263" s="328"/>
      <c r="X1263" s="329" t="s">
        <v>3126</v>
      </c>
      <c r="EB1263" s="331"/>
      <c r="EC1263" s="331"/>
    </row>
    <row r="1264" spans="1:133" s="330" customFormat="1" ht="30" customHeight="1" x14ac:dyDescent="0.25">
      <c r="A1264" s="322">
        <v>41455</v>
      </c>
      <c r="B1264" s="323">
        <v>41460</v>
      </c>
      <c r="C1264" s="324">
        <v>2010</v>
      </c>
      <c r="D1264" s="74" t="s">
        <v>2836</v>
      </c>
      <c r="E1264" s="74" t="s">
        <v>279</v>
      </c>
      <c r="F1264" s="72" t="s">
        <v>656</v>
      </c>
      <c r="G1264" s="73" t="s">
        <v>657</v>
      </c>
      <c r="H1264" s="332" t="s">
        <v>3127</v>
      </c>
      <c r="I1264" s="325">
        <v>290213</v>
      </c>
      <c r="J1264" s="74" t="s">
        <v>3115</v>
      </c>
      <c r="K1264" s="116">
        <v>40284</v>
      </c>
      <c r="L1264" s="116">
        <v>40290</v>
      </c>
      <c r="M1264" s="326" t="s">
        <v>3128</v>
      </c>
      <c r="N1264" s="294">
        <v>1775000</v>
      </c>
      <c r="O1264" s="294">
        <v>1011411.5</v>
      </c>
      <c r="P1264" s="116">
        <v>40299</v>
      </c>
      <c r="Q1264" s="116">
        <v>40591</v>
      </c>
      <c r="R1264" s="116">
        <v>40469</v>
      </c>
      <c r="S1264" s="116">
        <v>40469</v>
      </c>
      <c r="T1264" s="327">
        <v>100</v>
      </c>
      <c r="U1264" s="294">
        <v>0</v>
      </c>
      <c r="V1264" s="328"/>
      <c r="W1264" s="328"/>
      <c r="X1264" s="329" t="s">
        <v>2840</v>
      </c>
      <c r="EB1264" s="331"/>
      <c r="EC1264" s="331"/>
    </row>
    <row r="1265" spans="1:133" s="330" customFormat="1" ht="30" customHeight="1" x14ac:dyDescent="0.25">
      <c r="A1265" s="322">
        <v>41455</v>
      </c>
      <c r="B1265" s="323">
        <v>41460</v>
      </c>
      <c r="C1265" s="324">
        <v>2010</v>
      </c>
      <c r="D1265" s="74" t="s">
        <v>2836</v>
      </c>
      <c r="E1265" s="74" t="s">
        <v>5462</v>
      </c>
      <c r="F1265" s="72" t="s">
        <v>381</v>
      </c>
      <c r="G1265" s="73" t="s">
        <v>382</v>
      </c>
      <c r="H1265" s="332" t="s">
        <v>3129</v>
      </c>
      <c r="I1265" s="325">
        <v>300202</v>
      </c>
      <c r="J1265" s="74" t="s">
        <v>3130</v>
      </c>
      <c r="K1265" s="116">
        <v>40291</v>
      </c>
      <c r="L1265" s="116">
        <v>40434</v>
      </c>
      <c r="M1265" s="326" t="s">
        <v>3131</v>
      </c>
      <c r="N1265" s="294">
        <v>1750000</v>
      </c>
      <c r="O1265" s="294">
        <v>1657794.99</v>
      </c>
      <c r="P1265" s="116">
        <v>40464</v>
      </c>
      <c r="Q1265" s="116">
        <v>40787</v>
      </c>
      <c r="R1265" s="116">
        <v>40724</v>
      </c>
      <c r="S1265" s="116">
        <v>40724</v>
      </c>
      <c r="T1265" s="327">
        <v>100</v>
      </c>
      <c r="U1265" s="294">
        <v>0</v>
      </c>
      <c r="V1265" s="328"/>
      <c r="W1265" s="328"/>
      <c r="X1265" s="329" t="s">
        <v>3009</v>
      </c>
      <c r="EB1265" s="331"/>
      <c r="EC1265" s="331"/>
    </row>
    <row r="1266" spans="1:133" s="330" customFormat="1" ht="30" customHeight="1" x14ac:dyDescent="0.25">
      <c r="A1266" s="322">
        <v>41455</v>
      </c>
      <c r="B1266" s="323">
        <v>41460</v>
      </c>
      <c r="C1266" s="324">
        <v>2010</v>
      </c>
      <c r="D1266" s="74" t="s">
        <v>2836</v>
      </c>
      <c r="E1266" s="74" t="s">
        <v>279</v>
      </c>
      <c r="F1266" s="72" t="s">
        <v>490</v>
      </c>
      <c r="G1266" s="73" t="s">
        <v>491</v>
      </c>
      <c r="H1266" s="332" t="s">
        <v>3132</v>
      </c>
      <c r="I1266" s="333">
        <v>310076</v>
      </c>
      <c r="J1266" s="74" t="s">
        <v>3106</v>
      </c>
      <c r="K1266" s="116">
        <v>40204</v>
      </c>
      <c r="L1266" s="120">
        <v>40225</v>
      </c>
      <c r="M1266" s="326" t="s">
        <v>3133</v>
      </c>
      <c r="N1266" s="294">
        <v>22962000</v>
      </c>
      <c r="O1266" s="294">
        <v>21804833.390000001</v>
      </c>
      <c r="P1266" s="116">
        <v>40269</v>
      </c>
      <c r="Q1266" s="116">
        <v>41107</v>
      </c>
      <c r="R1266" s="116">
        <v>40816</v>
      </c>
      <c r="S1266" s="116">
        <v>40816</v>
      </c>
      <c r="T1266" s="327">
        <v>98</v>
      </c>
      <c r="U1266" s="294">
        <v>0</v>
      </c>
      <c r="V1266" s="328"/>
      <c r="W1266" s="328"/>
      <c r="X1266" s="329" t="s">
        <v>2840</v>
      </c>
      <c r="EB1266" s="331"/>
      <c r="EC1266" s="331"/>
    </row>
    <row r="1267" spans="1:133" s="330" customFormat="1" ht="30" customHeight="1" x14ac:dyDescent="0.25">
      <c r="A1267" s="322">
        <v>41455</v>
      </c>
      <c r="B1267" s="323">
        <v>41460</v>
      </c>
      <c r="C1267" s="324">
        <v>2010</v>
      </c>
      <c r="D1267" s="74" t="s">
        <v>2836</v>
      </c>
      <c r="E1267" s="74" t="s">
        <v>279</v>
      </c>
      <c r="F1267" s="72" t="s">
        <v>490</v>
      </c>
      <c r="G1267" s="73" t="s">
        <v>491</v>
      </c>
      <c r="H1267" s="74" t="s">
        <v>3134</v>
      </c>
      <c r="I1267" s="325">
        <v>310122</v>
      </c>
      <c r="J1267" s="74" t="s">
        <v>3135</v>
      </c>
      <c r="K1267" s="116">
        <v>40413</v>
      </c>
      <c r="L1267" s="120">
        <v>40415</v>
      </c>
      <c r="M1267" s="326" t="s">
        <v>3136</v>
      </c>
      <c r="N1267" s="294">
        <v>1995000</v>
      </c>
      <c r="O1267" s="294">
        <v>1842956.65</v>
      </c>
      <c r="P1267" s="116">
        <v>40415</v>
      </c>
      <c r="Q1267" s="116">
        <v>40739</v>
      </c>
      <c r="R1267" s="116">
        <v>40749</v>
      </c>
      <c r="S1267" s="116">
        <v>40749</v>
      </c>
      <c r="T1267" s="327">
        <v>100</v>
      </c>
      <c r="U1267" s="294">
        <v>0</v>
      </c>
      <c r="V1267" s="328"/>
      <c r="W1267" s="328"/>
      <c r="X1267" s="329" t="s">
        <v>3137</v>
      </c>
      <c r="EB1267" s="331"/>
      <c r="EC1267" s="331"/>
    </row>
    <row r="1268" spans="1:133" s="330" customFormat="1" ht="30" customHeight="1" x14ac:dyDescent="0.25">
      <c r="A1268" s="322">
        <v>41455</v>
      </c>
      <c r="B1268" s="323">
        <v>41460</v>
      </c>
      <c r="C1268" s="324">
        <v>2010</v>
      </c>
      <c r="D1268" s="74" t="s">
        <v>2836</v>
      </c>
      <c r="E1268" s="74" t="s">
        <v>279</v>
      </c>
      <c r="F1268" s="72" t="s">
        <v>547</v>
      </c>
      <c r="G1268" s="73" t="s">
        <v>548</v>
      </c>
      <c r="H1268" s="74" t="s">
        <v>3138</v>
      </c>
      <c r="I1268" s="333">
        <v>320143</v>
      </c>
      <c r="J1268" s="74" t="s">
        <v>2855</v>
      </c>
      <c r="K1268" s="116">
        <v>40448</v>
      </c>
      <c r="L1268" s="116">
        <v>40448</v>
      </c>
      <c r="M1268" s="74" t="s">
        <v>3139</v>
      </c>
      <c r="N1268" s="294">
        <v>25807000</v>
      </c>
      <c r="O1268" s="294">
        <v>19822607.280000001</v>
      </c>
      <c r="P1268" s="116">
        <v>40299</v>
      </c>
      <c r="Q1268" s="116">
        <v>41395</v>
      </c>
      <c r="R1268" s="116">
        <v>40931</v>
      </c>
      <c r="S1268" s="116">
        <v>41383</v>
      </c>
      <c r="T1268" s="327">
        <v>99</v>
      </c>
      <c r="U1268" s="294">
        <v>0</v>
      </c>
      <c r="V1268" s="328"/>
      <c r="W1268" s="328"/>
      <c r="X1268" s="329" t="s">
        <v>3140</v>
      </c>
      <c r="EB1268" s="331"/>
      <c r="EC1268" s="331"/>
    </row>
    <row r="1269" spans="1:133" s="330" customFormat="1" ht="30" customHeight="1" x14ac:dyDescent="0.25">
      <c r="A1269" s="322">
        <v>41455</v>
      </c>
      <c r="B1269" s="323">
        <v>41460</v>
      </c>
      <c r="C1269" s="324">
        <v>2010</v>
      </c>
      <c r="D1269" s="74" t="s">
        <v>2836</v>
      </c>
      <c r="E1269" s="74" t="s">
        <v>279</v>
      </c>
      <c r="F1269" s="72" t="s">
        <v>547</v>
      </c>
      <c r="G1269" s="73" t="s">
        <v>548</v>
      </c>
      <c r="H1269" s="332" t="s">
        <v>3141</v>
      </c>
      <c r="I1269" s="325">
        <v>320197</v>
      </c>
      <c r="J1269" s="74" t="s">
        <v>3142</v>
      </c>
      <c r="K1269" s="116">
        <v>40442</v>
      </c>
      <c r="L1269" s="120">
        <v>40445</v>
      </c>
      <c r="M1269" s="326" t="s">
        <v>3143</v>
      </c>
      <c r="N1269" s="294">
        <v>1997000</v>
      </c>
      <c r="O1269" s="294">
        <v>1917039</v>
      </c>
      <c r="P1269" s="116">
        <v>40455</v>
      </c>
      <c r="Q1269" s="116">
        <v>40842</v>
      </c>
      <c r="R1269" s="116">
        <v>40637</v>
      </c>
      <c r="S1269" s="116">
        <v>40637</v>
      </c>
      <c r="T1269" s="327">
        <v>100</v>
      </c>
      <c r="U1269" s="294">
        <v>0</v>
      </c>
      <c r="V1269" s="328"/>
      <c r="W1269" s="328"/>
      <c r="X1269" s="329" t="s">
        <v>3070</v>
      </c>
      <c r="EB1269" s="331"/>
      <c r="EC1269" s="331"/>
    </row>
    <row r="1270" spans="1:133" s="330" customFormat="1" ht="30" customHeight="1" x14ac:dyDescent="0.25">
      <c r="A1270" s="322">
        <v>41455</v>
      </c>
      <c r="B1270" s="323">
        <v>41460</v>
      </c>
      <c r="C1270" s="324">
        <v>2010</v>
      </c>
      <c r="D1270" s="74" t="s">
        <v>2836</v>
      </c>
      <c r="E1270" s="74" t="s">
        <v>279</v>
      </c>
      <c r="F1270" s="72" t="s">
        <v>89</v>
      </c>
      <c r="G1270" s="73" t="s">
        <v>890</v>
      </c>
      <c r="H1270" s="332" t="s">
        <v>3144</v>
      </c>
      <c r="I1270" s="325">
        <v>350043</v>
      </c>
      <c r="J1270" s="74" t="s">
        <v>3145</v>
      </c>
      <c r="K1270" s="116">
        <v>40358</v>
      </c>
      <c r="L1270" s="120">
        <v>40361</v>
      </c>
      <c r="M1270" s="326" t="s">
        <v>3146</v>
      </c>
      <c r="N1270" s="294">
        <v>35577000</v>
      </c>
      <c r="O1270" s="294">
        <v>31834806.399999999</v>
      </c>
      <c r="P1270" s="116">
        <v>40148</v>
      </c>
      <c r="Q1270" s="116">
        <v>40988</v>
      </c>
      <c r="R1270" s="116">
        <v>40800</v>
      </c>
      <c r="S1270" s="116">
        <v>40800</v>
      </c>
      <c r="T1270" s="327">
        <v>100</v>
      </c>
      <c r="U1270" s="294">
        <v>3300000</v>
      </c>
      <c r="V1270" s="328"/>
      <c r="W1270" s="328"/>
      <c r="X1270" s="329" t="s">
        <v>2840</v>
      </c>
      <c r="EB1270" s="331"/>
      <c r="EC1270" s="331"/>
    </row>
    <row r="1271" spans="1:133" s="330" customFormat="1" ht="30" customHeight="1" x14ac:dyDescent="0.25">
      <c r="A1271" s="322">
        <v>41455</v>
      </c>
      <c r="B1271" s="323">
        <v>41460</v>
      </c>
      <c r="C1271" s="324">
        <v>2010</v>
      </c>
      <c r="D1271" s="74" t="s">
        <v>2836</v>
      </c>
      <c r="E1271" s="74" t="s">
        <v>279</v>
      </c>
      <c r="F1271" s="72" t="s">
        <v>55</v>
      </c>
      <c r="G1271" s="73" t="s">
        <v>355</v>
      </c>
      <c r="H1271" s="332" t="s">
        <v>3147</v>
      </c>
      <c r="I1271" s="325">
        <v>370896</v>
      </c>
      <c r="J1271" s="74" t="s">
        <v>2924</v>
      </c>
      <c r="K1271" s="116">
        <v>40428</v>
      </c>
      <c r="L1271" s="120">
        <v>40431</v>
      </c>
      <c r="M1271" s="326" t="s">
        <v>3148</v>
      </c>
      <c r="N1271" s="294">
        <v>1866056.25</v>
      </c>
      <c r="O1271" s="294">
        <v>2033369.25</v>
      </c>
      <c r="P1271" s="116">
        <v>40422</v>
      </c>
      <c r="Q1271" s="116">
        <v>40829</v>
      </c>
      <c r="R1271" s="116">
        <v>40816</v>
      </c>
      <c r="S1271" s="116">
        <v>40833</v>
      </c>
      <c r="T1271" s="327">
        <v>99</v>
      </c>
      <c r="U1271" s="294">
        <v>0</v>
      </c>
      <c r="V1271" s="328"/>
      <c r="W1271" s="328"/>
      <c r="X1271" s="329" t="s">
        <v>3070</v>
      </c>
      <c r="EB1271" s="331"/>
      <c r="EC1271" s="331"/>
    </row>
    <row r="1272" spans="1:133" s="330" customFormat="1" ht="30" customHeight="1" x14ac:dyDescent="0.25">
      <c r="A1272" s="322">
        <v>41455</v>
      </c>
      <c r="B1272" s="323">
        <v>41460</v>
      </c>
      <c r="C1272" s="324">
        <v>2010</v>
      </c>
      <c r="D1272" s="74" t="s">
        <v>2836</v>
      </c>
      <c r="E1272" s="74" t="s">
        <v>279</v>
      </c>
      <c r="F1272" s="72" t="s">
        <v>55</v>
      </c>
      <c r="G1272" s="73" t="s">
        <v>355</v>
      </c>
      <c r="H1272" s="332" t="s">
        <v>2364</v>
      </c>
      <c r="I1272" s="325">
        <v>370897</v>
      </c>
      <c r="J1272" s="74" t="s">
        <v>3149</v>
      </c>
      <c r="K1272" s="116">
        <v>40431</v>
      </c>
      <c r="L1272" s="120">
        <v>40448</v>
      </c>
      <c r="M1272" s="326" t="s">
        <v>3150</v>
      </c>
      <c r="N1272" s="294">
        <v>2589623</v>
      </c>
      <c r="O1272" s="294">
        <v>2736112.8</v>
      </c>
      <c r="P1272" s="116">
        <v>40422</v>
      </c>
      <c r="Q1272" s="155">
        <v>40970</v>
      </c>
      <c r="R1272" s="116">
        <v>41068</v>
      </c>
      <c r="S1272" s="116">
        <v>40770</v>
      </c>
      <c r="T1272" s="327">
        <v>95</v>
      </c>
      <c r="U1272" s="294">
        <v>0</v>
      </c>
      <c r="V1272" s="328"/>
      <c r="W1272" s="328"/>
      <c r="X1272" s="329" t="s">
        <v>3151</v>
      </c>
      <c r="EB1272" s="331"/>
      <c r="EC1272" s="331"/>
    </row>
    <row r="1273" spans="1:133" s="330" customFormat="1" ht="30" customHeight="1" x14ac:dyDescent="0.25">
      <c r="A1273" s="322">
        <v>41455</v>
      </c>
      <c r="B1273" s="323">
        <v>41460</v>
      </c>
      <c r="C1273" s="324">
        <v>2010</v>
      </c>
      <c r="D1273" s="74" t="s">
        <v>2836</v>
      </c>
      <c r="E1273" s="74" t="s">
        <v>5462</v>
      </c>
      <c r="F1273" s="72" t="s">
        <v>561</v>
      </c>
      <c r="G1273" s="73" t="s">
        <v>562</v>
      </c>
      <c r="H1273" s="332" t="s">
        <v>3152</v>
      </c>
      <c r="I1273" s="325">
        <v>380118</v>
      </c>
      <c r="J1273" s="74" t="s">
        <v>3153</v>
      </c>
      <c r="K1273" s="116">
        <v>40269</v>
      </c>
      <c r="L1273" s="120">
        <v>40449</v>
      </c>
      <c r="M1273" s="326" t="s">
        <v>3154</v>
      </c>
      <c r="N1273" s="294">
        <v>2000000</v>
      </c>
      <c r="O1273" s="294">
        <v>1198567.21</v>
      </c>
      <c r="P1273" s="116">
        <v>40471</v>
      </c>
      <c r="Q1273" s="155">
        <v>40931</v>
      </c>
      <c r="R1273" s="116">
        <v>40908</v>
      </c>
      <c r="S1273" s="116">
        <v>40908</v>
      </c>
      <c r="T1273" s="327">
        <v>100</v>
      </c>
      <c r="U1273" s="294">
        <v>0</v>
      </c>
      <c r="V1273" s="328"/>
      <c r="W1273" s="328"/>
      <c r="X1273" s="329" t="s">
        <v>2966</v>
      </c>
      <c r="EB1273" s="331"/>
      <c r="EC1273" s="331"/>
    </row>
    <row r="1274" spans="1:133" s="330" customFormat="1" ht="30" customHeight="1" x14ac:dyDescent="0.25">
      <c r="A1274" s="322">
        <v>41455</v>
      </c>
      <c r="B1274" s="323">
        <v>41460</v>
      </c>
      <c r="C1274" s="324">
        <v>2010</v>
      </c>
      <c r="D1274" s="74" t="s">
        <v>2836</v>
      </c>
      <c r="E1274" s="74" t="s">
        <v>279</v>
      </c>
      <c r="F1274" s="72" t="s">
        <v>561</v>
      </c>
      <c r="G1274" s="73" t="s">
        <v>562</v>
      </c>
      <c r="H1274" s="332" t="s">
        <v>3155</v>
      </c>
      <c r="I1274" s="325">
        <v>380119</v>
      </c>
      <c r="J1274" s="74" t="s">
        <v>3156</v>
      </c>
      <c r="K1274" s="116">
        <v>40221</v>
      </c>
      <c r="L1274" s="120">
        <v>40238</v>
      </c>
      <c r="M1274" s="326" t="s">
        <v>3157</v>
      </c>
      <c r="N1274" s="294">
        <v>1992000</v>
      </c>
      <c r="O1274" s="294">
        <v>1747147.76</v>
      </c>
      <c r="P1274" s="116">
        <v>40252</v>
      </c>
      <c r="Q1274" s="116">
        <v>40407</v>
      </c>
      <c r="R1274" s="116">
        <v>40785</v>
      </c>
      <c r="S1274" s="116">
        <v>40785</v>
      </c>
      <c r="T1274" s="327">
        <v>100</v>
      </c>
      <c r="U1274" s="294">
        <v>0</v>
      </c>
      <c r="V1274" s="328"/>
      <c r="W1274" s="328"/>
      <c r="X1274" s="329" t="s">
        <v>3158</v>
      </c>
      <c r="EB1274" s="331"/>
      <c r="EC1274" s="331"/>
    </row>
    <row r="1275" spans="1:133" s="330" customFormat="1" ht="30" customHeight="1" x14ac:dyDescent="0.25">
      <c r="A1275" s="322">
        <v>41455</v>
      </c>
      <c r="B1275" s="323">
        <v>41460</v>
      </c>
      <c r="C1275" s="324">
        <v>2010</v>
      </c>
      <c r="D1275" s="74" t="s">
        <v>2836</v>
      </c>
      <c r="E1275" s="74" t="s">
        <v>5462</v>
      </c>
      <c r="F1275" s="72" t="s">
        <v>561</v>
      </c>
      <c r="G1275" s="73" t="s">
        <v>562</v>
      </c>
      <c r="H1275" s="74" t="s">
        <v>3159</v>
      </c>
      <c r="I1275" s="325">
        <v>380120</v>
      </c>
      <c r="J1275" s="74" t="s">
        <v>3160</v>
      </c>
      <c r="K1275" s="116">
        <v>40385</v>
      </c>
      <c r="L1275" s="120">
        <v>40424</v>
      </c>
      <c r="M1275" s="326" t="s">
        <v>3157</v>
      </c>
      <c r="N1275" s="294">
        <v>1569000</v>
      </c>
      <c r="O1275" s="294">
        <v>1943779.7</v>
      </c>
      <c r="P1275" s="116">
        <v>40483</v>
      </c>
      <c r="Q1275" s="116">
        <v>41134</v>
      </c>
      <c r="R1275" s="116">
        <v>41141</v>
      </c>
      <c r="S1275" s="116">
        <v>41141</v>
      </c>
      <c r="T1275" s="327">
        <v>100</v>
      </c>
      <c r="U1275" s="294">
        <v>0</v>
      </c>
      <c r="V1275" s="328"/>
      <c r="W1275" s="328"/>
      <c r="X1275" s="329"/>
      <c r="EB1275" s="331"/>
      <c r="EC1275" s="331"/>
    </row>
    <row r="1276" spans="1:133" s="330" customFormat="1" ht="30" customHeight="1" x14ac:dyDescent="0.25">
      <c r="A1276" s="322">
        <v>41455</v>
      </c>
      <c r="B1276" s="323">
        <v>41460</v>
      </c>
      <c r="C1276" s="324">
        <v>2010</v>
      </c>
      <c r="D1276" s="74" t="s">
        <v>2836</v>
      </c>
      <c r="E1276" s="74" t="s">
        <v>5462</v>
      </c>
      <c r="F1276" s="72" t="s">
        <v>567</v>
      </c>
      <c r="G1276" s="73" t="s">
        <v>568</v>
      </c>
      <c r="H1276" s="74" t="s">
        <v>3161</v>
      </c>
      <c r="I1276" s="325">
        <v>390261</v>
      </c>
      <c r="J1276" s="74" t="s">
        <v>3162</v>
      </c>
      <c r="K1276" s="116">
        <v>40212</v>
      </c>
      <c r="L1276" s="120">
        <v>40395</v>
      </c>
      <c r="M1276" s="326" t="s">
        <v>3163</v>
      </c>
      <c r="N1276" s="294">
        <v>2000000</v>
      </c>
      <c r="O1276" s="294">
        <v>1839130.8</v>
      </c>
      <c r="P1276" s="116">
        <v>40422</v>
      </c>
      <c r="Q1276" s="116">
        <v>40756</v>
      </c>
      <c r="R1276" s="116">
        <v>40742</v>
      </c>
      <c r="S1276" s="116">
        <v>40742</v>
      </c>
      <c r="T1276" s="327">
        <v>100</v>
      </c>
      <c r="U1276" s="294">
        <v>0</v>
      </c>
      <c r="V1276" s="328"/>
      <c r="W1276" s="328"/>
      <c r="X1276" s="329" t="s">
        <v>2966</v>
      </c>
      <c r="EB1276" s="331"/>
      <c r="EC1276" s="331"/>
    </row>
    <row r="1277" spans="1:133" s="330" customFormat="1" ht="30" customHeight="1" x14ac:dyDescent="0.25">
      <c r="A1277" s="322">
        <v>41455</v>
      </c>
      <c r="B1277" s="323">
        <v>41460</v>
      </c>
      <c r="C1277" s="324">
        <v>2010</v>
      </c>
      <c r="D1277" s="74" t="s">
        <v>2836</v>
      </c>
      <c r="E1277" s="74" t="s">
        <v>5462</v>
      </c>
      <c r="F1277" s="72" t="s">
        <v>567</v>
      </c>
      <c r="G1277" s="73" t="s">
        <v>568</v>
      </c>
      <c r="H1277" s="74" t="s">
        <v>2981</v>
      </c>
      <c r="I1277" s="325">
        <v>390267</v>
      </c>
      <c r="J1277" s="74" t="s">
        <v>3036</v>
      </c>
      <c r="K1277" s="116">
        <v>40161</v>
      </c>
      <c r="L1277" s="120">
        <v>40441</v>
      </c>
      <c r="M1277" s="326" t="s">
        <v>3164</v>
      </c>
      <c r="N1277" s="294">
        <v>2000000</v>
      </c>
      <c r="O1277" s="294">
        <v>1946920.12</v>
      </c>
      <c r="P1277" s="116">
        <v>40452</v>
      </c>
      <c r="Q1277" s="116">
        <v>40863</v>
      </c>
      <c r="R1277" s="116">
        <v>40841</v>
      </c>
      <c r="S1277" s="116">
        <v>40841</v>
      </c>
      <c r="T1277" s="327">
        <v>100</v>
      </c>
      <c r="U1277" s="294">
        <v>0</v>
      </c>
      <c r="V1277" s="328"/>
      <c r="W1277" s="328"/>
      <c r="X1277" s="329" t="s">
        <v>2966</v>
      </c>
      <c r="EB1277" s="331"/>
      <c r="EC1277" s="331"/>
    </row>
    <row r="1278" spans="1:133" s="330" customFormat="1" ht="30" customHeight="1" x14ac:dyDescent="0.25">
      <c r="A1278" s="322">
        <v>41455</v>
      </c>
      <c r="B1278" s="323">
        <v>41460</v>
      </c>
      <c r="C1278" s="324">
        <v>2010</v>
      </c>
      <c r="D1278" s="74" t="s">
        <v>2836</v>
      </c>
      <c r="E1278" s="74" t="s">
        <v>279</v>
      </c>
      <c r="F1278" s="72" t="s">
        <v>508</v>
      </c>
      <c r="G1278" s="73" t="s">
        <v>509</v>
      </c>
      <c r="H1278" s="332" t="s">
        <v>3165</v>
      </c>
      <c r="I1278" s="325">
        <v>410120</v>
      </c>
      <c r="J1278" s="74" t="s">
        <v>2855</v>
      </c>
      <c r="K1278" s="116">
        <v>40435</v>
      </c>
      <c r="L1278" s="120">
        <v>40442</v>
      </c>
      <c r="M1278" s="326" t="s">
        <v>3166</v>
      </c>
      <c r="N1278" s="294">
        <v>12093000</v>
      </c>
      <c r="O1278" s="294">
        <v>11892715.57</v>
      </c>
      <c r="P1278" s="116">
        <v>40459</v>
      </c>
      <c r="Q1278" s="121">
        <v>41153</v>
      </c>
      <c r="R1278" s="116">
        <v>41244</v>
      </c>
      <c r="S1278" s="116">
        <v>41244</v>
      </c>
      <c r="T1278" s="327">
        <v>95</v>
      </c>
      <c r="U1278" s="294">
        <v>0</v>
      </c>
      <c r="V1278" s="328"/>
      <c r="W1278" s="328"/>
      <c r="X1278" s="329" t="s">
        <v>3167</v>
      </c>
      <c r="EA1278" s="331"/>
      <c r="EB1278" s="331"/>
      <c r="EC1278" s="331"/>
    </row>
    <row r="1279" spans="1:133" s="330" customFormat="1" ht="30" customHeight="1" x14ac:dyDescent="0.25">
      <c r="A1279" s="322">
        <v>41455</v>
      </c>
      <c r="B1279" s="323">
        <v>41460</v>
      </c>
      <c r="C1279" s="324">
        <v>2010</v>
      </c>
      <c r="D1279" s="74" t="s">
        <v>2836</v>
      </c>
      <c r="E1279" s="74" t="s">
        <v>279</v>
      </c>
      <c r="F1279" s="72" t="s">
        <v>508</v>
      </c>
      <c r="G1279" s="73" t="s">
        <v>509</v>
      </c>
      <c r="H1279" s="74" t="s">
        <v>3168</v>
      </c>
      <c r="I1279" s="325">
        <v>410820</v>
      </c>
      <c r="J1279" s="74" t="s">
        <v>3169</v>
      </c>
      <c r="K1279" s="121">
        <v>40431</v>
      </c>
      <c r="L1279" s="122">
        <v>40442</v>
      </c>
      <c r="M1279" s="326" t="s">
        <v>3170</v>
      </c>
      <c r="N1279" s="294">
        <v>3369000</v>
      </c>
      <c r="O1279" s="294">
        <v>3367999.48</v>
      </c>
      <c r="P1279" s="121">
        <v>40452</v>
      </c>
      <c r="Q1279" s="121">
        <v>40756</v>
      </c>
      <c r="R1279" s="121">
        <v>40818</v>
      </c>
      <c r="S1279" s="121">
        <v>40818</v>
      </c>
      <c r="T1279" s="324">
        <v>100</v>
      </c>
      <c r="U1279" s="294">
        <v>0</v>
      </c>
      <c r="V1279" s="328"/>
      <c r="W1279" s="328"/>
      <c r="X1279" s="329" t="s">
        <v>2840</v>
      </c>
      <c r="EA1279" s="331"/>
      <c r="EB1279" s="331"/>
      <c r="EC1279" s="331"/>
    </row>
    <row r="1280" spans="1:133" s="330" customFormat="1" ht="30" customHeight="1" x14ac:dyDescent="0.25">
      <c r="A1280" s="322">
        <v>41455</v>
      </c>
      <c r="B1280" s="323">
        <v>41460</v>
      </c>
      <c r="C1280" s="324">
        <v>2010</v>
      </c>
      <c r="D1280" s="74" t="s">
        <v>2836</v>
      </c>
      <c r="E1280" s="74" t="s">
        <v>5462</v>
      </c>
      <c r="F1280" s="72" t="s">
        <v>611</v>
      </c>
      <c r="G1280" s="73" t="s">
        <v>612</v>
      </c>
      <c r="H1280" s="74" t="s">
        <v>3171</v>
      </c>
      <c r="I1280" s="325">
        <v>420507</v>
      </c>
      <c r="J1280" s="74" t="s">
        <v>3172</v>
      </c>
      <c r="K1280" s="121">
        <v>40330</v>
      </c>
      <c r="L1280" s="122">
        <v>40417</v>
      </c>
      <c r="M1280" s="326" t="s">
        <v>3173</v>
      </c>
      <c r="N1280" s="294">
        <v>1998000</v>
      </c>
      <c r="O1280" s="294">
        <v>1587766.47</v>
      </c>
      <c r="P1280" s="121">
        <v>40452</v>
      </c>
      <c r="Q1280" s="121">
        <v>40751</v>
      </c>
      <c r="R1280" s="121">
        <v>40716</v>
      </c>
      <c r="S1280" s="121">
        <v>40847</v>
      </c>
      <c r="T1280" s="324">
        <v>100</v>
      </c>
      <c r="U1280" s="294">
        <v>0</v>
      </c>
      <c r="V1280" s="328"/>
      <c r="W1280" s="328"/>
      <c r="X1280" s="329"/>
      <c r="EA1280" s="331"/>
      <c r="EB1280" s="331"/>
      <c r="EC1280" s="331"/>
    </row>
    <row r="1281" spans="1:133" s="330" customFormat="1" ht="30" customHeight="1" x14ac:dyDescent="0.25">
      <c r="A1281" s="322">
        <v>41455</v>
      </c>
      <c r="B1281" s="323">
        <v>41460</v>
      </c>
      <c r="C1281" s="324">
        <v>2010</v>
      </c>
      <c r="D1281" s="74" t="s">
        <v>2836</v>
      </c>
      <c r="E1281" s="74" t="s">
        <v>5462</v>
      </c>
      <c r="F1281" s="72" t="s">
        <v>1954</v>
      </c>
      <c r="G1281" s="72" t="s">
        <v>1955</v>
      </c>
      <c r="H1281" s="74" t="s">
        <v>3174</v>
      </c>
      <c r="I1281" s="325">
        <v>436019</v>
      </c>
      <c r="J1281" s="74" t="s">
        <v>2212</v>
      </c>
      <c r="K1281" s="121">
        <v>40148</v>
      </c>
      <c r="L1281" s="122">
        <v>40450</v>
      </c>
      <c r="M1281" s="326" t="s">
        <v>3175</v>
      </c>
      <c r="N1281" s="294">
        <v>1669000</v>
      </c>
      <c r="O1281" s="294">
        <v>1845996.46</v>
      </c>
      <c r="P1281" s="121">
        <v>40452</v>
      </c>
      <c r="Q1281" s="121">
        <v>40819</v>
      </c>
      <c r="R1281" s="121">
        <v>40809</v>
      </c>
      <c r="S1281" s="121">
        <v>40809</v>
      </c>
      <c r="T1281" s="324">
        <v>100</v>
      </c>
      <c r="U1281" s="294">
        <v>0</v>
      </c>
      <c r="V1281" s="328"/>
      <c r="W1281" s="328"/>
      <c r="X1281" s="329" t="s">
        <v>2966</v>
      </c>
      <c r="EA1281" s="331"/>
      <c r="EB1281" s="331"/>
      <c r="EC1281" s="331"/>
    </row>
    <row r="1282" spans="1:133" s="330" customFormat="1" ht="30" customHeight="1" x14ac:dyDescent="0.25">
      <c r="A1282" s="322">
        <v>41455</v>
      </c>
      <c r="B1282" s="323">
        <v>41460</v>
      </c>
      <c r="C1282" s="324">
        <v>2010</v>
      </c>
      <c r="D1282" s="74" t="s">
        <v>2836</v>
      </c>
      <c r="E1282" s="74" t="s">
        <v>279</v>
      </c>
      <c r="F1282" s="72" t="s">
        <v>758</v>
      </c>
      <c r="G1282" s="73" t="s">
        <v>759</v>
      </c>
      <c r="H1282" s="332" t="s">
        <v>2992</v>
      </c>
      <c r="I1282" s="325">
        <v>450252</v>
      </c>
      <c r="J1282" s="74" t="s">
        <v>2897</v>
      </c>
      <c r="K1282" s="116">
        <v>40371</v>
      </c>
      <c r="L1282" s="116">
        <v>40373</v>
      </c>
      <c r="M1282" s="326" t="s">
        <v>3176</v>
      </c>
      <c r="N1282" s="294">
        <v>14758680</v>
      </c>
      <c r="O1282" s="294">
        <v>14078418</v>
      </c>
      <c r="P1282" s="116">
        <v>40179</v>
      </c>
      <c r="Q1282" s="121">
        <v>41379</v>
      </c>
      <c r="R1282" s="116">
        <v>40891</v>
      </c>
      <c r="S1282" s="116">
        <v>41395</v>
      </c>
      <c r="T1282" s="327">
        <v>99</v>
      </c>
      <c r="U1282" s="294">
        <v>0</v>
      </c>
      <c r="V1282" s="328"/>
      <c r="W1282" s="328"/>
      <c r="X1282" s="329" t="s">
        <v>3066</v>
      </c>
      <c r="EA1282" s="331"/>
      <c r="EB1282" s="331"/>
      <c r="EC1282" s="331"/>
    </row>
    <row r="1283" spans="1:133" s="330" customFormat="1" ht="30" customHeight="1" x14ac:dyDescent="0.25">
      <c r="A1283" s="322">
        <v>41455</v>
      </c>
      <c r="B1283" s="323">
        <v>41460</v>
      </c>
      <c r="C1283" s="324">
        <v>2010</v>
      </c>
      <c r="D1283" s="74" t="s">
        <v>2836</v>
      </c>
      <c r="E1283" s="74" t="s">
        <v>279</v>
      </c>
      <c r="F1283" s="72" t="s">
        <v>758</v>
      </c>
      <c r="G1283" s="73" t="s">
        <v>759</v>
      </c>
      <c r="H1283" s="332" t="s">
        <v>3177</v>
      </c>
      <c r="I1283" s="325">
        <v>450353</v>
      </c>
      <c r="J1283" s="74" t="s">
        <v>3145</v>
      </c>
      <c r="K1283" s="116">
        <v>40444</v>
      </c>
      <c r="L1283" s="116">
        <v>40445</v>
      </c>
      <c r="M1283" s="326" t="s">
        <v>3178</v>
      </c>
      <c r="N1283" s="294">
        <v>27935984</v>
      </c>
      <c r="O1283" s="294">
        <v>27303538</v>
      </c>
      <c r="P1283" s="116">
        <v>40148</v>
      </c>
      <c r="Q1283" s="121">
        <v>41446</v>
      </c>
      <c r="R1283" s="116">
        <v>41131</v>
      </c>
      <c r="S1283" s="116">
        <v>41446</v>
      </c>
      <c r="T1283" s="327">
        <v>75</v>
      </c>
      <c r="U1283" s="294">
        <v>0</v>
      </c>
      <c r="V1283" s="328"/>
      <c r="W1283" s="328"/>
      <c r="X1283" s="329" t="s">
        <v>3066</v>
      </c>
      <c r="EA1283" s="331"/>
      <c r="EB1283" s="331"/>
      <c r="EC1283" s="331"/>
    </row>
    <row r="1284" spans="1:133" s="330" customFormat="1" ht="30" customHeight="1" x14ac:dyDescent="0.25">
      <c r="A1284" s="322">
        <v>41455</v>
      </c>
      <c r="B1284" s="323">
        <v>41460</v>
      </c>
      <c r="C1284" s="324">
        <v>2010</v>
      </c>
      <c r="D1284" s="74" t="s">
        <v>2836</v>
      </c>
      <c r="E1284" s="74" t="s">
        <v>279</v>
      </c>
      <c r="F1284" s="72" t="s">
        <v>687</v>
      </c>
      <c r="G1284" s="73" t="s">
        <v>688</v>
      </c>
      <c r="H1284" s="332" t="s">
        <v>3003</v>
      </c>
      <c r="I1284" s="325">
        <v>460141</v>
      </c>
      <c r="J1284" s="74" t="s">
        <v>3179</v>
      </c>
      <c r="K1284" s="116">
        <v>40416</v>
      </c>
      <c r="L1284" s="120">
        <v>40424</v>
      </c>
      <c r="M1284" s="326" t="s">
        <v>3180</v>
      </c>
      <c r="N1284" s="294">
        <v>5705000</v>
      </c>
      <c r="O1284" s="294">
        <v>5270893.6399999997</v>
      </c>
      <c r="P1284" s="116">
        <v>40448</v>
      </c>
      <c r="Q1284" s="121">
        <v>41013</v>
      </c>
      <c r="R1284" s="116">
        <v>41013</v>
      </c>
      <c r="S1284" s="116">
        <v>41013</v>
      </c>
      <c r="T1284" s="327">
        <v>100</v>
      </c>
      <c r="U1284" s="294">
        <v>0</v>
      </c>
      <c r="V1284" s="328"/>
      <c r="W1284" s="328"/>
      <c r="X1284" s="329" t="s">
        <v>3181</v>
      </c>
      <c r="EA1284" s="331"/>
      <c r="EB1284" s="331"/>
      <c r="EC1284" s="331"/>
    </row>
    <row r="1285" spans="1:133" s="330" customFormat="1" ht="30" customHeight="1" x14ac:dyDescent="0.25">
      <c r="A1285" s="322">
        <v>41455</v>
      </c>
      <c r="B1285" s="323">
        <v>41460</v>
      </c>
      <c r="C1285" s="324">
        <v>2010</v>
      </c>
      <c r="D1285" s="74" t="s">
        <v>2836</v>
      </c>
      <c r="E1285" s="74" t="s">
        <v>279</v>
      </c>
      <c r="F1285" s="72" t="s">
        <v>687</v>
      </c>
      <c r="G1285" s="73" t="s">
        <v>688</v>
      </c>
      <c r="H1285" s="332" t="s">
        <v>3003</v>
      </c>
      <c r="I1285" s="325">
        <v>461536</v>
      </c>
      <c r="J1285" s="74" t="s">
        <v>3130</v>
      </c>
      <c r="K1285" s="116">
        <v>40422</v>
      </c>
      <c r="L1285" s="120">
        <v>40428</v>
      </c>
      <c r="M1285" s="326" t="s">
        <v>3180</v>
      </c>
      <c r="N1285" s="294">
        <v>1949000</v>
      </c>
      <c r="O1285" s="294">
        <v>1723490.87</v>
      </c>
      <c r="P1285" s="116">
        <v>40441</v>
      </c>
      <c r="Q1285" s="116">
        <v>40686</v>
      </c>
      <c r="R1285" s="116">
        <v>40664</v>
      </c>
      <c r="S1285" s="116">
        <v>40664</v>
      </c>
      <c r="T1285" s="327">
        <v>100</v>
      </c>
      <c r="U1285" s="294">
        <v>0</v>
      </c>
      <c r="V1285" s="328"/>
      <c r="W1285" s="328"/>
      <c r="X1285" s="329" t="s">
        <v>3070</v>
      </c>
      <c r="EA1285" s="331"/>
      <c r="EB1285" s="331"/>
      <c r="EC1285" s="331"/>
    </row>
    <row r="1286" spans="1:133" s="330" customFormat="1" ht="30" customHeight="1" x14ac:dyDescent="0.25">
      <c r="A1286" s="322">
        <v>41455</v>
      </c>
      <c r="B1286" s="323">
        <v>41460</v>
      </c>
      <c r="C1286" s="324">
        <v>2010</v>
      </c>
      <c r="D1286" s="74" t="s">
        <v>2836</v>
      </c>
      <c r="E1286" s="74" t="s">
        <v>279</v>
      </c>
      <c r="F1286" s="72" t="s">
        <v>451</v>
      </c>
      <c r="G1286" s="73" t="s">
        <v>452</v>
      </c>
      <c r="H1286" s="74" t="s">
        <v>3182</v>
      </c>
      <c r="I1286" s="325">
        <v>480175</v>
      </c>
      <c r="J1286" s="74" t="s">
        <v>2904</v>
      </c>
      <c r="K1286" s="116">
        <v>40444</v>
      </c>
      <c r="L1286" s="116">
        <v>40448</v>
      </c>
      <c r="M1286" s="326" t="s">
        <v>3183</v>
      </c>
      <c r="N1286" s="294">
        <v>16441000</v>
      </c>
      <c r="O1286" s="294">
        <v>13991459.300000001</v>
      </c>
      <c r="P1286" s="116">
        <v>40544</v>
      </c>
      <c r="Q1286" s="116">
        <v>41107</v>
      </c>
      <c r="R1286" s="116">
        <v>41075</v>
      </c>
      <c r="S1286" s="116">
        <v>41075</v>
      </c>
      <c r="T1286" s="327">
        <v>95</v>
      </c>
      <c r="U1286" s="294">
        <v>0</v>
      </c>
      <c r="V1286" s="328"/>
      <c r="W1286" s="328"/>
      <c r="X1286" s="329" t="s">
        <v>2840</v>
      </c>
      <c r="EA1286" s="331"/>
      <c r="EB1286" s="331"/>
      <c r="EC1286" s="331"/>
    </row>
    <row r="1287" spans="1:133" s="330" customFormat="1" ht="30" customHeight="1" x14ac:dyDescent="0.25">
      <c r="A1287" s="322">
        <v>41455</v>
      </c>
      <c r="B1287" s="323">
        <v>41460</v>
      </c>
      <c r="C1287" s="324">
        <v>2010</v>
      </c>
      <c r="D1287" s="74" t="s">
        <v>2836</v>
      </c>
      <c r="E1287" s="74" t="s">
        <v>279</v>
      </c>
      <c r="F1287" s="72" t="s">
        <v>451</v>
      </c>
      <c r="G1287" s="73" t="s">
        <v>452</v>
      </c>
      <c r="H1287" s="74" t="s">
        <v>3182</v>
      </c>
      <c r="I1287" s="325">
        <v>480176</v>
      </c>
      <c r="J1287" s="74" t="s">
        <v>3184</v>
      </c>
      <c r="K1287" s="116">
        <v>40444</v>
      </c>
      <c r="L1287" s="116">
        <v>40448</v>
      </c>
      <c r="M1287" s="326" t="s">
        <v>3183</v>
      </c>
      <c r="N1287" s="294">
        <v>5700000</v>
      </c>
      <c r="O1287" s="294">
        <v>6931779.5800000001</v>
      </c>
      <c r="P1287" s="116">
        <v>40544</v>
      </c>
      <c r="Q1287" s="116">
        <v>41107</v>
      </c>
      <c r="R1287" s="116">
        <v>41075</v>
      </c>
      <c r="S1287" s="116">
        <v>41075</v>
      </c>
      <c r="T1287" s="327">
        <v>95</v>
      </c>
      <c r="U1287" s="294">
        <v>0</v>
      </c>
      <c r="V1287" s="328"/>
      <c r="W1287" s="328"/>
      <c r="X1287" s="329" t="s">
        <v>2840</v>
      </c>
      <c r="EB1287" s="331"/>
      <c r="EC1287" s="331"/>
    </row>
    <row r="1288" spans="1:133" s="330" customFormat="1" ht="30" customHeight="1" x14ac:dyDescent="0.25">
      <c r="A1288" s="322">
        <v>41455</v>
      </c>
      <c r="B1288" s="323">
        <v>41460</v>
      </c>
      <c r="C1288" s="324">
        <v>2010</v>
      </c>
      <c r="D1288" s="74" t="s">
        <v>2836</v>
      </c>
      <c r="E1288" s="74" t="s">
        <v>279</v>
      </c>
      <c r="F1288" s="72" t="s">
        <v>496</v>
      </c>
      <c r="G1288" s="73" t="s">
        <v>497</v>
      </c>
      <c r="H1288" s="74" t="s">
        <v>3185</v>
      </c>
      <c r="I1288" s="325">
        <v>500071</v>
      </c>
      <c r="J1288" s="74" t="s">
        <v>3186</v>
      </c>
      <c r="K1288" s="116">
        <v>40435</v>
      </c>
      <c r="L1288" s="120">
        <v>40441</v>
      </c>
      <c r="M1288" s="326" t="s">
        <v>3187</v>
      </c>
      <c r="N1288" s="294">
        <v>1996000</v>
      </c>
      <c r="O1288" s="294">
        <v>2163343.29</v>
      </c>
      <c r="P1288" s="116">
        <v>40448</v>
      </c>
      <c r="Q1288" s="116">
        <v>40724</v>
      </c>
      <c r="R1288" s="116">
        <v>40770</v>
      </c>
      <c r="S1288" s="116">
        <v>40770</v>
      </c>
      <c r="T1288" s="327">
        <v>100</v>
      </c>
      <c r="U1288" s="294">
        <v>0</v>
      </c>
      <c r="V1288" s="328"/>
      <c r="W1288" s="328"/>
      <c r="X1288" s="329" t="s">
        <v>3070</v>
      </c>
      <c r="EB1288" s="331"/>
      <c r="EC1288" s="331"/>
    </row>
    <row r="1289" spans="1:133" s="330" customFormat="1" ht="30" customHeight="1" x14ac:dyDescent="0.25">
      <c r="A1289" s="322">
        <v>41455</v>
      </c>
      <c r="B1289" s="323">
        <v>41460</v>
      </c>
      <c r="C1289" s="324">
        <v>2010</v>
      </c>
      <c r="D1289" s="74" t="s">
        <v>2836</v>
      </c>
      <c r="E1289" s="74" t="s">
        <v>279</v>
      </c>
      <c r="F1289" s="72" t="s">
        <v>36</v>
      </c>
      <c r="G1289" s="73" t="s">
        <v>1000</v>
      </c>
      <c r="H1289" s="332" t="s">
        <v>3023</v>
      </c>
      <c r="I1289" s="325">
        <v>510302</v>
      </c>
      <c r="J1289" s="74" t="s">
        <v>3188</v>
      </c>
      <c r="K1289" s="116">
        <v>40205</v>
      </c>
      <c r="L1289" s="120">
        <v>40235</v>
      </c>
      <c r="M1289" s="326" t="s">
        <v>3189</v>
      </c>
      <c r="N1289" s="294">
        <v>31946000</v>
      </c>
      <c r="O1289" s="294">
        <v>30249051.23</v>
      </c>
      <c r="P1289" s="116">
        <v>40360</v>
      </c>
      <c r="Q1289" s="123">
        <v>40914</v>
      </c>
      <c r="R1289" s="116">
        <v>41162</v>
      </c>
      <c r="S1289" s="116">
        <v>41162</v>
      </c>
      <c r="T1289" s="327">
        <v>100</v>
      </c>
      <c r="U1289" s="294">
        <v>0</v>
      </c>
      <c r="V1289" s="328"/>
      <c r="W1289" s="328"/>
      <c r="X1289" s="329" t="s">
        <v>3190</v>
      </c>
      <c r="EB1289" s="331"/>
      <c r="EC1289" s="331"/>
    </row>
    <row r="1290" spans="1:133" s="330" customFormat="1" ht="30" customHeight="1" x14ac:dyDescent="0.25">
      <c r="A1290" s="322">
        <v>41455</v>
      </c>
      <c r="B1290" s="323">
        <v>41460</v>
      </c>
      <c r="C1290" s="324">
        <v>2010</v>
      </c>
      <c r="D1290" s="74" t="s">
        <v>2836</v>
      </c>
      <c r="E1290" s="74" t="s">
        <v>279</v>
      </c>
      <c r="F1290" s="72" t="s">
        <v>3026</v>
      </c>
      <c r="G1290" s="73" t="s">
        <v>3027</v>
      </c>
      <c r="H1290" s="74" t="s">
        <v>3191</v>
      </c>
      <c r="I1290" s="325">
        <v>520014</v>
      </c>
      <c r="J1290" s="74" t="s">
        <v>2939</v>
      </c>
      <c r="K1290" s="116">
        <v>40280</v>
      </c>
      <c r="L1290" s="120">
        <v>40291</v>
      </c>
      <c r="M1290" s="326" t="s">
        <v>3192</v>
      </c>
      <c r="N1290" s="294">
        <v>18312480</v>
      </c>
      <c r="O1290" s="294">
        <v>19493319.300000001</v>
      </c>
      <c r="P1290" s="116">
        <v>40360</v>
      </c>
      <c r="Q1290" s="121">
        <v>41320</v>
      </c>
      <c r="R1290" s="116">
        <v>40959</v>
      </c>
      <c r="S1290" s="116">
        <v>41387</v>
      </c>
      <c r="T1290" s="327">
        <v>99</v>
      </c>
      <c r="U1290" s="294">
        <v>0</v>
      </c>
      <c r="V1290" s="328"/>
      <c r="W1290" s="328"/>
      <c r="X1290" s="329" t="s">
        <v>2840</v>
      </c>
      <c r="EB1290" s="331"/>
      <c r="EC1290" s="331"/>
    </row>
    <row r="1291" spans="1:133" s="330" customFormat="1" ht="30" customHeight="1" x14ac:dyDescent="0.25">
      <c r="A1291" s="322">
        <v>41455</v>
      </c>
      <c r="B1291" s="323">
        <v>41460</v>
      </c>
      <c r="C1291" s="324">
        <v>2010</v>
      </c>
      <c r="D1291" s="74" t="s">
        <v>2836</v>
      </c>
      <c r="E1291" s="74" t="s">
        <v>5462</v>
      </c>
      <c r="F1291" s="72" t="s">
        <v>60</v>
      </c>
      <c r="G1291" s="73" t="s">
        <v>704</v>
      </c>
      <c r="H1291" s="74" t="s">
        <v>3193</v>
      </c>
      <c r="I1291" s="325">
        <v>530033</v>
      </c>
      <c r="J1291" s="74" t="s">
        <v>3194</v>
      </c>
      <c r="K1291" s="116">
        <v>40801</v>
      </c>
      <c r="L1291" s="120">
        <v>40805</v>
      </c>
      <c r="M1291" s="326" t="s">
        <v>3195</v>
      </c>
      <c r="N1291" s="294">
        <v>2994000</v>
      </c>
      <c r="O1291" s="294">
        <v>2994000</v>
      </c>
      <c r="P1291" s="116">
        <v>40819</v>
      </c>
      <c r="Q1291" s="121">
        <v>41184</v>
      </c>
      <c r="R1291" s="116">
        <v>41169</v>
      </c>
      <c r="S1291" s="116">
        <v>41169</v>
      </c>
      <c r="T1291" s="327">
        <v>100</v>
      </c>
      <c r="U1291" s="294">
        <v>0</v>
      </c>
      <c r="V1291" s="328"/>
      <c r="W1291" s="328"/>
      <c r="X1291" s="329"/>
      <c r="EB1291" s="331"/>
      <c r="EC1291" s="331"/>
    </row>
    <row r="1292" spans="1:133" s="330" customFormat="1" ht="30" customHeight="1" x14ac:dyDescent="0.25">
      <c r="A1292" s="322">
        <v>41455</v>
      </c>
      <c r="B1292" s="323">
        <v>41460</v>
      </c>
      <c r="C1292" s="324">
        <v>2010</v>
      </c>
      <c r="D1292" s="74" t="s">
        <v>2836</v>
      </c>
      <c r="E1292" s="74" t="s">
        <v>279</v>
      </c>
      <c r="F1292" s="72" t="s">
        <v>622</v>
      </c>
      <c r="G1292" s="73" t="s">
        <v>623</v>
      </c>
      <c r="H1292" s="332" t="s">
        <v>3196</v>
      </c>
      <c r="I1292" s="325">
        <v>540217</v>
      </c>
      <c r="J1292" s="74" t="s">
        <v>3197</v>
      </c>
      <c r="K1292" s="116">
        <v>40445</v>
      </c>
      <c r="L1292" s="120">
        <v>40447</v>
      </c>
      <c r="M1292" s="326" t="s">
        <v>3198</v>
      </c>
      <c r="N1292" s="294">
        <v>1973000</v>
      </c>
      <c r="O1292" s="294">
        <v>1135206.6200000001</v>
      </c>
      <c r="P1292" s="116">
        <v>40452</v>
      </c>
      <c r="Q1292" s="116">
        <v>40837</v>
      </c>
      <c r="R1292" s="116">
        <v>40804</v>
      </c>
      <c r="S1292" s="116">
        <v>40804</v>
      </c>
      <c r="T1292" s="327">
        <v>100</v>
      </c>
      <c r="U1292" s="294">
        <v>0</v>
      </c>
      <c r="V1292" s="328"/>
      <c r="W1292" s="328"/>
      <c r="X1292" s="329" t="s">
        <v>3070</v>
      </c>
      <c r="EB1292" s="331"/>
      <c r="EC1292" s="331"/>
    </row>
    <row r="1293" spans="1:133" s="330" customFormat="1" ht="30" customHeight="1" x14ac:dyDescent="0.25">
      <c r="A1293" s="322">
        <v>41455</v>
      </c>
      <c r="B1293" s="323">
        <v>41460</v>
      </c>
      <c r="C1293" s="324">
        <v>2011</v>
      </c>
      <c r="D1293" s="74" t="s">
        <v>2836</v>
      </c>
      <c r="E1293" s="74" t="s">
        <v>279</v>
      </c>
      <c r="F1293" s="72" t="s">
        <v>104</v>
      </c>
      <c r="G1293" s="73" t="s">
        <v>799</v>
      </c>
      <c r="H1293" s="334" t="s">
        <v>2862</v>
      </c>
      <c r="I1293" s="335" t="s">
        <v>3199</v>
      </c>
      <c r="J1293" s="334" t="s">
        <v>2855</v>
      </c>
      <c r="K1293" s="123">
        <v>40756</v>
      </c>
      <c r="L1293" s="123">
        <v>40787</v>
      </c>
      <c r="M1293" s="336" t="s">
        <v>3200</v>
      </c>
      <c r="N1293" s="294">
        <v>16467000</v>
      </c>
      <c r="O1293" s="294">
        <v>16296966.98</v>
      </c>
      <c r="P1293" s="123">
        <v>40452</v>
      </c>
      <c r="Q1293" s="155">
        <v>41253</v>
      </c>
      <c r="R1293" s="123">
        <v>41257</v>
      </c>
      <c r="S1293" s="123">
        <v>41257</v>
      </c>
      <c r="T1293" s="337">
        <v>90</v>
      </c>
      <c r="U1293" s="294">
        <v>0</v>
      </c>
      <c r="V1293" s="328"/>
      <c r="W1293" s="328"/>
      <c r="X1293" s="338" t="s">
        <v>2841</v>
      </c>
      <c r="EB1293" s="331"/>
      <c r="EC1293" s="331"/>
    </row>
    <row r="1294" spans="1:133" s="330" customFormat="1" ht="30" customHeight="1" x14ac:dyDescent="0.25">
      <c r="A1294" s="322">
        <v>41455</v>
      </c>
      <c r="B1294" s="323">
        <v>41460</v>
      </c>
      <c r="C1294" s="324">
        <v>2011</v>
      </c>
      <c r="D1294" s="74" t="s">
        <v>2836</v>
      </c>
      <c r="E1294" s="74" t="s">
        <v>279</v>
      </c>
      <c r="F1294" s="72" t="s">
        <v>1661</v>
      </c>
      <c r="G1294" s="73" t="s">
        <v>1662</v>
      </c>
      <c r="H1294" s="339" t="s">
        <v>3201</v>
      </c>
      <c r="I1294" s="335" t="s">
        <v>3202</v>
      </c>
      <c r="J1294" s="334" t="s">
        <v>3203</v>
      </c>
      <c r="K1294" s="123">
        <v>40718</v>
      </c>
      <c r="L1294" s="123">
        <v>40725</v>
      </c>
      <c r="M1294" s="336" t="s">
        <v>3204</v>
      </c>
      <c r="N1294" s="294">
        <v>29940000</v>
      </c>
      <c r="O1294" s="294">
        <v>28273500</v>
      </c>
      <c r="P1294" s="123">
        <v>40483</v>
      </c>
      <c r="Q1294" s="123">
        <v>41487</v>
      </c>
      <c r="R1294" s="123">
        <v>41456</v>
      </c>
      <c r="S1294" s="123">
        <v>41456</v>
      </c>
      <c r="T1294" s="337">
        <v>80</v>
      </c>
      <c r="U1294" s="294">
        <v>0</v>
      </c>
      <c r="V1294" s="328"/>
      <c r="W1294" s="328"/>
      <c r="X1294" s="338" t="s">
        <v>2841</v>
      </c>
      <c r="EB1294" s="331"/>
      <c r="EC1294" s="331"/>
    </row>
    <row r="1295" spans="1:133" s="330" customFormat="1" ht="30" customHeight="1" x14ac:dyDescent="0.25">
      <c r="A1295" s="322">
        <v>41455</v>
      </c>
      <c r="B1295" s="323">
        <v>41460</v>
      </c>
      <c r="C1295" s="324">
        <v>2011</v>
      </c>
      <c r="D1295" s="74" t="s">
        <v>2836</v>
      </c>
      <c r="E1295" s="74" t="s">
        <v>279</v>
      </c>
      <c r="F1295" s="72" t="s">
        <v>1661</v>
      </c>
      <c r="G1295" s="73" t="s">
        <v>1662</v>
      </c>
      <c r="H1295" s="339" t="s">
        <v>3205</v>
      </c>
      <c r="I1295" s="335" t="s">
        <v>3206</v>
      </c>
      <c r="J1295" s="334" t="s">
        <v>3075</v>
      </c>
      <c r="K1295" s="123">
        <v>40533</v>
      </c>
      <c r="L1295" s="123">
        <v>40686</v>
      </c>
      <c r="M1295" s="336" t="s">
        <v>3207</v>
      </c>
      <c r="N1295" s="294">
        <v>8857560</v>
      </c>
      <c r="O1295" s="294">
        <v>7412601</v>
      </c>
      <c r="P1295" s="123">
        <v>40513</v>
      </c>
      <c r="Q1295" s="123">
        <v>41296</v>
      </c>
      <c r="R1295" s="123">
        <v>40991</v>
      </c>
      <c r="S1295" s="123">
        <v>41426</v>
      </c>
      <c r="T1295" s="337">
        <v>99</v>
      </c>
      <c r="U1295" s="294">
        <v>0</v>
      </c>
      <c r="V1295" s="328"/>
      <c r="W1295" s="328"/>
      <c r="X1295" s="338" t="s">
        <v>3208</v>
      </c>
      <c r="EB1295" s="331"/>
      <c r="EC1295" s="331"/>
    </row>
    <row r="1296" spans="1:133" s="330" customFormat="1" ht="30" customHeight="1" x14ac:dyDescent="0.25">
      <c r="A1296" s="322">
        <v>41455</v>
      </c>
      <c r="B1296" s="323">
        <v>41460</v>
      </c>
      <c r="C1296" s="324">
        <v>2011</v>
      </c>
      <c r="D1296" s="74" t="s">
        <v>2836</v>
      </c>
      <c r="E1296" s="74" t="s">
        <v>279</v>
      </c>
      <c r="F1296" s="72" t="s">
        <v>1661</v>
      </c>
      <c r="G1296" s="73" t="s">
        <v>1662</v>
      </c>
      <c r="H1296" s="339" t="s">
        <v>3205</v>
      </c>
      <c r="I1296" s="335" t="s">
        <v>3209</v>
      </c>
      <c r="J1296" s="334" t="s">
        <v>2907</v>
      </c>
      <c r="K1296" s="123">
        <v>40689</v>
      </c>
      <c r="L1296" s="123">
        <v>40708</v>
      </c>
      <c r="M1296" s="336" t="s">
        <v>3210</v>
      </c>
      <c r="N1296" s="294">
        <v>2495000</v>
      </c>
      <c r="O1296" s="294">
        <v>2266871.38</v>
      </c>
      <c r="P1296" s="123">
        <v>40725</v>
      </c>
      <c r="Q1296" s="123">
        <v>41170</v>
      </c>
      <c r="R1296" s="123">
        <v>41067</v>
      </c>
      <c r="S1296" s="123">
        <v>41426</v>
      </c>
      <c r="T1296" s="337">
        <v>99</v>
      </c>
      <c r="U1296" s="294">
        <v>0</v>
      </c>
      <c r="V1296" s="328"/>
      <c r="W1296" s="328"/>
      <c r="X1296" s="338" t="s">
        <v>2841</v>
      </c>
      <c r="EB1296" s="331"/>
      <c r="EC1296" s="331"/>
    </row>
    <row r="1297" spans="1:133" s="330" customFormat="1" ht="30" customHeight="1" x14ac:dyDescent="0.25">
      <c r="A1297" s="322">
        <v>41455</v>
      </c>
      <c r="B1297" s="323">
        <v>41460</v>
      </c>
      <c r="C1297" s="324">
        <v>2011</v>
      </c>
      <c r="D1297" s="74" t="s">
        <v>2836</v>
      </c>
      <c r="E1297" s="74" t="s">
        <v>279</v>
      </c>
      <c r="F1297" s="72" t="s">
        <v>99</v>
      </c>
      <c r="G1297" s="73" t="s">
        <v>415</v>
      </c>
      <c r="H1297" s="339" t="s">
        <v>2491</v>
      </c>
      <c r="I1297" s="335" t="s">
        <v>3211</v>
      </c>
      <c r="J1297" s="334" t="s">
        <v>3075</v>
      </c>
      <c r="K1297" s="123">
        <v>40675</v>
      </c>
      <c r="L1297" s="123">
        <v>40806</v>
      </c>
      <c r="M1297" s="336" t="s">
        <v>3212</v>
      </c>
      <c r="N1297" s="294">
        <v>12379000</v>
      </c>
      <c r="O1297" s="294">
        <v>11525157.699999999</v>
      </c>
      <c r="P1297" s="123">
        <v>40513</v>
      </c>
      <c r="Q1297" s="155">
        <v>41440</v>
      </c>
      <c r="R1297" s="123">
        <v>41089</v>
      </c>
      <c r="S1297" s="123">
        <v>41544</v>
      </c>
      <c r="T1297" s="337">
        <v>99</v>
      </c>
      <c r="U1297" s="294">
        <v>0</v>
      </c>
      <c r="V1297" s="328"/>
      <c r="W1297" s="328"/>
      <c r="X1297" s="338" t="s">
        <v>3208</v>
      </c>
      <c r="EB1297" s="331"/>
      <c r="EC1297" s="331"/>
    </row>
    <row r="1298" spans="1:133" s="330" customFormat="1" ht="30" customHeight="1" x14ac:dyDescent="0.25">
      <c r="A1298" s="322">
        <v>41455</v>
      </c>
      <c r="B1298" s="323">
        <v>41460</v>
      </c>
      <c r="C1298" s="324">
        <v>2011</v>
      </c>
      <c r="D1298" s="74" t="s">
        <v>2836</v>
      </c>
      <c r="E1298" s="74" t="s">
        <v>279</v>
      </c>
      <c r="F1298" s="72" t="s">
        <v>129</v>
      </c>
      <c r="G1298" s="73" t="s">
        <v>409</v>
      </c>
      <c r="H1298" s="339" t="s">
        <v>3213</v>
      </c>
      <c r="I1298" s="335" t="s">
        <v>3214</v>
      </c>
      <c r="J1298" s="334" t="s">
        <v>3215</v>
      </c>
      <c r="K1298" s="123">
        <v>40682</v>
      </c>
      <c r="L1298" s="123">
        <v>40737</v>
      </c>
      <c r="M1298" s="336" t="s">
        <v>1438</v>
      </c>
      <c r="N1298" s="294">
        <v>38922000</v>
      </c>
      <c r="O1298" s="294">
        <v>37424862.049999997</v>
      </c>
      <c r="P1298" s="123">
        <v>40483</v>
      </c>
      <c r="Q1298" s="123">
        <v>41365</v>
      </c>
      <c r="R1298" s="123">
        <v>41364</v>
      </c>
      <c r="S1298" s="123">
        <v>41364</v>
      </c>
      <c r="T1298" s="337">
        <v>40</v>
      </c>
      <c r="U1298" s="294">
        <v>0</v>
      </c>
      <c r="V1298" s="328"/>
      <c r="W1298" s="328"/>
      <c r="X1298" s="338" t="s">
        <v>2841</v>
      </c>
      <c r="EB1298" s="331"/>
      <c r="EC1298" s="331"/>
    </row>
    <row r="1299" spans="1:133" s="330" customFormat="1" ht="30" customHeight="1" x14ac:dyDescent="0.25">
      <c r="A1299" s="322">
        <v>41455</v>
      </c>
      <c r="B1299" s="323">
        <v>41460</v>
      </c>
      <c r="C1299" s="324">
        <v>2011</v>
      </c>
      <c r="D1299" s="74" t="s">
        <v>2836</v>
      </c>
      <c r="E1299" s="74" t="s">
        <v>279</v>
      </c>
      <c r="F1299" s="72" t="s">
        <v>129</v>
      </c>
      <c r="G1299" s="73" t="s">
        <v>409</v>
      </c>
      <c r="H1299" s="339" t="s">
        <v>2282</v>
      </c>
      <c r="I1299" s="335" t="s">
        <v>3216</v>
      </c>
      <c r="J1299" s="334" t="s">
        <v>2894</v>
      </c>
      <c r="K1299" s="123">
        <v>40745</v>
      </c>
      <c r="L1299" s="123">
        <v>40801</v>
      </c>
      <c r="M1299" s="336" t="s">
        <v>3217</v>
      </c>
      <c r="N1299" s="294">
        <v>49220000</v>
      </c>
      <c r="O1299" s="294">
        <v>42646881</v>
      </c>
      <c r="P1299" s="123">
        <v>40452</v>
      </c>
      <c r="Q1299" s="123">
        <v>41548</v>
      </c>
      <c r="R1299" s="123">
        <v>41565</v>
      </c>
      <c r="S1299" s="123">
        <v>41565</v>
      </c>
      <c r="T1299" s="337">
        <v>35</v>
      </c>
      <c r="U1299" s="294">
        <v>0</v>
      </c>
      <c r="V1299" s="328"/>
      <c r="W1299" s="328"/>
      <c r="X1299" s="338" t="s">
        <v>3218</v>
      </c>
      <c r="EB1299" s="331"/>
      <c r="EC1299" s="331"/>
    </row>
    <row r="1300" spans="1:133" s="330" customFormat="1" ht="30" customHeight="1" x14ac:dyDescent="0.25">
      <c r="A1300" s="322">
        <v>41455</v>
      </c>
      <c r="B1300" s="323">
        <v>41460</v>
      </c>
      <c r="C1300" s="324">
        <v>2011</v>
      </c>
      <c r="D1300" s="74" t="s">
        <v>2836</v>
      </c>
      <c r="E1300" s="74" t="s">
        <v>279</v>
      </c>
      <c r="F1300" s="72" t="s">
        <v>129</v>
      </c>
      <c r="G1300" s="73" t="s">
        <v>409</v>
      </c>
      <c r="H1300" s="339" t="s">
        <v>3219</v>
      </c>
      <c r="I1300" s="335" t="s">
        <v>3220</v>
      </c>
      <c r="J1300" s="334" t="s">
        <v>2855</v>
      </c>
      <c r="K1300" s="123">
        <v>40767</v>
      </c>
      <c r="L1300" s="123">
        <v>40802</v>
      </c>
      <c r="M1300" s="336" t="s">
        <v>3221</v>
      </c>
      <c r="N1300" s="294">
        <v>19960000</v>
      </c>
      <c r="O1300" s="294">
        <v>18555455.870000001</v>
      </c>
      <c r="P1300" s="123">
        <v>40513</v>
      </c>
      <c r="Q1300" s="123">
        <v>41548</v>
      </c>
      <c r="R1300" s="123">
        <v>41547</v>
      </c>
      <c r="S1300" s="123">
        <v>41547</v>
      </c>
      <c r="T1300" s="337">
        <v>10</v>
      </c>
      <c r="U1300" s="294">
        <v>0</v>
      </c>
      <c r="V1300" s="328"/>
      <c r="W1300" s="328"/>
      <c r="X1300" s="338" t="s">
        <v>2841</v>
      </c>
      <c r="EB1300" s="331"/>
      <c r="EC1300" s="331"/>
    </row>
    <row r="1301" spans="1:133" s="330" customFormat="1" ht="30" customHeight="1" x14ac:dyDescent="0.25">
      <c r="A1301" s="322">
        <v>41455</v>
      </c>
      <c r="B1301" s="323">
        <v>41460</v>
      </c>
      <c r="C1301" s="324">
        <v>2011</v>
      </c>
      <c r="D1301" s="74" t="s">
        <v>2836</v>
      </c>
      <c r="E1301" s="74" t="s">
        <v>279</v>
      </c>
      <c r="F1301" s="72" t="s">
        <v>129</v>
      </c>
      <c r="G1301" s="73" t="s">
        <v>409</v>
      </c>
      <c r="H1301" s="339" t="s">
        <v>3222</v>
      </c>
      <c r="I1301" s="335" t="s">
        <v>3223</v>
      </c>
      <c r="J1301" s="334" t="s">
        <v>2855</v>
      </c>
      <c r="K1301" s="123">
        <v>40760</v>
      </c>
      <c r="L1301" s="123">
        <v>40771</v>
      </c>
      <c r="M1301" s="336" t="s">
        <v>3224</v>
      </c>
      <c r="N1301" s="294">
        <v>7485000</v>
      </c>
      <c r="O1301" s="294">
        <v>7472624.8300000001</v>
      </c>
      <c r="P1301" s="123">
        <v>40513</v>
      </c>
      <c r="Q1301" s="123">
        <v>41153</v>
      </c>
      <c r="R1301" s="123">
        <v>41201</v>
      </c>
      <c r="S1301" s="123">
        <v>41201</v>
      </c>
      <c r="T1301" s="337">
        <v>95</v>
      </c>
      <c r="U1301" s="294">
        <v>0</v>
      </c>
      <c r="V1301" s="328"/>
      <c r="W1301" s="328"/>
      <c r="X1301" s="338" t="s">
        <v>2841</v>
      </c>
      <c r="EB1301" s="331"/>
      <c r="EC1301" s="331"/>
    </row>
    <row r="1302" spans="1:133" s="330" customFormat="1" ht="30" customHeight="1" x14ac:dyDescent="0.25">
      <c r="A1302" s="322">
        <v>41455</v>
      </c>
      <c r="B1302" s="323">
        <v>41460</v>
      </c>
      <c r="C1302" s="324">
        <v>2011</v>
      </c>
      <c r="D1302" s="74" t="s">
        <v>2836</v>
      </c>
      <c r="E1302" s="74" t="s">
        <v>279</v>
      </c>
      <c r="F1302" s="72" t="s">
        <v>631</v>
      </c>
      <c r="G1302" s="73" t="s">
        <v>632</v>
      </c>
      <c r="H1302" s="339" t="s">
        <v>3225</v>
      </c>
      <c r="I1302" s="335" t="s">
        <v>3226</v>
      </c>
      <c r="J1302" s="334" t="s">
        <v>3227</v>
      </c>
      <c r="K1302" s="123">
        <v>40690</v>
      </c>
      <c r="L1302" s="123">
        <v>40808</v>
      </c>
      <c r="M1302" s="336" t="s">
        <v>3228</v>
      </c>
      <c r="N1302" s="294">
        <v>40918000</v>
      </c>
      <c r="O1302" s="294">
        <v>31679225</v>
      </c>
      <c r="P1302" s="123">
        <v>40483</v>
      </c>
      <c r="Q1302" s="123">
        <v>41218</v>
      </c>
      <c r="R1302" s="123">
        <v>41198</v>
      </c>
      <c r="S1302" s="123">
        <v>41198</v>
      </c>
      <c r="T1302" s="337">
        <v>75</v>
      </c>
      <c r="U1302" s="294">
        <v>0</v>
      </c>
      <c r="V1302" s="328"/>
      <c r="W1302" s="328"/>
      <c r="X1302" s="338" t="s">
        <v>2841</v>
      </c>
      <c r="EB1302" s="331"/>
      <c r="EC1302" s="331"/>
    </row>
    <row r="1303" spans="1:133" s="330" customFormat="1" ht="30" customHeight="1" x14ac:dyDescent="0.25">
      <c r="A1303" s="322">
        <v>41455</v>
      </c>
      <c r="B1303" s="323">
        <v>41460</v>
      </c>
      <c r="C1303" s="324">
        <v>2011</v>
      </c>
      <c r="D1303" s="74" t="s">
        <v>2836</v>
      </c>
      <c r="E1303" s="74" t="s">
        <v>279</v>
      </c>
      <c r="F1303" s="72" t="s">
        <v>369</v>
      </c>
      <c r="G1303" s="73" t="s">
        <v>370</v>
      </c>
      <c r="H1303" s="339" t="s">
        <v>2896</v>
      </c>
      <c r="I1303" s="335">
        <v>100037</v>
      </c>
      <c r="J1303" s="334" t="s">
        <v>3106</v>
      </c>
      <c r="K1303" s="123">
        <v>40758</v>
      </c>
      <c r="L1303" s="123">
        <v>40773</v>
      </c>
      <c r="M1303" s="336" t="s">
        <v>1587</v>
      </c>
      <c r="N1303" s="294">
        <v>26946000</v>
      </c>
      <c r="O1303" s="294">
        <v>25251107.23</v>
      </c>
      <c r="P1303" s="123">
        <v>40513</v>
      </c>
      <c r="Q1303" s="155">
        <v>41498</v>
      </c>
      <c r="R1303" s="123">
        <v>41465</v>
      </c>
      <c r="S1303" s="123">
        <v>41465</v>
      </c>
      <c r="T1303" s="337">
        <v>95</v>
      </c>
      <c r="U1303" s="294">
        <v>0</v>
      </c>
      <c r="V1303" s="328"/>
      <c r="W1303" s="328"/>
      <c r="X1303" s="338" t="s">
        <v>2841</v>
      </c>
      <c r="EB1303" s="331"/>
      <c r="EC1303" s="331"/>
    </row>
    <row r="1304" spans="1:133" s="330" customFormat="1" ht="30" customHeight="1" x14ac:dyDescent="0.25">
      <c r="A1304" s="322">
        <v>41455</v>
      </c>
      <c r="B1304" s="323">
        <v>41460</v>
      </c>
      <c r="C1304" s="324">
        <v>2011</v>
      </c>
      <c r="D1304" s="74" t="s">
        <v>2836</v>
      </c>
      <c r="E1304" s="74" t="s">
        <v>279</v>
      </c>
      <c r="F1304" s="72" t="s">
        <v>113</v>
      </c>
      <c r="G1304" s="73" t="s">
        <v>376</v>
      </c>
      <c r="H1304" s="340" t="s">
        <v>3229</v>
      </c>
      <c r="I1304" s="335">
        <v>130123</v>
      </c>
      <c r="J1304" s="341" t="s">
        <v>2924</v>
      </c>
      <c r="K1304" s="124">
        <v>40680</v>
      </c>
      <c r="L1304" s="124">
        <v>41016</v>
      </c>
      <c r="M1304" s="342" t="s">
        <v>3230</v>
      </c>
      <c r="N1304" s="294">
        <v>10379000</v>
      </c>
      <c r="O1304" s="294">
        <v>9927343.1300000008</v>
      </c>
      <c r="P1304" s="124">
        <v>40544</v>
      </c>
      <c r="Q1304" s="155">
        <v>41547</v>
      </c>
      <c r="R1304" s="124">
        <v>41547</v>
      </c>
      <c r="S1304" s="124">
        <v>41547</v>
      </c>
      <c r="T1304" s="343">
        <v>10</v>
      </c>
      <c r="U1304" s="294">
        <v>0</v>
      </c>
      <c r="V1304" s="328"/>
      <c r="W1304" s="328"/>
      <c r="X1304" s="338" t="s">
        <v>2841</v>
      </c>
      <c r="EB1304" s="331"/>
      <c r="EC1304" s="331"/>
    </row>
    <row r="1305" spans="1:133" s="330" customFormat="1" ht="30" customHeight="1" x14ac:dyDescent="0.25">
      <c r="A1305" s="322">
        <v>41455</v>
      </c>
      <c r="B1305" s="323">
        <v>41460</v>
      </c>
      <c r="C1305" s="324">
        <v>2011</v>
      </c>
      <c r="D1305" s="74" t="s">
        <v>2836</v>
      </c>
      <c r="E1305" s="74" t="s">
        <v>279</v>
      </c>
      <c r="F1305" s="72" t="s">
        <v>113</v>
      </c>
      <c r="G1305" s="73" t="s">
        <v>376</v>
      </c>
      <c r="H1305" s="339" t="s">
        <v>3231</v>
      </c>
      <c r="I1305" s="335">
        <v>130127</v>
      </c>
      <c r="J1305" s="334" t="s">
        <v>2855</v>
      </c>
      <c r="K1305" s="123">
        <v>40743</v>
      </c>
      <c r="L1305" s="123">
        <v>40751</v>
      </c>
      <c r="M1305" s="336" t="s">
        <v>3232</v>
      </c>
      <c r="N1305" s="294">
        <v>16966000</v>
      </c>
      <c r="O1305" s="294">
        <v>16436990.27</v>
      </c>
      <c r="P1305" s="123">
        <v>40513</v>
      </c>
      <c r="Q1305" s="124">
        <v>41409</v>
      </c>
      <c r="R1305" s="123">
        <v>41229</v>
      </c>
      <c r="S1305" s="123">
        <v>41229</v>
      </c>
      <c r="T1305" s="337">
        <v>85</v>
      </c>
      <c r="U1305" s="294">
        <v>0</v>
      </c>
      <c r="V1305" s="328"/>
      <c r="W1305" s="328"/>
      <c r="X1305" s="338" t="s">
        <v>2841</v>
      </c>
      <c r="EB1305" s="331"/>
      <c r="EC1305" s="331"/>
    </row>
    <row r="1306" spans="1:133" s="330" customFormat="1" ht="30" customHeight="1" x14ac:dyDescent="0.25">
      <c r="A1306" s="322">
        <v>41455</v>
      </c>
      <c r="B1306" s="323">
        <v>41460</v>
      </c>
      <c r="C1306" s="324">
        <v>2011</v>
      </c>
      <c r="D1306" s="74" t="s">
        <v>2836</v>
      </c>
      <c r="E1306" s="74" t="s">
        <v>279</v>
      </c>
      <c r="F1306" s="72" t="s">
        <v>588</v>
      </c>
      <c r="G1306" s="73" t="s">
        <v>589</v>
      </c>
      <c r="H1306" s="339" t="s">
        <v>3071</v>
      </c>
      <c r="I1306" s="335">
        <v>140001</v>
      </c>
      <c r="J1306" s="334" t="s">
        <v>3233</v>
      </c>
      <c r="K1306" s="123">
        <v>40694</v>
      </c>
      <c r="L1306" s="123">
        <v>40787</v>
      </c>
      <c r="M1306" s="336" t="s">
        <v>3234</v>
      </c>
      <c r="N1306" s="294">
        <v>18962000</v>
      </c>
      <c r="O1306" s="294">
        <v>19150383.039999999</v>
      </c>
      <c r="P1306" s="123">
        <v>40664</v>
      </c>
      <c r="Q1306" s="123">
        <v>41383</v>
      </c>
      <c r="R1306" s="123">
        <v>41019</v>
      </c>
      <c r="S1306" s="123">
        <v>41019</v>
      </c>
      <c r="T1306" s="337">
        <v>95</v>
      </c>
      <c r="U1306" s="294">
        <v>0</v>
      </c>
      <c r="V1306" s="328"/>
      <c r="W1306" s="328"/>
      <c r="X1306" s="338" t="s">
        <v>2841</v>
      </c>
      <c r="EB1306" s="331"/>
      <c r="EC1306" s="331"/>
    </row>
    <row r="1307" spans="1:133" s="330" customFormat="1" ht="30" customHeight="1" x14ac:dyDescent="0.25">
      <c r="A1307" s="322">
        <v>41455</v>
      </c>
      <c r="B1307" s="323">
        <v>41460</v>
      </c>
      <c r="C1307" s="324">
        <v>2011</v>
      </c>
      <c r="D1307" s="74" t="s">
        <v>2836</v>
      </c>
      <c r="E1307" s="74" t="s">
        <v>279</v>
      </c>
      <c r="F1307" s="72" t="s">
        <v>157</v>
      </c>
      <c r="G1307" s="75" t="s">
        <v>858</v>
      </c>
      <c r="H1307" s="339" t="s">
        <v>3235</v>
      </c>
      <c r="I1307" s="335">
        <v>150077</v>
      </c>
      <c r="J1307" s="334" t="s">
        <v>3236</v>
      </c>
      <c r="K1307" s="123">
        <v>40766</v>
      </c>
      <c r="L1307" s="123">
        <v>40906</v>
      </c>
      <c r="M1307" s="336" t="s">
        <v>3237</v>
      </c>
      <c r="N1307" s="294">
        <v>34835245</v>
      </c>
      <c r="O1307" s="294">
        <v>36411741.950000003</v>
      </c>
      <c r="P1307" s="123">
        <v>40940</v>
      </c>
      <c r="Q1307" s="155">
        <v>41519</v>
      </c>
      <c r="R1307" s="123">
        <v>41504</v>
      </c>
      <c r="S1307" s="123">
        <v>41504</v>
      </c>
      <c r="T1307" s="337">
        <v>56.000000000000007</v>
      </c>
      <c r="U1307" s="294">
        <v>0</v>
      </c>
      <c r="V1307" s="328"/>
      <c r="W1307" s="328"/>
      <c r="X1307" s="338" t="s">
        <v>2841</v>
      </c>
      <c r="EB1307" s="331"/>
      <c r="EC1307" s="331"/>
    </row>
    <row r="1308" spans="1:133" s="330" customFormat="1" ht="30" customHeight="1" x14ac:dyDescent="0.25">
      <c r="A1308" s="322">
        <v>41455</v>
      </c>
      <c r="B1308" s="323">
        <v>41460</v>
      </c>
      <c r="C1308" s="324">
        <v>2011</v>
      </c>
      <c r="D1308" s="74" t="s">
        <v>2836</v>
      </c>
      <c r="E1308" s="74" t="s">
        <v>279</v>
      </c>
      <c r="F1308" s="72" t="s">
        <v>1538</v>
      </c>
      <c r="G1308" s="73" t="s">
        <v>1539</v>
      </c>
      <c r="H1308" s="339" t="s">
        <v>3073</v>
      </c>
      <c r="I1308" s="335">
        <v>160093</v>
      </c>
      <c r="J1308" s="334" t="s">
        <v>3238</v>
      </c>
      <c r="K1308" s="123">
        <v>40666</v>
      </c>
      <c r="L1308" s="123">
        <v>40764</v>
      </c>
      <c r="M1308" s="336" t="s">
        <v>3239</v>
      </c>
      <c r="N1308" s="294">
        <v>12969000</v>
      </c>
      <c r="O1308" s="294">
        <v>13669347.76</v>
      </c>
      <c r="P1308" s="123">
        <v>40513</v>
      </c>
      <c r="Q1308" s="155">
        <v>41349</v>
      </c>
      <c r="R1308" s="123">
        <v>41333</v>
      </c>
      <c r="S1308" s="123">
        <v>41333</v>
      </c>
      <c r="T1308" s="337">
        <v>45</v>
      </c>
      <c r="U1308" s="294">
        <v>0</v>
      </c>
      <c r="V1308" s="328"/>
      <c r="W1308" s="328"/>
      <c r="X1308" s="338" t="s">
        <v>2841</v>
      </c>
      <c r="EB1308" s="331"/>
      <c r="EC1308" s="331"/>
    </row>
    <row r="1309" spans="1:133" s="330" customFormat="1" ht="30" customHeight="1" x14ac:dyDescent="0.25">
      <c r="A1309" s="322">
        <v>41455</v>
      </c>
      <c r="B1309" s="323">
        <v>41460</v>
      </c>
      <c r="C1309" s="324">
        <v>2011</v>
      </c>
      <c r="D1309" s="74" t="s">
        <v>2836</v>
      </c>
      <c r="E1309" s="74" t="s">
        <v>279</v>
      </c>
      <c r="F1309" s="72" t="s">
        <v>1538</v>
      </c>
      <c r="G1309" s="73" t="s">
        <v>1539</v>
      </c>
      <c r="H1309" s="339" t="s">
        <v>3240</v>
      </c>
      <c r="I1309" s="335">
        <v>160122</v>
      </c>
      <c r="J1309" s="334" t="s">
        <v>3241</v>
      </c>
      <c r="K1309" s="123">
        <v>40686</v>
      </c>
      <c r="L1309" s="123">
        <v>40757</v>
      </c>
      <c r="M1309" s="336" t="s">
        <v>3242</v>
      </c>
      <c r="N1309" s="294">
        <v>6287000</v>
      </c>
      <c r="O1309" s="294">
        <v>5501880.29</v>
      </c>
      <c r="P1309" s="123">
        <v>40513</v>
      </c>
      <c r="Q1309" s="155">
        <v>41328</v>
      </c>
      <c r="R1309" s="123">
        <v>41327</v>
      </c>
      <c r="S1309" s="123">
        <v>41327</v>
      </c>
      <c r="T1309" s="337">
        <v>40</v>
      </c>
      <c r="U1309" s="294">
        <v>0</v>
      </c>
      <c r="V1309" s="328"/>
      <c r="W1309" s="328"/>
      <c r="X1309" s="338" t="s">
        <v>2841</v>
      </c>
      <c r="EB1309" s="331"/>
      <c r="EC1309" s="331"/>
    </row>
    <row r="1310" spans="1:133" s="330" customFormat="1" ht="30" customHeight="1" x14ac:dyDescent="0.25">
      <c r="A1310" s="322">
        <v>41455</v>
      </c>
      <c r="B1310" s="323">
        <v>41460</v>
      </c>
      <c r="C1310" s="324">
        <v>2011</v>
      </c>
      <c r="D1310" s="74" t="s">
        <v>2836</v>
      </c>
      <c r="E1310" s="74" t="s">
        <v>279</v>
      </c>
      <c r="F1310" s="72" t="s">
        <v>863</v>
      </c>
      <c r="G1310" s="73" t="s">
        <v>864</v>
      </c>
      <c r="H1310" s="339" t="s">
        <v>2957</v>
      </c>
      <c r="I1310" s="335">
        <v>179237</v>
      </c>
      <c r="J1310" s="334" t="s">
        <v>3243</v>
      </c>
      <c r="K1310" s="123">
        <v>40801</v>
      </c>
      <c r="L1310" s="123">
        <v>40806</v>
      </c>
      <c r="M1310" s="336" t="s">
        <v>3244</v>
      </c>
      <c r="N1310" s="294">
        <v>14970000</v>
      </c>
      <c r="O1310" s="294">
        <v>14447600</v>
      </c>
      <c r="P1310" s="123">
        <v>40513</v>
      </c>
      <c r="Q1310" s="155">
        <v>41472</v>
      </c>
      <c r="R1310" s="123">
        <v>41187</v>
      </c>
      <c r="S1310" s="123">
        <v>41552</v>
      </c>
      <c r="T1310" s="337">
        <v>60</v>
      </c>
      <c r="U1310" s="294">
        <v>0</v>
      </c>
      <c r="V1310" s="328"/>
      <c r="W1310" s="328"/>
      <c r="X1310" s="338" t="s">
        <v>2841</v>
      </c>
      <c r="EB1310" s="331"/>
      <c r="EC1310" s="331"/>
    </row>
    <row r="1311" spans="1:133" s="330" customFormat="1" ht="30" customHeight="1" x14ac:dyDescent="0.25">
      <c r="A1311" s="322">
        <v>41455</v>
      </c>
      <c r="B1311" s="323">
        <v>41460</v>
      </c>
      <c r="C1311" s="324">
        <v>2011</v>
      </c>
      <c r="D1311" s="74" t="s">
        <v>2836</v>
      </c>
      <c r="E1311" s="74" t="s">
        <v>279</v>
      </c>
      <c r="F1311" s="72" t="s">
        <v>734</v>
      </c>
      <c r="G1311" s="73" t="s">
        <v>735</v>
      </c>
      <c r="H1311" s="339" t="s">
        <v>3245</v>
      </c>
      <c r="I1311" s="335">
        <v>200063</v>
      </c>
      <c r="J1311" s="334" t="s">
        <v>2855</v>
      </c>
      <c r="K1311" s="123">
        <v>40739</v>
      </c>
      <c r="L1311" s="123">
        <v>40766</v>
      </c>
      <c r="M1311" s="336" t="s">
        <v>3246</v>
      </c>
      <c r="N1311" s="294">
        <v>26283000</v>
      </c>
      <c r="O1311" s="294">
        <v>24235376.190000001</v>
      </c>
      <c r="P1311" s="123">
        <v>40634</v>
      </c>
      <c r="Q1311" s="123">
        <v>41456</v>
      </c>
      <c r="R1311" s="123">
        <v>41250</v>
      </c>
      <c r="S1311" s="123">
        <v>41470</v>
      </c>
      <c r="T1311" s="337">
        <v>90</v>
      </c>
      <c r="U1311" s="294">
        <v>0</v>
      </c>
      <c r="V1311" s="328"/>
      <c r="W1311" s="328"/>
      <c r="X1311" s="338" t="s">
        <v>3208</v>
      </c>
      <c r="EB1311" s="331"/>
      <c r="EC1311" s="331"/>
    </row>
    <row r="1312" spans="1:133" s="330" customFormat="1" ht="30" customHeight="1" x14ac:dyDescent="0.25">
      <c r="A1312" s="322">
        <v>41455</v>
      </c>
      <c r="B1312" s="323">
        <v>41460</v>
      </c>
      <c r="C1312" s="324">
        <v>2011</v>
      </c>
      <c r="D1312" s="74" t="s">
        <v>2836</v>
      </c>
      <c r="E1312" s="74" t="s">
        <v>279</v>
      </c>
      <c r="F1312" s="72" t="s">
        <v>734</v>
      </c>
      <c r="G1312" s="73" t="s">
        <v>735</v>
      </c>
      <c r="H1312" s="339" t="s">
        <v>3247</v>
      </c>
      <c r="I1312" s="335">
        <v>200090</v>
      </c>
      <c r="J1312" s="334" t="s">
        <v>2974</v>
      </c>
      <c r="K1312" s="123">
        <v>40787</v>
      </c>
      <c r="L1312" s="123">
        <v>40814</v>
      </c>
      <c r="M1312" s="336" t="s">
        <v>3248</v>
      </c>
      <c r="N1312" s="294">
        <v>13243800</v>
      </c>
      <c r="O1312" s="294">
        <v>12144967.58</v>
      </c>
      <c r="P1312" s="123">
        <v>40513</v>
      </c>
      <c r="Q1312" s="123">
        <v>41744</v>
      </c>
      <c r="R1312" s="123">
        <v>41201</v>
      </c>
      <c r="S1312" s="123">
        <v>41744</v>
      </c>
      <c r="T1312" s="337">
        <v>28.000000000000004</v>
      </c>
      <c r="U1312" s="294">
        <v>0</v>
      </c>
      <c r="V1312" s="328"/>
      <c r="W1312" s="328"/>
      <c r="X1312" s="338" t="s">
        <v>3208</v>
      </c>
      <c r="EB1312" s="331"/>
      <c r="EC1312" s="331"/>
    </row>
    <row r="1313" spans="1:133" s="330" customFormat="1" ht="30" customHeight="1" x14ac:dyDescent="0.25">
      <c r="A1313" s="322">
        <v>41455</v>
      </c>
      <c r="B1313" s="323">
        <v>41460</v>
      </c>
      <c r="C1313" s="324">
        <v>2011</v>
      </c>
      <c r="D1313" s="74" t="s">
        <v>2836</v>
      </c>
      <c r="E1313" s="74" t="s">
        <v>279</v>
      </c>
      <c r="F1313" s="72" t="s">
        <v>68</v>
      </c>
      <c r="G1313" s="73" t="s">
        <v>1893</v>
      </c>
      <c r="H1313" s="339" t="s">
        <v>3249</v>
      </c>
      <c r="I1313" s="335">
        <v>210034</v>
      </c>
      <c r="J1313" s="334" t="s">
        <v>2855</v>
      </c>
      <c r="K1313" s="123">
        <v>40786</v>
      </c>
      <c r="L1313" s="123">
        <v>40802</v>
      </c>
      <c r="M1313" s="336" t="s">
        <v>2933</v>
      </c>
      <c r="N1313" s="294">
        <v>19461000</v>
      </c>
      <c r="O1313" s="294">
        <v>18711977.199999999</v>
      </c>
      <c r="P1313" s="123">
        <v>40513</v>
      </c>
      <c r="Q1313" s="123">
        <v>41304</v>
      </c>
      <c r="R1313" s="123">
        <v>41334</v>
      </c>
      <c r="S1313" s="123">
        <v>41304</v>
      </c>
      <c r="T1313" s="337">
        <v>100</v>
      </c>
      <c r="U1313" s="294">
        <v>0</v>
      </c>
      <c r="V1313" s="328"/>
      <c r="W1313" s="328"/>
      <c r="X1313" s="338" t="s">
        <v>2841</v>
      </c>
      <c r="EB1313" s="331"/>
      <c r="EC1313" s="331"/>
    </row>
    <row r="1314" spans="1:133" s="330" customFormat="1" ht="30" customHeight="1" x14ac:dyDescent="0.25">
      <c r="A1314" s="322">
        <v>41455</v>
      </c>
      <c r="B1314" s="323">
        <v>41460</v>
      </c>
      <c r="C1314" s="324">
        <v>2011</v>
      </c>
      <c r="D1314" s="74" t="s">
        <v>2836</v>
      </c>
      <c r="E1314" s="74" t="s">
        <v>279</v>
      </c>
      <c r="F1314" s="72" t="s">
        <v>1402</v>
      </c>
      <c r="G1314" s="73" t="s">
        <v>1403</v>
      </c>
      <c r="H1314" s="339" t="s">
        <v>3250</v>
      </c>
      <c r="I1314" s="335">
        <v>220114</v>
      </c>
      <c r="J1314" s="334" t="s">
        <v>2855</v>
      </c>
      <c r="K1314" s="123">
        <v>40717</v>
      </c>
      <c r="L1314" s="123">
        <v>40763</v>
      </c>
      <c r="M1314" s="336" t="s">
        <v>3251</v>
      </c>
      <c r="N1314" s="294">
        <v>19307000</v>
      </c>
      <c r="O1314" s="294">
        <v>22351050.43</v>
      </c>
      <c r="P1314" s="123">
        <v>40575</v>
      </c>
      <c r="Q1314" s="123">
        <v>41520</v>
      </c>
      <c r="R1314" s="123">
        <v>41288</v>
      </c>
      <c r="S1314" s="123">
        <v>41515</v>
      </c>
      <c r="T1314" s="337">
        <v>99</v>
      </c>
      <c r="U1314" s="294">
        <v>0</v>
      </c>
      <c r="V1314" s="328"/>
      <c r="W1314" s="328"/>
      <c r="X1314" s="338" t="s">
        <v>3208</v>
      </c>
      <c r="EB1314" s="331"/>
      <c r="EC1314" s="331"/>
    </row>
    <row r="1315" spans="1:133" s="330" customFormat="1" ht="30" customHeight="1" x14ac:dyDescent="0.25">
      <c r="A1315" s="322">
        <v>41455</v>
      </c>
      <c r="B1315" s="323">
        <v>41460</v>
      </c>
      <c r="C1315" s="324">
        <v>2011</v>
      </c>
      <c r="D1315" s="74" t="s">
        <v>2836</v>
      </c>
      <c r="E1315" s="74" t="s">
        <v>279</v>
      </c>
      <c r="F1315" s="72" t="s">
        <v>1402</v>
      </c>
      <c r="G1315" s="73" t="s">
        <v>1403</v>
      </c>
      <c r="H1315" s="339" t="s">
        <v>2513</v>
      </c>
      <c r="I1315" s="335">
        <v>220222</v>
      </c>
      <c r="J1315" s="334" t="s">
        <v>3241</v>
      </c>
      <c r="K1315" s="123">
        <v>40723</v>
      </c>
      <c r="L1315" s="123">
        <v>40764</v>
      </c>
      <c r="M1315" s="336" t="s">
        <v>3252</v>
      </c>
      <c r="N1315" s="294">
        <v>5489000</v>
      </c>
      <c r="O1315" s="294">
        <v>5010566.2699999996</v>
      </c>
      <c r="P1315" s="123">
        <v>40756</v>
      </c>
      <c r="Q1315" s="123">
        <v>41254</v>
      </c>
      <c r="R1315" s="123">
        <v>41120</v>
      </c>
      <c r="S1315" s="123">
        <v>41443</v>
      </c>
      <c r="T1315" s="337">
        <v>99</v>
      </c>
      <c r="U1315" s="294">
        <v>0</v>
      </c>
      <c r="V1315" s="328"/>
      <c r="W1315" s="328"/>
      <c r="X1315" s="338" t="s">
        <v>2841</v>
      </c>
      <c r="EB1315" s="331"/>
      <c r="EC1315" s="331"/>
    </row>
    <row r="1316" spans="1:133" s="330" customFormat="1" ht="30" customHeight="1" x14ac:dyDescent="0.25">
      <c r="A1316" s="322">
        <v>41455</v>
      </c>
      <c r="B1316" s="323">
        <v>41460</v>
      </c>
      <c r="C1316" s="324">
        <v>2011</v>
      </c>
      <c r="D1316" s="74" t="s">
        <v>2836</v>
      </c>
      <c r="E1316" s="74" t="s">
        <v>279</v>
      </c>
      <c r="F1316" s="72" t="s">
        <v>288</v>
      </c>
      <c r="G1316" s="73" t="s">
        <v>641</v>
      </c>
      <c r="H1316" s="334" t="s">
        <v>3253</v>
      </c>
      <c r="I1316" s="335">
        <v>240186</v>
      </c>
      <c r="J1316" s="334" t="s">
        <v>3241</v>
      </c>
      <c r="K1316" s="123">
        <v>40738</v>
      </c>
      <c r="L1316" s="123">
        <v>40779</v>
      </c>
      <c r="M1316" s="336" t="s">
        <v>3254</v>
      </c>
      <c r="N1316" s="294">
        <v>5489000</v>
      </c>
      <c r="O1316" s="294">
        <v>5219755</v>
      </c>
      <c r="P1316" s="123">
        <v>40695</v>
      </c>
      <c r="Q1316" s="155">
        <v>41533</v>
      </c>
      <c r="R1316" s="123">
        <v>41440</v>
      </c>
      <c r="S1316" s="123">
        <v>41501</v>
      </c>
      <c r="T1316" s="337">
        <v>65</v>
      </c>
      <c r="U1316" s="294">
        <v>0</v>
      </c>
      <c r="V1316" s="328"/>
      <c r="W1316" s="328"/>
      <c r="X1316" s="338" t="s">
        <v>2841</v>
      </c>
      <c r="EB1316" s="331"/>
      <c r="EC1316" s="331"/>
    </row>
    <row r="1317" spans="1:133" s="330" customFormat="1" ht="30" customHeight="1" x14ac:dyDescent="0.25">
      <c r="A1317" s="322">
        <v>41455</v>
      </c>
      <c r="B1317" s="323">
        <v>41460</v>
      </c>
      <c r="C1317" s="324">
        <v>2011</v>
      </c>
      <c r="D1317" s="74" t="s">
        <v>2836</v>
      </c>
      <c r="E1317" s="74" t="s">
        <v>279</v>
      </c>
      <c r="F1317" s="72" t="s">
        <v>502</v>
      </c>
      <c r="G1317" s="73" t="s">
        <v>503</v>
      </c>
      <c r="H1317" s="339" t="s">
        <v>3105</v>
      </c>
      <c r="I1317" s="335">
        <v>250136</v>
      </c>
      <c r="J1317" s="334" t="s">
        <v>3255</v>
      </c>
      <c r="K1317" s="123">
        <v>40801</v>
      </c>
      <c r="L1317" s="123">
        <v>40808</v>
      </c>
      <c r="M1317" s="336" t="s">
        <v>3256</v>
      </c>
      <c r="N1317" s="294">
        <v>22954000</v>
      </c>
      <c r="O1317" s="294">
        <v>22213622.489999998</v>
      </c>
      <c r="P1317" s="123">
        <v>40513</v>
      </c>
      <c r="Q1317" s="123">
        <v>41230</v>
      </c>
      <c r="R1317" s="123">
        <v>41209</v>
      </c>
      <c r="S1317" s="123">
        <v>41209</v>
      </c>
      <c r="T1317" s="337">
        <v>85</v>
      </c>
      <c r="U1317" s="294">
        <v>0</v>
      </c>
      <c r="V1317" s="328"/>
      <c r="W1317" s="328"/>
      <c r="X1317" s="338" t="s">
        <v>2841</v>
      </c>
      <c r="EB1317" s="331"/>
      <c r="EC1317" s="331"/>
    </row>
    <row r="1318" spans="1:133" s="330" customFormat="1" ht="30" customHeight="1" x14ac:dyDescent="0.25">
      <c r="A1318" s="322">
        <v>41455</v>
      </c>
      <c r="B1318" s="323">
        <v>41460</v>
      </c>
      <c r="C1318" s="324">
        <v>2011</v>
      </c>
      <c r="D1318" s="74" t="s">
        <v>2836</v>
      </c>
      <c r="E1318" s="74" t="s">
        <v>279</v>
      </c>
      <c r="F1318" s="72" t="s">
        <v>1103</v>
      </c>
      <c r="G1318" s="73" t="s">
        <v>1104</v>
      </c>
      <c r="H1318" s="339" t="s">
        <v>2948</v>
      </c>
      <c r="I1318" s="335">
        <v>260207</v>
      </c>
      <c r="J1318" s="334" t="s">
        <v>3075</v>
      </c>
      <c r="K1318" s="123">
        <v>40716</v>
      </c>
      <c r="L1318" s="123">
        <v>40773</v>
      </c>
      <c r="M1318" s="336" t="s">
        <v>3257</v>
      </c>
      <c r="N1318" s="294">
        <v>18962000</v>
      </c>
      <c r="O1318" s="294">
        <v>13822986.890000001</v>
      </c>
      <c r="P1318" s="123">
        <v>40575</v>
      </c>
      <c r="Q1318" s="155">
        <v>40977</v>
      </c>
      <c r="R1318" s="123">
        <v>40977</v>
      </c>
      <c r="S1318" s="123">
        <v>41014</v>
      </c>
      <c r="T1318" s="337">
        <v>100</v>
      </c>
      <c r="U1318" s="294">
        <v>0</v>
      </c>
      <c r="V1318" s="328"/>
      <c r="W1318" s="328"/>
      <c r="X1318" s="338" t="s">
        <v>2841</v>
      </c>
      <c r="EB1318" s="331"/>
      <c r="EC1318" s="331"/>
    </row>
    <row r="1319" spans="1:133" s="330" customFormat="1" ht="30" customHeight="1" x14ac:dyDescent="0.25">
      <c r="A1319" s="322">
        <v>41455</v>
      </c>
      <c r="B1319" s="323">
        <v>41460</v>
      </c>
      <c r="C1319" s="324">
        <v>2011</v>
      </c>
      <c r="D1319" s="74" t="s">
        <v>2836</v>
      </c>
      <c r="E1319" s="74" t="s">
        <v>279</v>
      </c>
      <c r="F1319" s="72" t="s">
        <v>650</v>
      </c>
      <c r="G1319" s="73" t="s">
        <v>651</v>
      </c>
      <c r="H1319" s="339" t="s">
        <v>3113</v>
      </c>
      <c r="I1319" s="335">
        <v>270096</v>
      </c>
      <c r="J1319" s="334" t="s">
        <v>2181</v>
      </c>
      <c r="K1319" s="123">
        <v>40722</v>
      </c>
      <c r="L1319" s="123">
        <v>40725</v>
      </c>
      <c r="M1319" s="336" t="s">
        <v>3258</v>
      </c>
      <c r="N1319" s="294">
        <v>4291000</v>
      </c>
      <c r="O1319" s="294">
        <v>2231974.6</v>
      </c>
      <c r="P1319" s="123">
        <v>40483</v>
      </c>
      <c r="Q1319" s="123">
        <v>41320</v>
      </c>
      <c r="R1319" s="123">
        <v>41096</v>
      </c>
      <c r="S1319" s="123">
        <v>41320</v>
      </c>
      <c r="T1319" s="337">
        <v>100</v>
      </c>
      <c r="U1319" s="294">
        <v>0</v>
      </c>
      <c r="V1319" s="328"/>
      <c r="W1319" s="328"/>
      <c r="X1319" s="338" t="s">
        <v>3259</v>
      </c>
      <c r="EB1319" s="331"/>
      <c r="EC1319" s="331"/>
    </row>
    <row r="1320" spans="1:133" s="330" customFormat="1" ht="30" customHeight="1" x14ac:dyDescent="0.25">
      <c r="A1320" s="322">
        <v>41455</v>
      </c>
      <c r="B1320" s="323">
        <v>41460</v>
      </c>
      <c r="C1320" s="324">
        <v>2011</v>
      </c>
      <c r="D1320" s="74" t="s">
        <v>2836</v>
      </c>
      <c r="E1320" s="74" t="s">
        <v>279</v>
      </c>
      <c r="F1320" s="72" t="s">
        <v>650</v>
      </c>
      <c r="G1320" s="73" t="s">
        <v>651</v>
      </c>
      <c r="H1320" s="339" t="s">
        <v>2955</v>
      </c>
      <c r="I1320" s="335">
        <v>270202</v>
      </c>
      <c r="J1320" s="334" t="s">
        <v>2974</v>
      </c>
      <c r="K1320" s="123">
        <v>40743</v>
      </c>
      <c r="L1320" s="123">
        <v>40763</v>
      </c>
      <c r="M1320" s="336" t="s">
        <v>3260</v>
      </c>
      <c r="N1320" s="294">
        <v>28942000</v>
      </c>
      <c r="O1320" s="294">
        <v>26312226.879999999</v>
      </c>
      <c r="P1320" s="123">
        <v>40544</v>
      </c>
      <c r="Q1320" s="155">
        <v>41397</v>
      </c>
      <c r="R1320" s="123">
        <v>41292</v>
      </c>
      <c r="S1320" s="123">
        <v>41747</v>
      </c>
      <c r="T1320" s="337">
        <v>99</v>
      </c>
      <c r="U1320" s="294">
        <v>0</v>
      </c>
      <c r="V1320" s="328"/>
      <c r="W1320" s="328"/>
      <c r="X1320" s="338" t="s">
        <v>3261</v>
      </c>
      <c r="EB1320" s="331"/>
      <c r="EC1320" s="331"/>
    </row>
    <row r="1321" spans="1:133" s="330" customFormat="1" ht="30" customHeight="1" x14ac:dyDescent="0.25">
      <c r="A1321" s="322">
        <v>41455</v>
      </c>
      <c r="B1321" s="323">
        <v>41460</v>
      </c>
      <c r="C1321" s="324">
        <v>2011</v>
      </c>
      <c r="D1321" s="74" t="s">
        <v>2836</v>
      </c>
      <c r="E1321" s="74" t="s">
        <v>279</v>
      </c>
      <c r="F1321" s="72" t="s">
        <v>650</v>
      </c>
      <c r="G1321" s="73" t="s">
        <v>651</v>
      </c>
      <c r="H1321" s="339" t="s">
        <v>3113</v>
      </c>
      <c r="I1321" s="335">
        <v>270267</v>
      </c>
      <c r="J1321" s="334" t="s">
        <v>3241</v>
      </c>
      <c r="K1321" s="123">
        <v>40745</v>
      </c>
      <c r="L1321" s="123">
        <v>40763</v>
      </c>
      <c r="M1321" s="336" t="s">
        <v>3262</v>
      </c>
      <c r="N1321" s="294">
        <v>4441000</v>
      </c>
      <c r="O1321" s="294">
        <v>3548418</v>
      </c>
      <c r="P1321" s="123">
        <v>40513</v>
      </c>
      <c r="Q1321" s="155">
        <v>41256</v>
      </c>
      <c r="R1321" s="123">
        <v>41209</v>
      </c>
      <c r="S1321" s="123">
        <v>41485</v>
      </c>
      <c r="T1321" s="337">
        <v>90</v>
      </c>
      <c r="U1321" s="294">
        <v>0</v>
      </c>
      <c r="V1321" s="328"/>
      <c r="W1321" s="328"/>
      <c r="X1321" s="338" t="s">
        <v>2841</v>
      </c>
      <c r="EB1321" s="331"/>
      <c r="EC1321" s="331"/>
    </row>
    <row r="1322" spans="1:133" s="330" customFormat="1" ht="30" customHeight="1" x14ac:dyDescent="0.25">
      <c r="A1322" s="322">
        <v>41455</v>
      </c>
      <c r="B1322" s="323">
        <v>41460</v>
      </c>
      <c r="C1322" s="324">
        <v>2011</v>
      </c>
      <c r="D1322" s="74" t="s">
        <v>2836</v>
      </c>
      <c r="E1322" s="74" t="s">
        <v>279</v>
      </c>
      <c r="F1322" s="72" t="s">
        <v>490</v>
      </c>
      <c r="G1322" s="73" t="s">
        <v>491</v>
      </c>
      <c r="H1322" s="339" t="s">
        <v>3263</v>
      </c>
      <c r="I1322" s="335">
        <v>310107</v>
      </c>
      <c r="J1322" s="334" t="s">
        <v>2855</v>
      </c>
      <c r="K1322" s="123">
        <v>40709</v>
      </c>
      <c r="L1322" s="123">
        <v>40736</v>
      </c>
      <c r="M1322" s="336" t="s">
        <v>3264</v>
      </c>
      <c r="N1322" s="294">
        <v>11377000</v>
      </c>
      <c r="O1322" s="294">
        <v>11147590</v>
      </c>
      <c r="P1322" s="123">
        <v>40725</v>
      </c>
      <c r="Q1322" s="155">
        <v>41400</v>
      </c>
      <c r="R1322" s="123">
        <v>41129</v>
      </c>
      <c r="S1322" s="123">
        <v>41365</v>
      </c>
      <c r="T1322" s="337">
        <v>95</v>
      </c>
      <c r="U1322" s="294">
        <v>0</v>
      </c>
      <c r="V1322" s="328"/>
      <c r="W1322" s="328"/>
      <c r="X1322" s="338" t="s">
        <v>2841</v>
      </c>
      <c r="EB1322" s="331"/>
      <c r="EC1322" s="331"/>
    </row>
    <row r="1323" spans="1:133" s="330" customFormat="1" ht="30" customHeight="1" x14ac:dyDescent="0.25">
      <c r="A1323" s="322">
        <v>41455</v>
      </c>
      <c r="B1323" s="323">
        <v>41460</v>
      </c>
      <c r="C1323" s="324">
        <v>2011</v>
      </c>
      <c r="D1323" s="74" t="s">
        <v>2836</v>
      </c>
      <c r="E1323" s="74" t="s">
        <v>279</v>
      </c>
      <c r="F1323" s="72" t="s">
        <v>490</v>
      </c>
      <c r="G1323" s="73" t="s">
        <v>491</v>
      </c>
      <c r="H1323" s="339" t="s">
        <v>3132</v>
      </c>
      <c r="I1323" s="335">
        <v>310110</v>
      </c>
      <c r="J1323" s="334" t="s">
        <v>2924</v>
      </c>
      <c r="K1323" s="123">
        <v>40771</v>
      </c>
      <c r="L1323" s="123">
        <v>40774</v>
      </c>
      <c r="M1323" s="336" t="s">
        <v>3265</v>
      </c>
      <c r="N1323" s="294">
        <v>3293000</v>
      </c>
      <c r="O1323" s="294">
        <v>3306605.59</v>
      </c>
      <c r="P1323" s="123">
        <v>40817</v>
      </c>
      <c r="Q1323" s="155">
        <v>41400</v>
      </c>
      <c r="R1323" s="123">
        <v>41219</v>
      </c>
      <c r="S1323" s="123">
        <v>41366</v>
      </c>
      <c r="T1323" s="337">
        <v>99</v>
      </c>
      <c r="U1323" s="294">
        <v>0</v>
      </c>
      <c r="V1323" s="328"/>
      <c r="W1323" s="328"/>
      <c r="X1323" s="338" t="s">
        <v>2841</v>
      </c>
      <c r="EB1323" s="331"/>
      <c r="EC1323" s="331"/>
    </row>
    <row r="1324" spans="1:133" s="330" customFormat="1" ht="30" customHeight="1" x14ac:dyDescent="0.25">
      <c r="A1324" s="322">
        <v>41455</v>
      </c>
      <c r="B1324" s="323">
        <v>41460</v>
      </c>
      <c r="C1324" s="324">
        <v>2011</v>
      </c>
      <c r="D1324" s="74" t="s">
        <v>2836</v>
      </c>
      <c r="E1324" s="74" t="s">
        <v>279</v>
      </c>
      <c r="F1324" s="72" t="s">
        <v>1132</v>
      </c>
      <c r="G1324" s="75" t="s">
        <v>1133</v>
      </c>
      <c r="H1324" s="339" t="s">
        <v>3266</v>
      </c>
      <c r="I1324" s="335">
        <v>330034</v>
      </c>
      <c r="J1324" s="334" t="s">
        <v>3267</v>
      </c>
      <c r="K1324" s="123">
        <v>40672</v>
      </c>
      <c r="L1324" s="123">
        <v>40780</v>
      </c>
      <c r="M1324" s="336" t="s">
        <v>3268</v>
      </c>
      <c r="N1324" s="294">
        <v>20958000</v>
      </c>
      <c r="O1324" s="294">
        <v>14113265.689999999</v>
      </c>
      <c r="P1324" s="123">
        <v>40483</v>
      </c>
      <c r="Q1324" s="123">
        <v>41183</v>
      </c>
      <c r="R1324" s="123">
        <v>41173</v>
      </c>
      <c r="S1324" s="123">
        <v>41173</v>
      </c>
      <c r="T1324" s="337">
        <v>100</v>
      </c>
      <c r="U1324" s="294">
        <v>0</v>
      </c>
      <c r="V1324" s="328"/>
      <c r="W1324" s="328"/>
      <c r="X1324" s="338" t="s">
        <v>2841</v>
      </c>
      <c r="EB1324" s="331"/>
      <c r="EC1324" s="331"/>
    </row>
    <row r="1325" spans="1:133" s="330" customFormat="1" ht="30" customHeight="1" x14ac:dyDescent="0.25">
      <c r="A1325" s="322">
        <v>41455</v>
      </c>
      <c r="B1325" s="323">
        <v>41460</v>
      </c>
      <c r="C1325" s="324">
        <v>2011</v>
      </c>
      <c r="D1325" s="74" t="s">
        <v>2836</v>
      </c>
      <c r="E1325" s="74" t="s">
        <v>279</v>
      </c>
      <c r="F1325" s="72" t="s">
        <v>1132</v>
      </c>
      <c r="G1325" s="75" t="s">
        <v>1133</v>
      </c>
      <c r="H1325" s="339" t="s">
        <v>3266</v>
      </c>
      <c r="I1325" s="335">
        <v>330035</v>
      </c>
      <c r="J1325" s="334" t="s">
        <v>3269</v>
      </c>
      <c r="K1325" s="123">
        <v>40672</v>
      </c>
      <c r="L1325" s="123">
        <v>40781</v>
      </c>
      <c r="M1325" s="336" t="s">
        <v>3270</v>
      </c>
      <c r="N1325" s="294">
        <v>14970000</v>
      </c>
      <c r="O1325" s="294">
        <v>12098806.210000001</v>
      </c>
      <c r="P1325" s="123">
        <v>40513</v>
      </c>
      <c r="Q1325" s="123">
        <v>41183</v>
      </c>
      <c r="R1325" s="123">
        <v>41173</v>
      </c>
      <c r="S1325" s="123">
        <v>41173</v>
      </c>
      <c r="T1325" s="337">
        <v>100</v>
      </c>
      <c r="U1325" s="294">
        <v>0</v>
      </c>
      <c r="V1325" s="328"/>
      <c r="W1325" s="328"/>
      <c r="X1325" s="338" t="s">
        <v>2841</v>
      </c>
      <c r="EB1325" s="331"/>
      <c r="EC1325" s="331"/>
    </row>
    <row r="1326" spans="1:133" s="330" customFormat="1" ht="30" customHeight="1" x14ac:dyDescent="0.25">
      <c r="A1326" s="322">
        <v>41455</v>
      </c>
      <c r="B1326" s="323">
        <v>41460</v>
      </c>
      <c r="C1326" s="324">
        <v>2011</v>
      </c>
      <c r="D1326" s="74" t="s">
        <v>2836</v>
      </c>
      <c r="E1326" s="74" t="s">
        <v>279</v>
      </c>
      <c r="F1326" s="72" t="s">
        <v>89</v>
      </c>
      <c r="G1326" s="73" t="s">
        <v>890</v>
      </c>
      <c r="H1326" s="339" t="s">
        <v>3271</v>
      </c>
      <c r="I1326" s="335">
        <v>350075</v>
      </c>
      <c r="J1326" s="334" t="s">
        <v>2924</v>
      </c>
      <c r="K1326" s="123">
        <v>40652</v>
      </c>
      <c r="L1326" s="123">
        <v>40815</v>
      </c>
      <c r="M1326" s="336" t="s">
        <v>1410</v>
      </c>
      <c r="N1326" s="294">
        <v>8483000</v>
      </c>
      <c r="O1326" s="294">
        <v>10306121.779999999</v>
      </c>
      <c r="P1326" s="123">
        <v>40513</v>
      </c>
      <c r="Q1326" s="123">
        <v>41268</v>
      </c>
      <c r="R1326" s="123">
        <v>41213</v>
      </c>
      <c r="S1326" s="123">
        <v>41213</v>
      </c>
      <c r="T1326" s="337">
        <v>95</v>
      </c>
      <c r="U1326" s="294">
        <v>0</v>
      </c>
      <c r="V1326" s="328"/>
      <c r="W1326" s="328"/>
      <c r="X1326" s="338" t="s">
        <v>2841</v>
      </c>
      <c r="EB1326" s="331"/>
      <c r="EC1326" s="331"/>
    </row>
    <row r="1327" spans="1:133" s="330" customFormat="1" ht="30" customHeight="1" x14ac:dyDescent="0.25">
      <c r="A1327" s="322">
        <v>41455</v>
      </c>
      <c r="B1327" s="323">
        <v>41460</v>
      </c>
      <c r="C1327" s="324">
        <v>2011</v>
      </c>
      <c r="D1327" s="74" t="s">
        <v>2836</v>
      </c>
      <c r="E1327" s="74" t="s">
        <v>279</v>
      </c>
      <c r="F1327" s="72" t="s">
        <v>55</v>
      </c>
      <c r="G1327" s="73" t="s">
        <v>355</v>
      </c>
      <c r="H1327" s="339" t="s">
        <v>3272</v>
      </c>
      <c r="I1327" s="335">
        <v>370898</v>
      </c>
      <c r="J1327" s="334" t="s">
        <v>2924</v>
      </c>
      <c r="K1327" s="123">
        <v>40794</v>
      </c>
      <c r="L1327" s="123">
        <v>40801</v>
      </c>
      <c r="M1327" s="336" t="s">
        <v>3273</v>
      </c>
      <c r="N1327" s="294">
        <v>1548672</v>
      </c>
      <c r="O1327" s="294">
        <v>1590022.94</v>
      </c>
      <c r="P1327" s="123">
        <v>40483</v>
      </c>
      <c r="Q1327" s="155">
        <v>41122</v>
      </c>
      <c r="R1327" s="123">
        <v>41208</v>
      </c>
      <c r="S1327" s="123">
        <v>41208</v>
      </c>
      <c r="T1327" s="337">
        <v>95</v>
      </c>
      <c r="U1327" s="294">
        <v>0</v>
      </c>
      <c r="V1327" s="328"/>
      <c r="W1327" s="328"/>
      <c r="X1327" s="338" t="s">
        <v>2841</v>
      </c>
      <c r="EB1327" s="331"/>
      <c r="EC1327" s="331"/>
    </row>
    <row r="1328" spans="1:133" s="330" customFormat="1" ht="30" customHeight="1" x14ac:dyDescent="0.25">
      <c r="A1328" s="322">
        <v>41455</v>
      </c>
      <c r="B1328" s="323">
        <v>41460</v>
      </c>
      <c r="C1328" s="324">
        <v>2011</v>
      </c>
      <c r="D1328" s="74" t="s">
        <v>2836</v>
      </c>
      <c r="E1328" s="74" t="s">
        <v>279</v>
      </c>
      <c r="F1328" s="72" t="s">
        <v>561</v>
      </c>
      <c r="G1328" s="73" t="s">
        <v>562</v>
      </c>
      <c r="H1328" s="339" t="s">
        <v>3155</v>
      </c>
      <c r="I1328" s="335">
        <v>380014</v>
      </c>
      <c r="J1328" s="334" t="s">
        <v>2924</v>
      </c>
      <c r="K1328" s="123">
        <v>40709</v>
      </c>
      <c r="L1328" s="125">
        <v>40743</v>
      </c>
      <c r="M1328" s="336" t="s">
        <v>3274</v>
      </c>
      <c r="N1328" s="294">
        <v>11178000</v>
      </c>
      <c r="O1328" s="294">
        <v>11742926.68</v>
      </c>
      <c r="P1328" s="123">
        <v>40544</v>
      </c>
      <c r="Q1328" s="123">
        <v>41125</v>
      </c>
      <c r="R1328" s="123">
        <v>41105</v>
      </c>
      <c r="S1328" s="123">
        <v>41105</v>
      </c>
      <c r="T1328" s="337">
        <v>100</v>
      </c>
      <c r="U1328" s="294">
        <v>0</v>
      </c>
      <c r="V1328" s="328"/>
      <c r="W1328" s="328"/>
      <c r="X1328" s="338" t="s">
        <v>3275</v>
      </c>
      <c r="EB1328" s="331"/>
      <c r="EC1328" s="331"/>
    </row>
    <row r="1329" spans="1:133" s="330" customFormat="1" ht="30" customHeight="1" x14ac:dyDescent="0.25">
      <c r="A1329" s="322">
        <v>41455</v>
      </c>
      <c r="B1329" s="323">
        <v>41460</v>
      </c>
      <c r="C1329" s="324">
        <v>2011</v>
      </c>
      <c r="D1329" s="74" t="s">
        <v>2836</v>
      </c>
      <c r="E1329" s="74" t="s">
        <v>5462</v>
      </c>
      <c r="F1329" s="72" t="s">
        <v>561</v>
      </c>
      <c r="G1329" s="73" t="s">
        <v>562</v>
      </c>
      <c r="H1329" s="334" t="s">
        <v>3276</v>
      </c>
      <c r="I1329" s="335">
        <v>380121</v>
      </c>
      <c r="J1329" s="334" t="s">
        <v>3277</v>
      </c>
      <c r="K1329" s="123">
        <v>40808</v>
      </c>
      <c r="L1329" s="125">
        <v>40827</v>
      </c>
      <c r="M1329" s="336" t="s">
        <v>3278</v>
      </c>
      <c r="N1329" s="294">
        <v>1695000</v>
      </c>
      <c r="O1329" s="294">
        <v>1928576.85</v>
      </c>
      <c r="P1329" s="123">
        <v>40840</v>
      </c>
      <c r="Q1329" s="123">
        <v>41286</v>
      </c>
      <c r="R1329" s="123">
        <v>41258</v>
      </c>
      <c r="S1329" s="123">
        <v>41258</v>
      </c>
      <c r="T1329" s="337">
        <v>60</v>
      </c>
      <c r="U1329" s="294">
        <v>0</v>
      </c>
      <c r="V1329" s="328"/>
      <c r="W1329" s="328"/>
      <c r="X1329" s="338" t="s">
        <v>3279</v>
      </c>
      <c r="EB1329" s="331"/>
      <c r="EC1329" s="331"/>
    </row>
    <row r="1330" spans="1:133" s="330" customFormat="1" ht="30" customHeight="1" x14ac:dyDescent="0.25">
      <c r="A1330" s="322">
        <v>41455</v>
      </c>
      <c r="B1330" s="323">
        <v>41460</v>
      </c>
      <c r="C1330" s="324">
        <v>2011</v>
      </c>
      <c r="D1330" s="74" t="s">
        <v>2836</v>
      </c>
      <c r="E1330" s="74" t="s">
        <v>279</v>
      </c>
      <c r="F1330" s="72" t="s">
        <v>1954</v>
      </c>
      <c r="G1330" s="72" t="s">
        <v>1955</v>
      </c>
      <c r="H1330" s="339" t="s">
        <v>3174</v>
      </c>
      <c r="I1330" s="335">
        <v>436023</v>
      </c>
      <c r="J1330" s="334" t="s">
        <v>2907</v>
      </c>
      <c r="K1330" s="123">
        <v>40745</v>
      </c>
      <c r="L1330" s="125">
        <v>40808</v>
      </c>
      <c r="M1330" s="336" t="s">
        <v>3175</v>
      </c>
      <c r="N1330" s="294">
        <v>3094000</v>
      </c>
      <c r="O1330" s="294">
        <v>2562384.37</v>
      </c>
      <c r="P1330" s="123">
        <v>40483</v>
      </c>
      <c r="Q1330" s="123">
        <v>41170</v>
      </c>
      <c r="R1330" s="123">
        <v>41257</v>
      </c>
      <c r="S1330" s="123">
        <v>41257</v>
      </c>
      <c r="T1330" s="337">
        <v>65</v>
      </c>
      <c r="U1330" s="294">
        <v>0</v>
      </c>
      <c r="V1330" s="328"/>
      <c r="W1330" s="328"/>
      <c r="X1330" s="338" t="s">
        <v>2841</v>
      </c>
      <c r="EB1330" s="331"/>
      <c r="EC1330" s="331"/>
    </row>
    <row r="1331" spans="1:133" s="330" customFormat="1" ht="30" customHeight="1" x14ac:dyDescent="0.25">
      <c r="A1331" s="322">
        <v>41455</v>
      </c>
      <c r="B1331" s="323">
        <v>41460</v>
      </c>
      <c r="C1331" s="324">
        <v>2011</v>
      </c>
      <c r="D1331" s="74" t="s">
        <v>2836</v>
      </c>
      <c r="E1331" s="74" t="s">
        <v>279</v>
      </c>
      <c r="F1331" s="72" t="s">
        <v>681</v>
      </c>
      <c r="G1331" s="73" t="s">
        <v>682</v>
      </c>
      <c r="H1331" s="339" t="s">
        <v>3280</v>
      </c>
      <c r="I1331" s="335">
        <v>440009</v>
      </c>
      <c r="J1331" s="334" t="s">
        <v>3281</v>
      </c>
      <c r="K1331" s="123">
        <v>40780</v>
      </c>
      <c r="L1331" s="123">
        <v>40816</v>
      </c>
      <c r="M1331" s="336" t="s">
        <v>3282</v>
      </c>
      <c r="N1331" s="294">
        <v>26946000</v>
      </c>
      <c r="O1331" s="294">
        <v>20702565</v>
      </c>
      <c r="P1331" s="123">
        <v>40513</v>
      </c>
      <c r="Q1331" s="123">
        <v>41211</v>
      </c>
      <c r="R1331" s="123">
        <v>41206</v>
      </c>
      <c r="S1331" s="123">
        <v>41206</v>
      </c>
      <c r="T1331" s="337">
        <v>85</v>
      </c>
      <c r="U1331" s="294">
        <v>0</v>
      </c>
      <c r="V1331" s="328"/>
      <c r="W1331" s="328"/>
      <c r="X1331" s="338" t="s">
        <v>2841</v>
      </c>
      <c r="EB1331" s="331"/>
      <c r="EC1331" s="331"/>
    </row>
    <row r="1332" spans="1:133" s="330" customFormat="1" ht="30" customHeight="1" x14ac:dyDescent="0.25">
      <c r="A1332" s="322">
        <v>41455</v>
      </c>
      <c r="B1332" s="323">
        <v>41460</v>
      </c>
      <c r="C1332" s="324">
        <v>2011</v>
      </c>
      <c r="D1332" s="74" t="s">
        <v>2836</v>
      </c>
      <c r="E1332" s="74" t="s">
        <v>279</v>
      </c>
      <c r="F1332" s="72" t="s">
        <v>687</v>
      </c>
      <c r="G1332" s="73" t="s">
        <v>688</v>
      </c>
      <c r="H1332" s="339" t="s">
        <v>3283</v>
      </c>
      <c r="I1332" s="335">
        <v>460085</v>
      </c>
      <c r="J1332" s="334" t="s">
        <v>2855</v>
      </c>
      <c r="K1332" s="123">
        <v>40688</v>
      </c>
      <c r="L1332" s="123">
        <v>40697</v>
      </c>
      <c r="M1332" s="336" t="s">
        <v>3284</v>
      </c>
      <c r="N1332" s="294">
        <v>18225100</v>
      </c>
      <c r="O1332" s="294">
        <v>17608092.27</v>
      </c>
      <c r="P1332" s="123">
        <v>40483</v>
      </c>
      <c r="Q1332" s="155">
        <v>41334</v>
      </c>
      <c r="R1332" s="123">
        <v>41288</v>
      </c>
      <c r="S1332" s="123">
        <v>41288</v>
      </c>
      <c r="T1332" s="337">
        <v>55.000000000000007</v>
      </c>
      <c r="U1332" s="294">
        <v>0</v>
      </c>
      <c r="V1332" s="328"/>
      <c r="W1332" s="328"/>
      <c r="X1332" s="338" t="s">
        <v>3208</v>
      </c>
      <c r="EB1332" s="331"/>
      <c r="EC1332" s="331"/>
    </row>
    <row r="1333" spans="1:133" s="330" customFormat="1" ht="30" customHeight="1" x14ac:dyDescent="0.25">
      <c r="A1333" s="322">
        <v>41455</v>
      </c>
      <c r="B1333" s="323">
        <v>41460</v>
      </c>
      <c r="C1333" s="324">
        <v>2011</v>
      </c>
      <c r="D1333" s="74" t="s">
        <v>2836</v>
      </c>
      <c r="E1333" s="74" t="s">
        <v>279</v>
      </c>
      <c r="F1333" s="72" t="s">
        <v>451</v>
      </c>
      <c r="G1333" s="73" t="s">
        <v>452</v>
      </c>
      <c r="H1333" s="334" t="s">
        <v>3285</v>
      </c>
      <c r="I1333" s="335">
        <v>480267</v>
      </c>
      <c r="J1333" s="334" t="s">
        <v>3286</v>
      </c>
      <c r="K1333" s="123">
        <v>40639</v>
      </c>
      <c r="L1333" s="123">
        <v>40798</v>
      </c>
      <c r="M1333" s="336" t="s">
        <v>3287</v>
      </c>
      <c r="N1333" s="294">
        <v>2495000</v>
      </c>
      <c r="O1333" s="294">
        <v>1962098.14</v>
      </c>
      <c r="P1333" s="123">
        <v>40513</v>
      </c>
      <c r="Q1333" s="123">
        <v>41180</v>
      </c>
      <c r="R1333" s="123">
        <v>40999</v>
      </c>
      <c r="S1333" s="123">
        <v>40999</v>
      </c>
      <c r="T1333" s="337">
        <v>95</v>
      </c>
      <c r="U1333" s="294">
        <v>0</v>
      </c>
      <c r="V1333" s="328"/>
      <c r="W1333" s="328"/>
      <c r="X1333" s="338" t="s">
        <v>2841</v>
      </c>
      <c r="EB1333" s="331"/>
      <c r="EC1333" s="331"/>
    </row>
    <row r="1334" spans="1:133" s="330" customFormat="1" ht="30" customHeight="1" x14ac:dyDescent="0.25">
      <c r="A1334" s="322">
        <v>41455</v>
      </c>
      <c r="B1334" s="323">
        <v>41460</v>
      </c>
      <c r="C1334" s="324">
        <v>2011</v>
      </c>
      <c r="D1334" s="74" t="s">
        <v>2836</v>
      </c>
      <c r="E1334" s="74" t="s">
        <v>279</v>
      </c>
      <c r="F1334" s="72" t="s">
        <v>451</v>
      </c>
      <c r="G1334" s="73" t="s">
        <v>452</v>
      </c>
      <c r="H1334" s="334" t="s">
        <v>3288</v>
      </c>
      <c r="I1334" s="335">
        <v>480290</v>
      </c>
      <c r="J1334" s="334" t="s">
        <v>2212</v>
      </c>
      <c r="K1334" s="123">
        <v>40780</v>
      </c>
      <c r="L1334" s="123">
        <v>40798</v>
      </c>
      <c r="M1334" s="336" t="s">
        <v>3289</v>
      </c>
      <c r="N1334" s="294">
        <v>2595000</v>
      </c>
      <c r="O1334" s="294">
        <v>2172467.7999999998</v>
      </c>
      <c r="P1334" s="123">
        <v>40483</v>
      </c>
      <c r="Q1334" s="123">
        <v>41179</v>
      </c>
      <c r="R1334" s="123">
        <v>41141</v>
      </c>
      <c r="S1334" s="123">
        <v>41141</v>
      </c>
      <c r="T1334" s="337">
        <v>95</v>
      </c>
      <c r="U1334" s="294">
        <v>0</v>
      </c>
      <c r="V1334" s="328"/>
      <c r="W1334" s="328"/>
      <c r="X1334" s="338" t="s">
        <v>2841</v>
      </c>
      <c r="EB1334" s="331"/>
      <c r="EC1334" s="331"/>
    </row>
    <row r="1335" spans="1:133" s="330" customFormat="1" ht="30" customHeight="1" x14ac:dyDescent="0.25">
      <c r="A1335" s="322">
        <v>41455</v>
      </c>
      <c r="B1335" s="323">
        <v>41460</v>
      </c>
      <c r="C1335" s="324">
        <v>2011</v>
      </c>
      <c r="D1335" s="74" t="s">
        <v>2836</v>
      </c>
      <c r="E1335" s="74" t="s">
        <v>279</v>
      </c>
      <c r="F1335" s="72" t="s">
        <v>3026</v>
      </c>
      <c r="G1335" s="73" t="s">
        <v>3027</v>
      </c>
      <c r="H1335" s="334" t="s">
        <v>3191</v>
      </c>
      <c r="I1335" s="335">
        <v>520034</v>
      </c>
      <c r="J1335" s="334" t="s">
        <v>3290</v>
      </c>
      <c r="K1335" s="123">
        <v>40682</v>
      </c>
      <c r="L1335" s="125">
        <v>40792</v>
      </c>
      <c r="M1335" s="336" t="s">
        <v>3192</v>
      </c>
      <c r="N1335" s="294">
        <v>20932496</v>
      </c>
      <c r="O1335" s="294">
        <v>21792220.75</v>
      </c>
      <c r="P1335" s="123">
        <v>40848</v>
      </c>
      <c r="Q1335" s="155">
        <v>41603</v>
      </c>
      <c r="R1335" s="123">
        <v>41579</v>
      </c>
      <c r="S1335" s="123">
        <v>41598</v>
      </c>
      <c r="T1335" s="337">
        <v>62</v>
      </c>
      <c r="U1335" s="294">
        <v>0</v>
      </c>
      <c r="V1335" s="328"/>
      <c r="W1335" s="328"/>
      <c r="X1335" s="338" t="s">
        <v>2841</v>
      </c>
      <c r="EB1335" s="331"/>
      <c r="EC1335" s="331"/>
    </row>
    <row r="1336" spans="1:133" s="330" customFormat="1" ht="30" customHeight="1" x14ac:dyDescent="0.25">
      <c r="A1336" s="322">
        <v>41455</v>
      </c>
      <c r="B1336" s="323">
        <v>41460</v>
      </c>
      <c r="C1336" s="324">
        <v>2011</v>
      </c>
      <c r="D1336" s="74" t="s">
        <v>2836</v>
      </c>
      <c r="E1336" s="74" t="s">
        <v>279</v>
      </c>
      <c r="F1336" s="72" t="s">
        <v>60</v>
      </c>
      <c r="G1336" s="73" t="s">
        <v>704</v>
      </c>
      <c r="H1336" s="339" t="s">
        <v>3291</v>
      </c>
      <c r="I1336" s="335">
        <v>530022</v>
      </c>
      <c r="J1336" s="334" t="s">
        <v>3203</v>
      </c>
      <c r="K1336" s="123">
        <v>40701</v>
      </c>
      <c r="L1336" s="123">
        <v>40717</v>
      </c>
      <c r="M1336" s="336" t="s">
        <v>3292</v>
      </c>
      <c r="N1336" s="294">
        <v>24950000</v>
      </c>
      <c r="O1336" s="294">
        <v>22951981.140000001</v>
      </c>
      <c r="P1336" s="123">
        <v>40513</v>
      </c>
      <c r="Q1336" s="155">
        <v>41620</v>
      </c>
      <c r="R1336" s="123">
        <v>41216</v>
      </c>
      <c r="S1336" s="123">
        <v>41216</v>
      </c>
      <c r="T1336" s="337">
        <v>75</v>
      </c>
      <c r="U1336" s="294">
        <v>0</v>
      </c>
      <c r="V1336" s="328"/>
      <c r="W1336" s="328"/>
      <c r="X1336" s="338" t="s">
        <v>2841</v>
      </c>
      <c r="EB1336" s="331"/>
      <c r="EC1336" s="331"/>
    </row>
    <row r="1337" spans="1:133" s="330" customFormat="1" ht="30" customHeight="1" x14ac:dyDescent="0.25">
      <c r="A1337" s="322">
        <v>41455</v>
      </c>
      <c r="B1337" s="323">
        <v>41460</v>
      </c>
      <c r="C1337" s="324">
        <v>2011</v>
      </c>
      <c r="D1337" s="74" t="s">
        <v>2836</v>
      </c>
      <c r="E1337" s="74" t="s">
        <v>279</v>
      </c>
      <c r="F1337" s="72" t="s">
        <v>622</v>
      </c>
      <c r="G1337" s="73" t="s">
        <v>623</v>
      </c>
      <c r="H1337" s="339" t="s">
        <v>3293</v>
      </c>
      <c r="I1337" s="335">
        <v>540068</v>
      </c>
      <c r="J1337" s="334" t="s">
        <v>2855</v>
      </c>
      <c r="K1337" s="123">
        <v>40807</v>
      </c>
      <c r="L1337" s="125">
        <v>40808</v>
      </c>
      <c r="M1337" s="336" t="s">
        <v>3294</v>
      </c>
      <c r="N1337" s="294">
        <v>20958000</v>
      </c>
      <c r="O1337" s="294">
        <v>18998651.850000001</v>
      </c>
      <c r="P1337" s="123">
        <v>40452</v>
      </c>
      <c r="Q1337" s="155">
        <v>41373</v>
      </c>
      <c r="R1337" s="123">
        <v>41359</v>
      </c>
      <c r="S1337" s="123">
        <v>41359</v>
      </c>
      <c r="T1337" s="337">
        <v>75</v>
      </c>
      <c r="U1337" s="294">
        <v>0</v>
      </c>
      <c r="V1337" s="328"/>
      <c r="W1337" s="328"/>
      <c r="X1337" s="338" t="s">
        <v>2841</v>
      </c>
      <c r="EB1337" s="331"/>
      <c r="EC1337" s="331"/>
    </row>
    <row r="1338" spans="1:133" s="330" customFormat="1" ht="30" customHeight="1" x14ac:dyDescent="0.25">
      <c r="A1338" s="322">
        <v>41455</v>
      </c>
      <c r="B1338" s="323">
        <v>41460</v>
      </c>
      <c r="C1338" s="324">
        <v>2011</v>
      </c>
      <c r="D1338" s="74" t="s">
        <v>2836</v>
      </c>
      <c r="E1338" s="74" t="s">
        <v>279</v>
      </c>
      <c r="F1338" s="72" t="s">
        <v>622</v>
      </c>
      <c r="G1338" s="73" t="s">
        <v>623</v>
      </c>
      <c r="H1338" s="339" t="s">
        <v>3295</v>
      </c>
      <c r="I1338" s="335">
        <v>540084</v>
      </c>
      <c r="J1338" s="334" t="s">
        <v>2855</v>
      </c>
      <c r="K1338" s="123">
        <v>40695</v>
      </c>
      <c r="L1338" s="125">
        <v>40807</v>
      </c>
      <c r="M1338" s="336" t="s">
        <v>3296</v>
      </c>
      <c r="N1338" s="294">
        <v>14172000</v>
      </c>
      <c r="O1338" s="294">
        <v>13565717.859999999</v>
      </c>
      <c r="P1338" s="123">
        <v>40513</v>
      </c>
      <c r="Q1338" s="155">
        <v>41386</v>
      </c>
      <c r="R1338" s="123">
        <v>41357</v>
      </c>
      <c r="S1338" s="123">
        <v>41357</v>
      </c>
      <c r="T1338" s="337">
        <v>75</v>
      </c>
      <c r="U1338" s="294">
        <v>0</v>
      </c>
      <c r="V1338" s="328"/>
      <c r="W1338" s="328"/>
      <c r="X1338" s="338" t="s">
        <v>2841</v>
      </c>
      <c r="EB1338" s="331"/>
      <c r="EC1338" s="331"/>
    </row>
    <row r="1339" spans="1:133" s="330" customFormat="1" ht="30" customHeight="1" x14ac:dyDescent="0.25">
      <c r="A1339" s="322">
        <v>41455</v>
      </c>
      <c r="B1339" s="323">
        <v>41460</v>
      </c>
      <c r="C1339" s="324">
        <v>2011</v>
      </c>
      <c r="D1339" s="74" t="s">
        <v>2836</v>
      </c>
      <c r="E1339" s="74" t="s">
        <v>279</v>
      </c>
      <c r="F1339" s="72" t="s">
        <v>1186</v>
      </c>
      <c r="G1339" s="75" t="s">
        <v>1187</v>
      </c>
      <c r="H1339" s="334" t="s">
        <v>3297</v>
      </c>
      <c r="I1339" s="335">
        <v>550139</v>
      </c>
      <c r="J1339" s="334" t="s">
        <v>3298</v>
      </c>
      <c r="K1339" s="123">
        <v>40771</v>
      </c>
      <c r="L1339" s="125">
        <v>40801</v>
      </c>
      <c r="M1339" s="336" t="s">
        <v>3299</v>
      </c>
      <c r="N1339" s="294">
        <v>5689000</v>
      </c>
      <c r="O1339" s="294">
        <v>5781635</v>
      </c>
      <c r="P1339" s="123">
        <v>40848</v>
      </c>
      <c r="Q1339" s="123">
        <v>41191</v>
      </c>
      <c r="R1339" s="123">
        <v>41211</v>
      </c>
      <c r="S1339" s="123">
        <v>41199</v>
      </c>
      <c r="T1339" s="337">
        <v>94</v>
      </c>
      <c r="U1339" s="294">
        <v>0</v>
      </c>
      <c r="V1339" s="328"/>
      <c r="W1339" s="328"/>
      <c r="X1339" s="338" t="s">
        <v>2841</v>
      </c>
      <c r="EB1339" s="331"/>
      <c r="EC1339" s="331"/>
    </row>
    <row r="1340" spans="1:133" s="330" customFormat="1" ht="30" customHeight="1" x14ac:dyDescent="0.25">
      <c r="A1340" s="322">
        <v>41455</v>
      </c>
      <c r="B1340" s="323">
        <v>41460</v>
      </c>
      <c r="C1340" s="324">
        <v>2011</v>
      </c>
      <c r="D1340" s="74" t="s">
        <v>2836</v>
      </c>
      <c r="E1340" s="74" t="s">
        <v>279</v>
      </c>
      <c r="F1340" s="72" t="s">
        <v>1016</v>
      </c>
      <c r="G1340" s="75" t="s">
        <v>1017</v>
      </c>
      <c r="H1340" s="339" t="s">
        <v>3300</v>
      </c>
      <c r="I1340" s="335">
        <v>560116</v>
      </c>
      <c r="J1340" s="334" t="s">
        <v>3301</v>
      </c>
      <c r="K1340" s="123">
        <v>40752</v>
      </c>
      <c r="L1340" s="125">
        <v>40771</v>
      </c>
      <c r="M1340" s="336" t="s">
        <v>3302</v>
      </c>
      <c r="N1340" s="294">
        <v>14371000</v>
      </c>
      <c r="O1340" s="294">
        <v>11195625.880000001</v>
      </c>
      <c r="P1340" s="123">
        <v>40513</v>
      </c>
      <c r="Q1340" s="155">
        <v>41419</v>
      </c>
      <c r="R1340" s="123">
        <v>41455</v>
      </c>
      <c r="S1340" s="123">
        <v>41455</v>
      </c>
      <c r="T1340" s="337">
        <v>66</v>
      </c>
      <c r="U1340" s="294">
        <v>0</v>
      </c>
      <c r="V1340" s="328"/>
      <c r="W1340" s="328"/>
      <c r="X1340" s="338" t="s">
        <v>2841</v>
      </c>
      <c r="EB1340" s="331"/>
      <c r="EC1340" s="331"/>
    </row>
    <row r="1341" spans="1:133" s="330" customFormat="1" ht="30" customHeight="1" x14ac:dyDescent="0.25">
      <c r="A1341" s="322">
        <v>41455</v>
      </c>
      <c r="B1341" s="323">
        <v>41460</v>
      </c>
      <c r="C1341" s="324">
        <v>2012</v>
      </c>
      <c r="D1341" s="74" t="s">
        <v>2836</v>
      </c>
      <c r="E1341" s="74" t="s">
        <v>5462</v>
      </c>
      <c r="F1341" s="72" t="s">
        <v>713</v>
      </c>
      <c r="G1341" s="73" t="s">
        <v>714</v>
      </c>
      <c r="H1341" s="339" t="s">
        <v>3303</v>
      </c>
      <c r="I1341" s="335" t="s">
        <v>3304</v>
      </c>
      <c r="J1341" s="334" t="s">
        <v>2924</v>
      </c>
      <c r="K1341" s="123">
        <v>41165</v>
      </c>
      <c r="L1341" s="125">
        <v>41173</v>
      </c>
      <c r="M1341" s="336" t="s">
        <v>3305</v>
      </c>
      <c r="N1341" s="294">
        <v>2000000</v>
      </c>
      <c r="O1341" s="294">
        <v>1905143.78</v>
      </c>
      <c r="P1341" s="123">
        <v>41231</v>
      </c>
      <c r="Q1341" s="155">
        <v>41548</v>
      </c>
      <c r="R1341" s="123">
        <v>41533</v>
      </c>
      <c r="S1341" s="123">
        <v>41533</v>
      </c>
      <c r="T1341" s="337">
        <v>10</v>
      </c>
      <c r="U1341" s="294">
        <v>0</v>
      </c>
      <c r="V1341" s="328"/>
      <c r="W1341" s="328"/>
      <c r="X1341" s="338" t="s">
        <v>3306</v>
      </c>
      <c r="EB1341" s="331"/>
      <c r="EC1341" s="331"/>
    </row>
    <row r="1342" spans="1:133" s="330" customFormat="1" ht="30" customHeight="1" x14ac:dyDescent="0.25">
      <c r="A1342" s="322">
        <v>41455</v>
      </c>
      <c r="B1342" s="323">
        <v>41460</v>
      </c>
      <c r="C1342" s="324">
        <v>2012</v>
      </c>
      <c r="D1342" s="74" t="s">
        <v>2836</v>
      </c>
      <c r="E1342" s="74" t="s">
        <v>279</v>
      </c>
      <c r="F1342" s="72" t="s">
        <v>713</v>
      </c>
      <c r="G1342" s="73" t="s">
        <v>714</v>
      </c>
      <c r="H1342" s="334" t="s">
        <v>2849</v>
      </c>
      <c r="I1342" s="335" t="s">
        <v>3307</v>
      </c>
      <c r="J1342" s="334" t="s">
        <v>3308</v>
      </c>
      <c r="K1342" s="123">
        <v>41075</v>
      </c>
      <c r="L1342" s="123">
        <v>41081</v>
      </c>
      <c r="M1342" s="336" t="s">
        <v>3055</v>
      </c>
      <c r="N1342" s="294">
        <v>16444000</v>
      </c>
      <c r="O1342" s="294">
        <v>14296735</v>
      </c>
      <c r="P1342" s="123">
        <v>40878</v>
      </c>
      <c r="Q1342" s="123">
        <v>41632</v>
      </c>
      <c r="R1342" s="123">
        <v>41618</v>
      </c>
      <c r="S1342" s="123">
        <v>41618</v>
      </c>
      <c r="T1342" s="337">
        <v>5</v>
      </c>
      <c r="U1342" s="294">
        <v>0</v>
      </c>
      <c r="V1342" s="328"/>
      <c r="W1342" s="328"/>
      <c r="X1342" s="338" t="s">
        <v>2840</v>
      </c>
      <c r="EB1342" s="331"/>
      <c r="EC1342" s="331"/>
    </row>
    <row r="1343" spans="1:133" s="330" customFormat="1" ht="30" customHeight="1" x14ac:dyDescent="0.25">
      <c r="A1343" s="322">
        <v>41455</v>
      </c>
      <c r="B1343" s="323">
        <v>41460</v>
      </c>
      <c r="C1343" s="324">
        <v>2012</v>
      </c>
      <c r="D1343" s="74" t="s">
        <v>2836</v>
      </c>
      <c r="E1343" s="74" t="s">
        <v>279</v>
      </c>
      <c r="F1343" s="72" t="s">
        <v>104</v>
      </c>
      <c r="G1343" s="73" t="s">
        <v>799</v>
      </c>
      <c r="H1343" s="334" t="s">
        <v>3309</v>
      </c>
      <c r="I1343" s="335" t="s">
        <v>3310</v>
      </c>
      <c r="J1343" s="334" t="s">
        <v>2855</v>
      </c>
      <c r="K1343" s="123">
        <v>40954</v>
      </c>
      <c r="L1343" s="123">
        <v>41137</v>
      </c>
      <c r="M1343" s="336" t="s">
        <v>3311</v>
      </c>
      <c r="N1343" s="294">
        <v>17771000</v>
      </c>
      <c r="O1343" s="294">
        <v>17199984.899999999</v>
      </c>
      <c r="P1343" s="123">
        <v>40878</v>
      </c>
      <c r="Q1343" s="123">
        <v>41582</v>
      </c>
      <c r="R1343" s="123">
        <v>41563</v>
      </c>
      <c r="S1343" s="123">
        <v>41563</v>
      </c>
      <c r="T1343" s="337">
        <v>5</v>
      </c>
      <c r="U1343" s="294">
        <v>0</v>
      </c>
      <c r="V1343" s="328"/>
      <c r="W1343" s="328"/>
      <c r="X1343" s="338" t="s">
        <v>2840</v>
      </c>
      <c r="EB1343" s="331"/>
      <c r="EC1343" s="331"/>
    </row>
    <row r="1344" spans="1:133" s="330" customFormat="1" ht="30" customHeight="1" x14ac:dyDescent="0.25">
      <c r="A1344" s="322">
        <v>41455</v>
      </c>
      <c r="B1344" s="323">
        <v>41460</v>
      </c>
      <c r="C1344" s="324">
        <v>2012</v>
      </c>
      <c r="D1344" s="74" t="s">
        <v>2836</v>
      </c>
      <c r="E1344" s="74" t="s">
        <v>279</v>
      </c>
      <c r="F1344" s="72" t="s">
        <v>1661</v>
      </c>
      <c r="G1344" s="73" t="s">
        <v>1662</v>
      </c>
      <c r="H1344" s="334" t="s">
        <v>3312</v>
      </c>
      <c r="I1344" s="335" t="s">
        <v>3313</v>
      </c>
      <c r="J1344" s="334" t="s">
        <v>3314</v>
      </c>
      <c r="K1344" s="123">
        <v>40953</v>
      </c>
      <c r="L1344" s="123">
        <v>41137</v>
      </c>
      <c r="M1344" s="336" t="s">
        <v>3315</v>
      </c>
      <c r="N1344" s="294">
        <v>3500000</v>
      </c>
      <c r="O1344" s="294">
        <v>3559384.39</v>
      </c>
      <c r="P1344" s="123">
        <v>40878</v>
      </c>
      <c r="Q1344" s="155">
        <v>41610</v>
      </c>
      <c r="R1344" s="123">
        <v>41575</v>
      </c>
      <c r="S1344" s="123">
        <v>41575</v>
      </c>
      <c r="T1344" s="337">
        <v>15</v>
      </c>
      <c r="U1344" s="294">
        <v>0</v>
      </c>
      <c r="V1344" s="328"/>
      <c r="W1344" s="328"/>
      <c r="X1344" s="338" t="s">
        <v>2840</v>
      </c>
      <c r="EB1344" s="331"/>
      <c r="EC1344" s="331"/>
    </row>
    <row r="1345" spans="1:133" s="330" customFormat="1" ht="30" customHeight="1" x14ac:dyDescent="0.25">
      <c r="A1345" s="322">
        <v>41455</v>
      </c>
      <c r="B1345" s="323">
        <v>41460</v>
      </c>
      <c r="C1345" s="324">
        <v>2012</v>
      </c>
      <c r="D1345" s="74" t="s">
        <v>2836</v>
      </c>
      <c r="E1345" s="74" t="s">
        <v>279</v>
      </c>
      <c r="F1345" s="72" t="s">
        <v>99</v>
      </c>
      <c r="G1345" s="73" t="s">
        <v>415</v>
      </c>
      <c r="H1345" s="334" t="s">
        <v>2491</v>
      </c>
      <c r="I1345" s="335" t="s">
        <v>3316</v>
      </c>
      <c r="J1345" s="334" t="s">
        <v>3317</v>
      </c>
      <c r="K1345" s="123">
        <v>41099</v>
      </c>
      <c r="L1345" s="123">
        <v>41122</v>
      </c>
      <c r="M1345" s="336" t="s">
        <v>3318</v>
      </c>
      <c r="N1345" s="294">
        <v>31300000</v>
      </c>
      <c r="O1345" s="294">
        <v>22595510.199999999</v>
      </c>
      <c r="P1345" s="123">
        <v>40878</v>
      </c>
      <c r="Q1345" s="155">
        <v>42064</v>
      </c>
      <c r="R1345" s="123">
        <v>42064</v>
      </c>
      <c r="S1345" s="123">
        <v>42064</v>
      </c>
      <c r="T1345" s="337">
        <v>41</v>
      </c>
      <c r="U1345" s="294">
        <v>0</v>
      </c>
      <c r="V1345" s="328"/>
      <c r="W1345" s="328"/>
      <c r="X1345" s="338" t="s">
        <v>2840</v>
      </c>
      <c r="EB1345" s="331"/>
      <c r="EC1345" s="331"/>
    </row>
    <row r="1346" spans="1:133" s="330" customFormat="1" ht="30" customHeight="1" x14ac:dyDescent="0.25">
      <c r="A1346" s="322">
        <v>41455</v>
      </c>
      <c r="B1346" s="323">
        <v>41460</v>
      </c>
      <c r="C1346" s="324">
        <v>2012</v>
      </c>
      <c r="D1346" s="74" t="s">
        <v>2836</v>
      </c>
      <c r="E1346" s="74" t="s">
        <v>279</v>
      </c>
      <c r="F1346" s="72" t="s">
        <v>99</v>
      </c>
      <c r="G1346" s="73" t="s">
        <v>415</v>
      </c>
      <c r="H1346" s="334" t="s">
        <v>3319</v>
      </c>
      <c r="I1346" s="335" t="s">
        <v>3320</v>
      </c>
      <c r="J1346" s="334" t="s">
        <v>2974</v>
      </c>
      <c r="K1346" s="123">
        <v>41079</v>
      </c>
      <c r="L1346" s="123">
        <v>41086</v>
      </c>
      <c r="M1346" s="336" t="s">
        <v>3321</v>
      </c>
      <c r="N1346" s="294">
        <v>7985000</v>
      </c>
      <c r="O1346" s="294">
        <v>7392265.6900000004</v>
      </c>
      <c r="P1346" s="123">
        <v>40878</v>
      </c>
      <c r="Q1346" s="155">
        <v>41567</v>
      </c>
      <c r="R1346" s="123">
        <v>41561</v>
      </c>
      <c r="S1346" s="123">
        <v>41539</v>
      </c>
      <c r="T1346" s="337">
        <v>30</v>
      </c>
      <c r="U1346" s="294">
        <v>0</v>
      </c>
      <c r="V1346" s="328"/>
      <c r="W1346" s="328"/>
      <c r="X1346" s="338" t="s">
        <v>2840</v>
      </c>
      <c r="EB1346" s="331"/>
      <c r="EC1346" s="331"/>
    </row>
    <row r="1347" spans="1:133" s="330" customFormat="1" ht="30" customHeight="1" x14ac:dyDescent="0.25">
      <c r="A1347" s="322">
        <v>41455</v>
      </c>
      <c r="B1347" s="323">
        <v>41460</v>
      </c>
      <c r="C1347" s="324">
        <v>2012</v>
      </c>
      <c r="D1347" s="74" t="s">
        <v>2836</v>
      </c>
      <c r="E1347" s="74" t="s">
        <v>5462</v>
      </c>
      <c r="F1347" s="72" t="s">
        <v>99</v>
      </c>
      <c r="G1347" s="73" t="s">
        <v>415</v>
      </c>
      <c r="H1347" s="334" t="s">
        <v>3062</v>
      </c>
      <c r="I1347" s="335" t="s">
        <v>3322</v>
      </c>
      <c r="J1347" s="334" t="s">
        <v>2038</v>
      </c>
      <c r="K1347" s="123">
        <v>41087</v>
      </c>
      <c r="L1347" s="123">
        <v>41180</v>
      </c>
      <c r="M1347" s="336" t="s">
        <v>3323</v>
      </c>
      <c r="N1347" s="294">
        <v>1400000</v>
      </c>
      <c r="O1347" s="294">
        <v>867723.5</v>
      </c>
      <c r="P1347" s="123">
        <v>41197</v>
      </c>
      <c r="Q1347" s="155">
        <v>37901</v>
      </c>
      <c r="R1347" s="123">
        <v>41537</v>
      </c>
      <c r="S1347" s="123">
        <v>41537</v>
      </c>
      <c r="T1347" s="337">
        <v>10</v>
      </c>
      <c r="U1347" s="294">
        <v>0</v>
      </c>
      <c r="V1347" s="328"/>
      <c r="W1347" s="328"/>
      <c r="X1347" s="338" t="s">
        <v>3324</v>
      </c>
      <c r="EB1347" s="331"/>
      <c r="EC1347" s="331"/>
    </row>
    <row r="1348" spans="1:133" s="330" customFormat="1" ht="30" customHeight="1" x14ac:dyDescent="0.25">
      <c r="A1348" s="322">
        <v>41455</v>
      </c>
      <c r="B1348" s="323">
        <v>41460</v>
      </c>
      <c r="C1348" s="324">
        <v>2012</v>
      </c>
      <c r="D1348" s="74" t="s">
        <v>2836</v>
      </c>
      <c r="E1348" s="74" t="s">
        <v>279</v>
      </c>
      <c r="F1348" s="72" t="s">
        <v>99</v>
      </c>
      <c r="G1348" s="73" t="s">
        <v>415</v>
      </c>
      <c r="H1348" s="334" t="s">
        <v>2491</v>
      </c>
      <c r="I1348" s="335" t="s">
        <v>3325</v>
      </c>
      <c r="J1348" s="334" t="s">
        <v>3241</v>
      </c>
      <c r="K1348" s="123">
        <v>41064</v>
      </c>
      <c r="L1348" s="123">
        <v>41110</v>
      </c>
      <c r="M1348" s="336" t="s">
        <v>3326</v>
      </c>
      <c r="N1348" s="294">
        <v>4834795.71</v>
      </c>
      <c r="O1348" s="294">
        <v>4873634.9400000004</v>
      </c>
      <c r="P1348" s="123">
        <v>40878</v>
      </c>
      <c r="Q1348" s="155">
        <v>41589</v>
      </c>
      <c r="R1348" s="123">
        <v>41575</v>
      </c>
      <c r="S1348" s="123">
        <v>41575</v>
      </c>
      <c r="T1348" s="337">
        <v>50</v>
      </c>
      <c r="U1348" s="294">
        <v>0</v>
      </c>
      <c r="V1348" s="328"/>
      <c r="W1348" s="328"/>
      <c r="X1348" s="338" t="s">
        <v>3066</v>
      </c>
      <c r="EB1348" s="331"/>
      <c r="EC1348" s="331"/>
    </row>
    <row r="1349" spans="1:133" s="330" customFormat="1" ht="30" customHeight="1" x14ac:dyDescent="0.25">
      <c r="A1349" s="322">
        <v>41455</v>
      </c>
      <c r="B1349" s="323">
        <v>41460</v>
      </c>
      <c r="C1349" s="324">
        <v>2012</v>
      </c>
      <c r="D1349" s="74" t="s">
        <v>2836</v>
      </c>
      <c r="E1349" s="74" t="s">
        <v>279</v>
      </c>
      <c r="F1349" s="72" t="s">
        <v>129</v>
      </c>
      <c r="G1349" s="73" t="s">
        <v>409</v>
      </c>
      <c r="H1349" s="334" t="s">
        <v>2282</v>
      </c>
      <c r="I1349" s="335" t="s">
        <v>3327</v>
      </c>
      <c r="J1349" s="334" t="s">
        <v>3328</v>
      </c>
      <c r="K1349" s="123">
        <v>41151</v>
      </c>
      <c r="L1349" s="123">
        <v>41156</v>
      </c>
      <c r="M1349" s="336" t="s">
        <v>3329</v>
      </c>
      <c r="N1349" s="294">
        <v>42228000</v>
      </c>
      <c r="O1349" s="294">
        <v>42845603.899999999</v>
      </c>
      <c r="P1349" s="123">
        <v>40878</v>
      </c>
      <c r="Q1349" s="123">
        <v>41610</v>
      </c>
      <c r="R1349" s="123">
        <v>41575</v>
      </c>
      <c r="S1349" s="123">
        <v>41575</v>
      </c>
      <c r="T1349" s="337">
        <v>10</v>
      </c>
      <c r="U1349" s="294">
        <v>0</v>
      </c>
      <c r="V1349" s="328"/>
      <c r="W1349" s="328"/>
      <c r="X1349" s="338" t="s">
        <v>2840</v>
      </c>
      <c r="EB1349" s="331"/>
      <c r="EC1349" s="331"/>
    </row>
    <row r="1350" spans="1:133" s="330" customFormat="1" ht="30" customHeight="1" x14ac:dyDescent="0.25">
      <c r="A1350" s="322">
        <v>41455</v>
      </c>
      <c r="B1350" s="323">
        <v>41460</v>
      </c>
      <c r="C1350" s="324">
        <v>2012</v>
      </c>
      <c r="D1350" s="74" t="s">
        <v>2836</v>
      </c>
      <c r="E1350" s="74" t="s">
        <v>279</v>
      </c>
      <c r="F1350" s="72" t="s">
        <v>129</v>
      </c>
      <c r="G1350" s="73" t="s">
        <v>409</v>
      </c>
      <c r="H1350" s="334" t="s">
        <v>3330</v>
      </c>
      <c r="I1350" s="335" t="s">
        <v>3331</v>
      </c>
      <c r="J1350" s="334" t="s">
        <v>2855</v>
      </c>
      <c r="K1350" s="123">
        <v>41072</v>
      </c>
      <c r="L1350" s="123">
        <v>41082</v>
      </c>
      <c r="M1350" s="336" t="s">
        <v>3332</v>
      </c>
      <c r="N1350" s="294">
        <v>639700</v>
      </c>
      <c r="O1350" s="294">
        <v>6276185.0700000003</v>
      </c>
      <c r="P1350" s="123">
        <v>40878</v>
      </c>
      <c r="Q1350" s="123">
        <v>41610</v>
      </c>
      <c r="R1350" s="123">
        <v>41561</v>
      </c>
      <c r="S1350" s="123">
        <v>41561</v>
      </c>
      <c r="T1350" s="337">
        <v>12</v>
      </c>
      <c r="U1350" s="294">
        <v>0</v>
      </c>
      <c r="V1350" s="328"/>
      <c r="W1350" s="328"/>
      <c r="X1350" s="338" t="s">
        <v>2840</v>
      </c>
      <c r="EB1350" s="331"/>
      <c r="EC1350" s="331"/>
    </row>
    <row r="1351" spans="1:133" s="330" customFormat="1" ht="30" customHeight="1" x14ac:dyDescent="0.25">
      <c r="A1351" s="322">
        <v>41455</v>
      </c>
      <c r="B1351" s="323">
        <v>41460</v>
      </c>
      <c r="C1351" s="324">
        <v>2012</v>
      </c>
      <c r="D1351" s="74" t="s">
        <v>2836</v>
      </c>
      <c r="E1351" s="74" t="s">
        <v>279</v>
      </c>
      <c r="F1351" s="72" t="s">
        <v>129</v>
      </c>
      <c r="G1351" s="73" t="s">
        <v>409</v>
      </c>
      <c r="H1351" s="334" t="s">
        <v>3333</v>
      </c>
      <c r="I1351" s="335" t="s">
        <v>3334</v>
      </c>
      <c r="J1351" s="334" t="s">
        <v>3241</v>
      </c>
      <c r="K1351" s="123">
        <v>41156</v>
      </c>
      <c r="L1351" s="123">
        <v>41159</v>
      </c>
      <c r="M1351" s="336" t="s">
        <v>3335</v>
      </c>
      <c r="N1351" s="294">
        <v>3592000</v>
      </c>
      <c r="O1351" s="294">
        <v>3858949.17</v>
      </c>
      <c r="P1351" s="123">
        <v>40878</v>
      </c>
      <c r="Q1351" s="123">
        <v>41610</v>
      </c>
      <c r="R1351" s="123">
        <v>41575</v>
      </c>
      <c r="S1351" s="123">
        <v>41575</v>
      </c>
      <c r="T1351" s="337">
        <v>15</v>
      </c>
      <c r="U1351" s="294">
        <v>0</v>
      </c>
      <c r="V1351" s="328"/>
      <c r="W1351" s="328"/>
      <c r="X1351" s="338" t="s">
        <v>2840</v>
      </c>
      <c r="EB1351" s="331"/>
      <c r="EC1351" s="331"/>
    </row>
    <row r="1352" spans="1:133" s="330" customFormat="1" ht="30" customHeight="1" x14ac:dyDescent="0.25">
      <c r="A1352" s="322">
        <v>41455</v>
      </c>
      <c r="B1352" s="323">
        <v>41460</v>
      </c>
      <c r="C1352" s="324">
        <v>2012</v>
      </c>
      <c r="D1352" s="74" t="s">
        <v>2836</v>
      </c>
      <c r="E1352" s="74" t="s">
        <v>279</v>
      </c>
      <c r="F1352" s="72" t="s">
        <v>1342</v>
      </c>
      <c r="G1352" s="75" t="s">
        <v>1343</v>
      </c>
      <c r="H1352" s="334" t="s">
        <v>3336</v>
      </c>
      <c r="I1352" s="335">
        <v>110007</v>
      </c>
      <c r="J1352" s="334" t="s">
        <v>3337</v>
      </c>
      <c r="K1352" s="123">
        <v>41142</v>
      </c>
      <c r="L1352" s="123">
        <v>41149</v>
      </c>
      <c r="M1352" s="336" t="s">
        <v>3338</v>
      </c>
      <c r="N1352" s="294">
        <v>5300000</v>
      </c>
      <c r="O1352" s="294">
        <v>4697825</v>
      </c>
      <c r="P1352" s="123">
        <v>40969</v>
      </c>
      <c r="Q1352" s="123">
        <v>41638</v>
      </c>
      <c r="R1352" s="123">
        <v>41621</v>
      </c>
      <c r="S1352" s="123">
        <v>41621</v>
      </c>
      <c r="T1352" s="337">
        <v>5</v>
      </c>
      <c r="U1352" s="294">
        <v>0</v>
      </c>
      <c r="V1352" s="328"/>
      <c r="W1352" s="328"/>
      <c r="X1352" s="338" t="s">
        <v>2840</v>
      </c>
      <c r="EB1352" s="331"/>
      <c r="EC1352" s="331"/>
    </row>
    <row r="1353" spans="1:133" s="330" customFormat="1" ht="30" customHeight="1" x14ac:dyDescent="0.25">
      <c r="A1353" s="322">
        <v>41455</v>
      </c>
      <c r="B1353" s="323">
        <v>41460</v>
      </c>
      <c r="C1353" s="324">
        <v>2012</v>
      </c>
      <c r="D1353" s="74" t="s">
        <v>2836</v>
      </c>
      <c r="E1353" s="74" t="s">
        <v>279</v>
      </c>
      <c r="F1353" s="72" t="s">
        <v>50</v>
      </c>
      <c r="G1353" s="73" t="s">
        <v>420</v>
      </c>
      <c r="H1353" s="334" t="s">
        <v>2899</v>
      </c>
      <c r="I1353" s="335">
        <v>120188</v>
      </c>
      <c r="J1353" s="334" t="s">
        <v>3314</v>
      </c>
      <c r="K1353" s="123">
        <v>41121</v>
      </c>
      <c r="L1353" s="123">
        <v>41137</v>
      </c>
      <c r="M1353" s="336" t="s">
        <v>3339</v>
      </c>
      <c r="N1353" s="294">
        <v>2400000</v>
      </c>
      <c r="O1353" s="294">
        <v>2918900</v>
      </c>
      <c r="P1353" s="123">
        <v>41318</v>
      </c>
      <c r="Q1353" s="123">
        <v>41624</v>
      </c>
      <c r="R1353" s="123">
        <v>41610</v>
      </c>
      <c r="S1353" s="123">
        <v>41610</v>
      </c>
      <c r="T1353" s="337">
        <v>11</v>
      </c>
      <c r="U1353" s="294">
        <v>0</v>
      </c>
      <c r="V1353" s="328"/>
      <c r="W1353" s="328"/>
      <c r="X1353" s="338" t="s">
        <v>2840</v>
      </c>
      <c r="EB1353" s="331"/>
      <c r="EC1353" s="331"/>
    </row>
    <row r="1354" spans="1:133" s="330" customFormat="1" ht="30" customHeight="1" x14ac:dyDescent="0.25">
      <c r="A1354" s="322">
        <v>41455</v>
      </c>
      <c r="B1354" s="323">
        <v>41460</v>
      </c>
      <c r="C1354" s="324">
        <v>2012</v>
      </c>
      <c r="D1354" s="74" t="s">
        <v>2836</v>
      </c>
      <c r="E1354" s="74" t="s">
        <v>279</v>
      </c>
      <c r="F1354" s="72" t="s">
        <v>50</v>
      </c>
      <c r="G1354" s="73" t="s">
        <v>420</v>
      </c>
      <c r="H1354" s="334" t="s">
        <v>2899</v>
      </c>
      <c r="I1354" s="335">
        <v>120193</v>
      </c>
      <c r="J1354" s="334" t="s">
        <v>2907</v>
      </c>
      <c r="K1354" s="123">
        <v>41009</v>
      </c>
      <c r="L1354" s="123">
        <v>41026</v>
      </c>
      <c r="M1354" s="336" t="s">
        <v>3340</v>
      </c>
      <c r="N1354" s="294">
        <v>3099000</v>
      </c>
      <c r="O1354" s="294">
        <v>2556008.9900000002</v>
      </c>
      <c r="P1354" s="123">
        <v>40878</v>
      </c>
      <c r="Q1354" s="123">
        <v>41334</v>
      </c>
      <c r="R1354" s="123">
        <v>41575</v>
      </c>
      <c r="S1354" s="123">
        <v>41575</v>
      </c>
      <c r="T1354" s="337">
        <v>98</v>
      </c>
      <c r="U1354" s="294">
        <v>0</v>
      </c>
      <c r="V1354" s="328"/>
      <c r="W1354" s="328"/>
      <c r="X1354" s="338" t="s">
        <v>2840</v>
      </c>
      <c r="EB1354" s="331"/>
      <c r="EC1354" s="331"/>
    </row>
    <row r="1355" spans="1:133" s="330" customFormat="1" ht="30" customHeight="1" x14ac:dyDescent="0.25">
      <c r="A1355" s="322">
        <v>41455</v>
      </c>
      <c r="B1355" s="323">
        <v>41460</v>
      </c>
      <c r="C1355" s="324">
        <v>2012</v>
      </c>
      <c r="D1355" s="74" t="s">
        <v>2836</v>
      </c>
      <c r="E1355" s="74" t="s">
        <v>5462</v>
      </c>
      <c r="F1355" s="72" t="s">
        <v>50</v>
      </c>
      <c r="G1355" s="73" t="s">
        <v>420</v>
      </c>
      <c r="H1355" s="334" t="s">
        <v>3341</v>
      </c>
      <c r="I1355" s="335">
        <v>120277</v>
      </c>
      <c r="J1355" s="334" t="s">
        <v>3342</v>
      </c>
      <c r="K1355" s="123">
        <v>41151</v>
      </c>
      <c r="L1355" s="123">
        <v>41166</v>
      </c>
      <c r="M1355" s="336" t="s">
        <v>3343</v>
      </c>
      <c r="N1355" s="294">
        <v>821000</v>
      </c>
      <c r="O1355" s="294">
        <v>821000</v>
      </c>
      <c r="P1355" s="123">
        <v>41377</v>
      </c>
      <c r="Q1355" s="155">
        <v>41566</v>
      </c>
      <c r="R1355" s="123">
        <v>41529</v>
      </c>
      <c r="S1355" s="123">
        <v>41529</v>
      </c>
      <c r="T1355" s="337">
        <v>20</v>
      </c>
      <c r="U1355" s="294">
        <v>0</v>
      </c>
      <c r="V1355" s="328"/>
      <c r="W1355" s="328"/>
      <c r="X1355" s="338"/>
      <c r="EB1355" s="331"/>
      <c r="EC1355" s="331"/>
    </row>
    <row r="1356" spans="1:133" s="330" customFormat="1" ht="30" customHeight="1" x14ac:dyDescent="0.25">
      <c r="A1356" s="322">
        <v>41455</v>
      </c>
      <c r="B1356" s="323">
        <v>41460</v>
      </c>
      <c r="C1356" s="324">
        <v>2012</v>
      </c>
      <c r="D1356" s="74" t="s">
        <v>2836</v>
      </c>
      <c r="E1356" s="74" t="s">
        <v>279</v>
      </c>
      <c r="F1356" s="72" t="s">
        <v>113</v>
      </c>
      <c r="G1356" s="73" t="s">
        <v>376</v>
      </c>
      <c r="H1356" s="334" t="s">
        <v>3344</v>
      </c>
      <c r="I1356" s="335">
        <v>130063</v>
      </c>
      <c r="J1356" s="334" t="s">
        <v>3345</v>
      </c>
      <c r="K1356" s="123">
        <v>40920</v>
      </c>
      <c r="L1356" s="123">
        <v>41163</v>
      </c>
      <c r="M1356" s="336" t="s">
        <v>3346</v>
      </c>
      <c r="N1356" s="294">
        <v>1924000</v>
      </c>
      <c r="O1356" s="294">
        <v>19461776.760000002</v>
      </c>
      <c r="P1356" s="123">
        <v>40878</v>
      </c>
      <c r="Q1356" s="123">
        <v>41596</v>
      </c>
      <c r="R1356" s="123">
        <v>41575</v>
      </c>
      <c r="S1356" s="123">
        <v>41575</v>
      </c>
      <c r="T1356" s="337">
        <v>22</v>
      </c>
      <c r="U1356" s="294">
        <v>0</v>
      </c>
      <c r="V1356" s="328"/>
      <c r="W1356" s="328"/>
      <c r="X1356" s="338" t="s">
        <v>2840</v>
      </c>
      <c r="EB1356" s="331"/>
      <c r="EC1356" s="331"/>
    </row>
    <row r="1357" spans="1:133" s="330" customFormat="1" ht="30" customHeight="1" x14ac:dyDescent="0.25">
      <c r="A1357" s="322">
        <v>41455</v>
      </c>
      <c r="B1357" s="323">
        <v>41460</v>
      </c>
      <c r="C1357" s="324">
        <v>2012</v>
      </c>
      <c r="D1357" s="74" t="s">
        <v>2836</v>
      </c>
      <c r="E1357" s="74" t="s">
        <v>279</v>
      </c>
      <c r="F1357" s="72" t="s">
        <v>113</v>
      </c>
      <c r="G1357" s="73" t="s">
        <v>376</v>
      </c>
      <c r="H1357" s="334" t="s">
        <v>3347</v>
      </c>
      <c r="I1357" s="335">
        <v>130068</v>
      </c>
      <c r="J1357" s="334" t="s">
        <v>3348</v>
      </c>
      <c r="K1357" s="123">
        <v>41134</v>
      </c>
      <c r="L1357" s="123">
        <v>41137</v>
      </c>
      <c r="M1357" s="336" t="s">
        <v>3349</v>
      </c>
      <c r="N1357" s="294">
        <v>14471000</v>
      </c>
      <c r="O1357" s="294">
        <v>13849724</v>
      </c>
      <c r="P1357" s="123">
        <v>40878</v>
      </c>
      <c r="Q1357" s="123">
        <v>41741</v>
      </c>
      <c r="R1357" s="123">
        <v>41713</v>
      </c>
      <c r="S1357" s="123">
        <v>41713</v>
      </c>
      <c r="T1357" s="337">
        <v>10</v>
      </c>
      <c r="U1357" s="294">
        <v>0</v>
      </c>
      <c r="V1357" s="328"/>
      <c r="W1357" s="328"/>
      <c r="X1357" s="338" t="s">
        <v>2840</v>
      </c>
      <c r="EB1357" s="331"/>
      <c r="EC1357" s="331"/>
    </row>
    <row r="1358" spans="1:133" s="330" customFormat="1" ht="30" customHeight="1" x14ac:dyDescent="0.25">
      <c r="A1358" s="322">
        <v>41455</v>
      </c>
      <c r="B1358" s="323">
        <v>41460</v>
      </c>
      <c r="C1358" s="324">
        <v>2012</v>
      </c>
      <c r="D1358" s="74" t="s">
        <v>2836</v>
      </c>
      <c r="E1358" s="74" t="s">
        <v>279</v>
      </c>
      <c r="F1358" s="72" t="s">
        <v>113</v>
      </c>
      <c r="G1358" s="73" t="s">
        <v>376</v>
      </c>
      <c r="H1358" s="334" t="s">
        <v>3350</v>
      </c>
      <c r="I1358" s="335">
        <v>130120</v>
      </c>
      <c r="J1358" s="334" t="s">
        <v>2855</v>
      </c>
      <c r="K1358" s="123">
        <v>41099</v>
      </c>
      <c r="L1358" s="123">
        <v>41123</v>
      </c>
      <c r="M1358" s="336" t="s">
        <v>3351</v>
      </c>
      <c r="N1358" s="294">
        <v>10991000</v>
      </c>
      <c r="O1358" s="294">
        <v>11170555.640000001</v>
      </c>
      <c r="P1358" s="123">
        <v>40878</v>
      </c>
      <c r="Q1358" s="123">
        <v>41596</v>
      </c>
      <c r="R1358" s="123">
        <v>41575</v>
      </c>
      <c r="S1358" s="123">
        <v>41575</v>
      </c>
      <c r="T1358" s="337">
        <v>20</v>
      </c>
      <c r="U1358" s="294">
        <v>0</v>
      </c>
      <c r="V1358" s="328"/>
      <c r="W1358" s="328"/>
      <c r="X1358" s="338" t="s">
        <v>2840</v>
      </c>
      <c r="EB1358" s="331"/>
      <c r="EC1358" s="331"/>
    </row>
    <row r="1359" spans="1:133" s="330" customFormat="1" ht="30" customHeight="1" x14ac:dyDescent="0.25">
      <c r="A1359" s="322">
        <v>41455</v>
      </c>
      <c r="B1359" s="323">
        <v>41460</v>
      </c>
      <c r="C1359" s="324">
        <v>2012</v>
      </c>
      <c r="D1359" s="74" t="s">
        <v>2836</v>
      </c>
      <c r="E1359" s="74" t="s">
        <v>279</v>
      </c>
      <c r="F1359" s="72" t="s">
        <v>157</v>
      </c>
      <c r="G1359" s="75" t="s">
        <v>858</v>
      </c>
      <c r="H1359" s="334" t="s">
        <v>3235</v>
      </c>
      <c r="I1359" s="335">
        <v>150043</v>
      </c>
      <c r="J1359" s="334" t="s">
        <v>3348</v>
      </c>
      <c r="K1359" s="123">
        <v>40954</v>
      </c>
      <c r="L1359" s="123">
        <v>41101</v>
      </c>
      <c r="M1359" s="336" t="s">
        <v>3352</v>
      </c>
      <c r="N1359" s="294">
        <v>30384051</v>
      </c>
      <c r="O1359" s="294">
        <v>32208735.52</v>
      </c>
      <c r="P1359" s="123">
        <v>41091</v>
      </c>
      <c r="Q1359" s="155">
        <v>41862</v>
      </c>
      <c r="R1359" s="123">
        <v>41843</v>
      </c>
      <c r="S1359" s="123">
        <v>41843</v>
      </c>
      <c r="T1359" s="337">
        <v>12</v>
      </c>
      <c r="U1359" s="294">
        <v>0</v>
      </c>
      <c r="V1359" s="328"/>
      <c r="W1359" s="328"/>
      <c r="X1359" s="338" t="s">
        <v>2840</v>
      </c>
      <c r="EB1359" s="331"/>
      <c r="EC1359" s="331"/>
    </row>
    <row r="1360" spans="1:133" s="330" customFormat="1" ht="30" customHeight="1" x14ac:dyDescent="0.25">
      <c r="A1360" s="322">
        <v>41455</v>
      </c>
      <c r="B1360" s="323">
        <v>41460</v>
      </c>
      <c r="C1360" s="324">
        <v>2012</v>
      </c>
      <c r="D1360" s="74" t="s">
        <v>2836</v>
      </c>
      <c r="E1360" s="74" t="s">
        <v>279</v>
      </c>
      <c r="F1360" s="72" t="s">
        <v>863</v>
      </c>
      <c r="G1360" s="73" t="s">
        <v>864</v>
      </c>
      <c r="H1360" s="334" t="s">
        <v>3353</v>
      </c>
      <c r="I1360" s="335">
        <v>170801</v>
      </c>
      <c r="J1360" s="334" t="s">
        <v>2855</v>
      </c>
      <c r="K1360" s="123">
        <v>41165</v>
      </c>
      <c r="L1360" s="123">
        <v>41165</v>
      </c>
      <c r="M1360" s="336" t="s">
        <v>3354</v>
      </c>
      <c r="N1360" s="294">
        <v>10870650</v>
      </c>
      <c r="O1360" s="294">
        <v>10424685.300000001</v>
      </c>
      <c r="P1360" s="123">
        <v>40878</v>
      </c>
      <c r="Q1360" s="123">
        <v>41790</v>
      </c>
      <c r="R1360" s="123">
        <v>41940</v>
      </c>
      <c r="S1360" s="123">
        <v>41940</v>
      </c>
      <c r="T1360" s="337">
        <v>10</v>
      </c>
      <c r="U1360" s="294">
        <v>0</v>
      </c>
      <c r="V1360" s="328"/>
      <c r="W1360" s="328"/>
      <c r="X1360" s="338" t="s">
        <v>3066</v>
      </c>
      <c r="EB1360" s="331"/>
      <c r="EC1360" s="331"/>
    </row>
    <row r="1361" spans="1:133" s="330" customFormat="1" ht="30" customHeight="1" x14ac:dyDescent="0.25">
      <c r="A1361" s="322">
        <v>41455</v>
      </c>
      <c r="B1361" s="323">
        <v>41460</v>
      </c>
      <c r="C1361" s="324">
        <v>2012</v>
      </c>
      <c r="D1361" s="74" t="s">
        <v>2836</v>
      </c>
      <c r="E1361" s="74" t="s">
        <v>5462</v>
      </c>
      <c r="F1361" s="72" t="s">
        <v>863</v>
      </c>
      <c r="G1361" s="73" t="s">
        <v>864</v>
      </c>
      <c r="H1361" s="334" t="s">
        <v>3355</v>
      </c>
      <c r="I1361" s="335">
        <v>171005</v>
      </c>
      <c r="J1361" s="334" t="s">
        <v>3356</v>
      </c>
      <c r="K1361" s="123">
        <v>41176</v>
      </c>
      <c r="L1361" s="123">
        <v>41176</v>
      </c>
      <c r="M1361" s="336" t="s">
        <v>3357</v>
      </c>
      <c r="N1361" s="294">
        <v>1210000</v>
      </c>
      <c r="O1361" s="294">
        <v>996756.79</v>
      </c>
      <c r="P1361" s="123">
        <v>41244</v>
      </c>
      <c r="Q1361" s="123">
        <v>41455</v>
      </c>
      <c r="R1361" s="123">
        <v>41578</v>
      </c>
      <c r="S1361" s="123">
        <v>41578</v>
      </c>
      <c r="T1361" s="337">
        <v>20</v>
      </c>
      <c r="U1361" s="294">
        <v>0</v>
      </c>
      <c r="V1361" s="328"/>
      <c r="W1361" s="328"/>
      <c r="X1361" s="338"/>
      <c r="EB1361" s="331"/>
      <c r="EC1361" s="331"/>
    </row>
    <row r="1362" spans="1:133" s="330" customFormat="1" ht="30" customHeight="1" x14ac:dyDescent="0.25">
      <c r="A1362" s="322">
        <v>41455</v>
      </c>
      <c r="B1362" s="323">
        <v>41460</v>
      </c>
      <c r="C1362" s="324">
        <v>2012</v>
      </c>
      <c r="D1362" s="74" t="s">
        <v>2836</v>
      </c>
      <c r="E1362" s="74" t="s">
        <v>279</v>
      </c>
      <c r="F1362" s="72" t="s">
        <v>484</v>
      </c>
      <c r="G1362" s="73" t="s">
        <v>485</v>
      </c>
      <c r="H1362" s="334" t="s">
        <v>3358</v>
      </c>
      <c r="I1362" s="335">
        <v>180012</v>
      </c>
      <c r="J1362" s="334" t="s">
        <v>3359</v>
      </c>
      <c r="K1362" s="123">
        <v>41171</v>
      </c>
      <c r="L1362" s="123">
        <v>41171</v>
      </c>
      <c r="M1362" s="336" t="s">
        <v>3360</v>
      </c>
      <c r="N1362" s="294">
        <v>34971000</v>
      </c>
      <c r="O1362" s="294">
        <v>27427410</v>
      </c>
      <c r="P1362" s="123">
        <v>40878</v>
      </c>
      <c r="Q1362" s="123">
        <v>41763</v>
      </c>
      <c r="R1362" s="123">
        <v>41575</v>
      </c>
      <c r="S1362" s="123">
        <v>41575</v>
      </c>
      <c r="T1362" s="337">
        <v>30</v>
      </c>
      <c r="U1362" s="294">
        <v>0</v>
      </c>
      <c r="V1362" s="328"/>
      <c r="W1362" s="328"/>
      <c r="X1362" s="338" t="s">
        <v>3361</v>
      </c>
      <c r="EB1362" s="331"/>
      <c r="EC1362" s="331"/>
    </row>
    <row r="1363" spans="1:133" s="330" customFormat="1" ht="30" customHeight="1" x14ac:dyDescent="0.25">
      <c r="A1363" s="322">
        <v>41455</v>
      </c>
      <c r="B1363" s="323">
        <v>41460</v>
      </c>
      <c r="C1363" s="324">
        <v>2012</v>
      </c>
      <c r="D1363" s="74" t="s">
        <v>2836</v>
      </c>
      <c r="E1363" s="74" t="s">
        <v>279</v>
      </c>
      <c r="F1363" s="72" t="s">
        <v>484</v>
      </c>
      <c r="G1363" s="73" t="s">
        <v>485</v>
      </c>
      <c r="H1363" s="334" t="s">
        <v>2914</v>
      </c>
      <c r="I1363" s="335">
        <v>180142</v>
      </c>
      <c r="J1363" s="334" t="s">
        <v>3362</v>
      </c>
      <c r="K1363" s="123">
        <v>41163</v>
      </c>
      <c r="L1363" s="123">
        <v>41164</v>
      </c>
      <c r="M1363" s="336" t="s">
        <v>3363</v>
      </c>
      <c r="N1363" s="294">
        <v>20939000</v>
      </c>
      <c r="O1363" s="294">
        <v>19068700</v>
      </c>
      <c r="P1363" s="123">
        <v>40878</v>
      </c>
      <c r="Q1363" s="123">
        <v>41797</v>
      </c>
      <c r="R1363" s="123">
        <v>41797</v>
      </c>
      <c r="S1363" s="123">
        <v>41797</v>
      </c>
      <c r="T1363" s="337">
        <v>4</v>
      </c>
      <c r="U1363" s="294">
        <v>0</v>
      </c>
      <c r="V1363" s="328"/>
      <c r="W1363" s="328"/>
      <c r="X1363" s="338" t="s">
        <v>2840</v>
      </c>
      <c r="EB1363" s="331"/>
      <c r="EC1363" s="331"/>
    </row>
    <row r="1364" spans="1:133" s="330" customFormat="1" ht="30" customHeight="1" x14ac:dyDescent="0.25">
      <c r="A1364" s="322">
        <v>41455</v>
      </c>
      <c r="B1364" s="323">
        <v>41460</v>
      </c>
      <c r="C1364" s="324">
        <v>2012</v>
      </c>
      <c r="D1364" s="74" t="s">
        <v>2836</v>
      </c>
      <c r="E1364" s="74" t="s">
        <v>279</v>
      </c>
      <c r="F1364" s="72" t="s">
        <v>484</v>
      </c>
      <c r="G1364" s="73" t="s">
        <v>485</v>
      </c>
      <c r="H1364" s="334" t="s">
        <v>2914</v>
      </c>
      <c r="I1364" s="335">
        <v>180156</v>
      </c>
      <c r="J1364" s="334" t="s">
        <v>3364</v>
      </c>
      <c r="K1364" s="123">
        <v>41163</v>
      </c>
      <c r="L1364" s="123">
        <v>41164</v>
      </c>
      <c r="M1364" s="336" t="s">
        <v>3363</v>
      </c>
      <c r="N1364" s="294">
        <v>8878000</v>
      </c>
      <c r="O1364" s="294">
        <v>8214000</v>
      </c>
      <c r="P1364" s="123">
        <v>40878</v>
      </c>
      <c r="Q1364" s="123">
        <v>41797</v>
      </c>
      <c r="R1364" s="123">
        <v>41797</v>
      </c>
      <c r="S1364" s="123">
        <v>41797</v>
      </c>
      <c r="T1364" s="337">
        <v>10</v>
      </c>
      <c r="U1364" s="294">
        <v>0</v>
      </c>
      <c r="V1364" s="328"/>
      <c r="W1364" s="328"/>
      <c r="X1364" s="338" t="s">
        <v>2840</v>
      </c>
      <c r="EB1364" s="331"/>
      <c r="EC1364" s="331"/>
    </row>
    <row r="1365" spans="1:133" s="330" customFormat="1" ht="30" customHeight="1" x14ac:dyDescent="0.25">
      <c r="A1365" s="322">
        <v>41455</v>
      </c>
      <c r="B1365" s="323">
        <v>41460</v>
      </c>
      <c r="C1365" s="324">
        <v>2012</v>
      </c>
      <c r="D1365" s="74" t="s">
        <v>2836</v>
      </c>
      <c r="E1365" s="74" t="s">
        <v>279</v>
      </c>
      <c r="F1365" s="72" t="s">
        <v>484</v>
      </c>
      <c r="G1365" s="73" t="s">
        <v>485</v>
      </c>
      <c r="H1365" s="334" t="s">
        <v>2914</v>
      </c>
      <c r="I1365" s="335">
        <v>180160</v>
      </c>
      <c r="J1365" s="334" t="s">
        <v>3365</v>
      </c>
      <c r="K1365" s="123">
        <v>41011</v>
      </c>
      <c r="L1365" s="123">
        <v>41046</v>
      </c>
      <c r="M1365" s="336" t="s">
        <v>3366</v>
      </c>
      <c r="N1365" s="294">
        <v>24991000</v>
      </c>
      <c r="O1365" s="294">
        <v>26136137</v>
      </c>
      <c r="P1365" s="123">
        <v>40878</v>
      </c>
      <c r="Q1365" s="123">
        <v>41760</v>
      </c>
      <c r="R1365" s="123">
        <v>41760</v>
      </c>
      <c r="S1365" s="123">
        <v>41760</v>
      </c>
      <c r="T1365" s="337">
        <v>19</v>
      </c>
      <c r="U1365" s="294">
        <v>0</v>
      </c>
      <c r="V1365" s="328"/>
      <c r="W1365" s="328"/>
      <c r="X1365" s="338" t="s">
        <v>2840</v>
      </c>
      <c r="EB1365" s="331"/>
      <c r="EC1365" s="331"/>
    </row>
    <row r="1366" spans="1:133" s="330" customFormat="1" ht="30" customHeight="1" x14ac:dyDescent="0.25">
      <c r="A1366" s="322">
        <v>41455</v>
      </c>
      <c r="B1366" s="323">
        <v>41460</v>
      </c>
      <c r="C1366" s="324">
        <v>2012</v>
      </c>
      <c r="D1366" s="74" t="s">
        <v>2836</v>
      </c>
      <c r="E1366" s="74" t="s">
        <v>279</v>
      </c>
      <c r="F1366" s="72" t="s">
        <v>484</v>
      </c>
      <c r="G1366" s="73" t="s">
        <v>485</v>
      </c>
      <c r="H1366" s="334" t="s">
        <v>2914</v>
      </c>
      <c r="I1366" s="335">
        <v>180161</v>
      </c>
      <c r="J1366" s="334" t="s">
        <v>3367</v>
      </c>
      <c r="K1366" s="123">
        <v>41011</v>
      </c>
      <c r="L1366" s="123">
        <v>41046</v>
      </c>
      <c r="M1366" s="336" t="s">
        <v>3366</v>
      </c>
      <c r="N1366" s="294">
        <v>27000000</v>
      </c>
      <c r="O1366" s="294">
        <v>27520300</v>
      </c>
      <c r="P1366" s="123">
        <v>40878</v>
      </c>
      <c r="Q1366" s="123">
        <v>41760</v>
      </c>
      <c r="R1366" s="123">
        <v>41760</v>
      </c>
      <c r="S1366" s="123">
        <v>41760</v>
      </c>
      <c r="T1366" s="337">
        <v>15</v>
      </c>
      <c r="U1366" s="294">
        <v>0</v>
      </c>
      <c r="V1366" s="328"/>
      <c r="W1366" s="328"/>
      <c r="X1366" s="338" t="s">
        <v>2840</v>
      </c>
      <c r="EB1366" s="331"/>
      <c r="EC1366" s="331"/>
    </row>
    <row r="1367" spans="1:133" s="330" customFormat="1" ht="30" customHeight="1" x14ac:dyDescent="0.25">
      <c r="A1367" s="322">
        <v>41455</v>
      </c>
      <c r="B1367" s="323">
        <v>41460</v>
      </c>
      <c r="C1367" s="324">
        <v>2012</v>
      </c>
      <c r="D1367" s="74" t="s">
        <v>2836</v>
      </c>
      <c r="E1367" s="74" t="s">
        <v>5462</v>
      </c>
      <c r="F1367" s="72" t="s">
        <v>1402</v>
      </c>
      <c r="G1367" s="73" t="s">
        <v>1403</v>
      </c>
      <c r="H1367" s="334" t="s">
        <v>2934</v>
      </c>
      <c r="I1367" s="335">
        <v>220233</v>
      </c>
      <c r="J1367" s="334" t="s">
        <v>3368</v>
      </c>
      <c r="K1367" s="123">
        <v>40991</v>
      </c>
      <c r="L1367" s="123">
        <v>41061</v>
      </c>
      <c r="M1367" s="336" t="s">
        <v>3369</v>
      </c>
      <c r="N1367" s="294">
        <v>2972000</v>
      </c>
      <c r="O1367" s="294">
        <v>2847329</v>
      </c>
      <c r="P1367" s="123">
        <v>41061</v>
      </c>
      <c r="Q1367" s="155">
        <v>41470</v>
      </c>
      <c r="R1367" s="123">
        <v>41442</v>
      </c>
      <c r="S1367" s="123">
        <v>41442</v>
      </c>
      <c r="T1367" s="337">
        <v>46</v>
      </c>
      <c r="U1367" s="294">
        <v>0</v>
      </c>
      <c r="V1367" s="328"/>
      <c r="W1367" s="328"/>
      <c r="X1367" s="338"/>
      <c r="EB1367" s="331"/>
      <c r="EC1367" s="331"/>
    </row>
    <row r="1368" spans="1:133" s="330" customFormat="1" ht="30" customHeight="1" x14ac:dyDescent="0.25">
      <c r="A1368" s="322">
        <v>41455</v>
      </c>
      <c r="B1368" s="323">
        <v>41460</v>
      </c>
      <c r="C1368" s="324">
        <v>2012</v>
      </c>
      <c r="D1368" s="74" t="s">
        <v>2836</v>
      </c>
      <c r="E1368" s="74" t="s">
        <v>279</v>
      </c>
      <c r="F1368" s="72" t="s">
        <v>1086</v>
      </c>
      <c r="G1368" s="73" t="s">
        <v>1087</v>
      </c>
      <c r="H1368" s="334" t="s">
        <v>2938</v>
      </c>
      <c r="I1368" s="335">
        <v>230046</v>
      </c>
      <c r="J1368" s="334" t="s">
        <v>2855</v>
      </c>
      <c r="K1368" s="123">
        <v>41149</v>
      </c>
      <c r="L1368" s="123">
        <v>41149</v>
      </c>
      <c r="M1368" s="336" t="s">
        <v>3370</v>
      </c>
      <c r="N1368" s="294">
        <v>15584000</v>
      </c>
      <c r="O1368" s="294">
        <v>14690109</v>
      </c>
      <c r="P1368" s="123">
        <v>40878</v>
      </c>
      <c r="Q1368" s="123">
        <v>41593</v>
      </c>
      <c r="R1368" s="123">
        <v>41568</v>
      </c>
      <c r="S1368" s="123">
        <v>41568</v>
      </c>
      <c r="T1368" s="337">
        <v>5</v>
      </c>
      <c r="U1368" s="294">
        <v>0</v>
      </c>
      <c r="V1368" s="328"/>
      <c r="W1368" s="328"/>
      <c r="X1368" s="338" t="s">
        <v>2840</v>
      </c>
      <c r="EB1368" s="331"/>
      <c r="EC1368" s="331"/>
    </row>
    <row r="1369" spans="1:133" s="330" customFormat="1" ht="30" customHeight="1" x14ac:dyDescent="0.25">
      <c r="A1369" s="322">
        <v>41455</v>
      </c>
      <c r="B1369" s="323">
        <v>41460</v>
      </c>
      <c r="C1369" s="324">
        <v>2012</v>
      </c>
      <c r="D1369" s="74" t="s">
        <v>2836</v>
      </c>
      <c r="E1369" s="74" t="s">
        <v>279</v>
      </c>
      <c r="F1369" s="72" t="s">
        <v>1086</v>
      </c>
      <c r="G1369" s="73" t="s">
        <v>1087</v>
      </c>
      <c r="H1369" s="334" t="s">
        <v>3371</v>
      </c>
      <c r="I1369" s="335">
        <v>230071</v>
      </c>
      <c r="J1369" s="334" t="s">
        <v>2904</v>
      </c>
      <c r="K1369" s="123">
        <v>41066</v>
      </c>
      <c r="L1369" s="123">
        <v>41074</v>
      </c>
      <c r="M1369" s="336" t="s">
        <v>2940</v>
      </c>
      <c r="N1369" s="294">
        <v>23866635.140000001</v>
      </c>
      <c r="O1369" s="294">
        <v>23867079.140000001</v>
      </c>
      <c r="P1369" s="123">
        <v>40878</v>
      </c>
      <c r="Q1369" s="123">
        <v>41593</v>
      </c>
      <c r="R1369" s="123">
        <v>41568</v>
      </c>
      <c r="S1369" s="123">
        <v>41568</v>
      </c>
      <c r="T1369" s="337">
        <v>5</v>
      </c>
      <c r="U1369" s="294">
        <v>0</v>
      </c>
      <c r="V1369" s="328"/>
      <c r="W1369" s="328"/>
      <c r="X1369" s="338" t="s">
        <v>3372</v>
      </c>
      <c r="EB1369" s="331"/>
      <c r="EC1369" s="331"/>
    </row>
    <row r="1370" spans="1:133" s="330" customFormat="1" ht="30" customHeight="1" x14ac:dyDescent="0.25">
      <c r="A1370" s="322">
        <v>41455</v>
      </c>
      <c r="B1370" s="323">
        <v>41460</v>
      </c>
      <c r="C1370" s="324">
        <v>2012</v>
      </c>
      <c r="D1370" s="74" t="s">
        <v>2836</v>
      </c>
      <c r="E1370" s="74" t="s">
        <v>279</v>
      </c>
      <c r="F1370" s="72" t="s">
        <v>288</v>
      </c>
      <c r="G1370" s="73" t="s">
        <v>641</v>
      </c>
      <c r="H1370" s="334" t="s">
        <v>3373</v>
      </c>
      <c r="I1370" s="335">
        <v>240017</v>
      </c>
      <c r="J1370" s="334" t="s">
        <v>3374</v>
      </c>
      <c r="K1370" s="123">
        <v>41150</v>
      </c>
      <c r="L1370" s="123">
        <v>41163</v>
      </c>
      <c r="M1370" s="336" t="s">
        <v>3375</v>
      </c>
      <c r="N1370" s="294">
        <v>15834000</v>
      </c>
      <c r="O1370" s="294">
        <v>10739794.5</v>
      </c>
      <c r="P1370" s="123">
        <v>41183</v>
      </c>
      <c r="Q1370" s="155">
        <v>41918</v>
      </c>
      <c r="R1370" s="123">
        <v>41904</v>
      </c>
      <c r="S1370" s="123">
        <v>41934</v>
      </c>
      <c r="T1370" s="337">
        <v>12</v>
      </c>
      <c r="U1370" s="294">
        <v>0</v>
      </c>
      <c r="V1370" s="328"/>
      <c r="W1370" s="328"/>
      <c r="X1370" s="338" t="s">
        <v>2840</v>
      </c>
      <c r="EB1370" s="331"/>
      <c r="EC1370" s="331"/>
    </row>
    <row r="1371" spans="1:133" s="330" customFormat="1" ht="30" customHeight="1" x14ac:dyDescent="0.25">
      <c r="A1371" s="322">
        <v>41455</v>
      </c>
      <c r="B1371" s="323">
        <v>41460</v>
      </c>
      <c r="C1371" s="324">
        <v>2012</v>
      </c>
      <c r="D1371" s="74" t="s">
        <v>2836</v>
      </c>
      <c r="E1371" s="74" t="s">
        <v>279</v>
      </c>
      <c r="F1371" s="72" t="s">
        <v>288</v>
      </c>
      <c r="G1371" s="73" t="s">
        <v>641</v>
      </c>
      <c r="H1371" s="334" t="s">
        <v>3376</v>
      </c>
      <c r="I1371" s="335">
        <v>240187</v>
      </c>
      <c r="J1371" s="334" t="s">
        <v>3374</v>
      </c>
      <c r="K1371" s="123">
        <v>41113</v>
      </c>
      <c r="L1371" s="123">
        <v>41163</v>
      </c>
      <c r="M1371" s="336" t="s">
        <v>3377</v>
      </c>
      <c r="N1371" s="294">
        <v>10296000</v>
      </c>
      <c r="O1371" s="294">
        <v>7179656.3200000003</v>
      </c>
      <c r="P1371" s="123">
        <v>41183</v>
      </c>
      <c r="Q1371" s="155">
        <v>41918</v>
      </c>
      <c r="R1371" s="123">
        <v>41904</v>
      </c>
      <c r="S1371" s="123">
        <v>41934</v>
      </c>
      <c r="T1371" s="337">
        <v>12</v>
      </c>
      <c r="U1371" s="294">
        <v>0</v>
      </c>
      <c r="V1371" s="328"/>
      <c r="W1371" s="328"/>
      <c r="X1371" s="338" t="s">
        <v>2840</v>
      </c>
      <c r="EB1371" s="331"/>
      <c r="EC1371" s="331"/>
    </row>
    <row r="1372" spans="1:133" s="330" customFormat="1" ht="30" customHeight="1" x14ac:dyDescent="0.25">
      <c r="A1372" s="322">
        <v>41455</v>
      </c>
      <c r="B1372" s="323">
        <v>41460</v>
      </c>
      <c r="C1372" s="324">
        <v>2012</v>
      </c>
      <c r="D1372" s="74" t="s">
        <v>2836</v>
      </c>
      <c r="E1372" s="74" t="s">
        <v>279</v>
      </c>
      <c r="F1372" s="72" t="s">
        <v>288</v>
      </c>
      <c r="G1372" s="73" t="s">
        <v>641</v>
      </c>
      <c r="H1372" s="334" t="s">
        <v>3378</v>
      </c>
      <c r="I1372" s="335">
        <v>240193</v>
      </c>
      <c r="J1372" s="334" t="s">
        <v>2855</v>
      </c>
      <c r="K1372" s="123">
        <v>41158</v>
      </c>
      <c r="L1372" s="123">
        <v>41171</v>
      </c>
      <c r="M1372" s="336" t="s">
        <v>3379</v>
      </c>
      <c r="N1372" s="294">
        <v>9000000</v>
      </c>
      <c r="O1372" s="294">
        <v>9364656.3200000003</v>
      </c>
      <c r="P1372" s="123">
        <v>41183</v>
      </c>
      <c r="Q1372" s="155">
        <v>41553</v>
      </c>
      <c r="R1372" s="123">
        <v>41904</v>
      </c>
      <c r="S1372" s="123">
        <v>41934</v>
      </c>
      <c r="T1372" s="337">
        <v>12</v>
      </c>
      <c r="U1372" s="294">
        <v>0</v>
      </c>
      <c r="V1372" s="328"/>
      <c r="W1372" s="328"/>
      <c r="X1372" s="338" t="s">
        <v>2840</v>
      </c>
      <c r="EB1372" s="331"/>
      <c r="EC1372" s="331"/>
    </row>
    <row r="1373" spans="1:133" s="330" customFormat="1" ht="30" customHeight="1" x14ac:dyDescent="0.25">
      <c r="A1373" s="322">
        <v>41455</v>
      </c>
      <c r="B1373" s="323">
        <v>41460</v>
      </c>
      <c r="C1373" s="324">
        <v>2012</v>
      </c>
      <c r="D1373" s="74" t="s">
        <v>2836</v>
      </c>
      <c r="E1373" s="74" t="s">
        <v>279</v>
      </c>
      <c r="F1373" s="72" t="s">
        <v>502</v>
      </c>
      <c r="G1373" s="73" t="s">
        <v>503</v>
      </c>
      <c r="H1373" s="334" t="s">
        <v>3380</v>
      </c>
      <c r="I1373" s="335">
        <v>250135</v>
      </c>
      <c r="J1373" s="334" t="s">
        <v>2855</v>
      </c>
      <c r="K1373" s="123">
        <v>41143</v>
      </c>
      <c r="L1373" s="123">
        <v>41166</v>
      </c>
      <c r="M1373" s="336" t="s">
        <v>3381</v>
      </c>
      <c r="N1373" s="294">
        <v>9324695</v>
      </c>
      <c r="O1373" s="294">
        <v>8564265</v>
      </c>
      <c r="P1373" s="123">
        <v>40878</v>
      </c>
      <c r="Q1373" s="123">
        <v>41596</v>
      </c>
      <c r="R1373" s="123">
        <v>41575</v>
      </c>
      <c r="S1373" s="123">
        <v>41575</v>
      </c>
      <c r="T1373" s="337">
        <v>10</v>
      </c>
      <c r="U1373" s="294">
        <v>0</v>
      </c>
      <c r="V1373" s="328"/>
      <c r="W1373" s="328"/>
      <c r="X1373" s="338" t="s">
        <v>3372</v>
      </c>
      <c r="EB1373" s="331"/>
      <c r="EC1373" s="331"/>
    </row>
    <row r="1374" spans="1:133" s="330" customFormat="1" ht="30" customHeight="1" x14ac:dyDescent="0.25">
      <c r="A1374" s="322">
        <v>41455</v>
      </c>
      <c r="B1374" s="323">
        <v>41460</v>
      </c>
      <c r="C1374" s="324">
        <v>2012</v>
      </c>
      <c r="D1374" s="74" t="s">
        <v>2836</v>
      </c>
      <c r="E1374" s="74" t="s">
        <v>5462</v>
      </c>
      <c r="F1374" s="72" t="s">
        <v>502</v>
      </c>
      <c r="G1374" s="73" t="s">
        <v>503</v>
      </c>
      <c r="H1374" s="334" t="s">
        <v>3382</v>
      </c>
      <c r="I1374" s="335">
        <v>250178</v>
      </c>
      <c r="J1374" s="334" t="s">
        <v>3383</v>
      </c>
      <c r="K1374" s="123">
        <v>41207</v>
      </c>
      <c r="L1374" s="123">
        <v>41228</v>
      </c>
      <c r="M1374" s="336" t="s">
        <v>3384</v>
      </c>
      <c r="N1374" s="294">
        <v>2972000</v>
      </c>
      <c r="O1374" s="294">
        <v>2394000</v>
      </c>
      <c r="P1374" s="123">
        <v>41337</v>
      </c>
      <c r="Q1374" s="123">
        <v>41568</v>
      </c>
      <c r="R1374" s="123">
        <v>41568</v>
      </c>
      <c r="S1374" s="123">
        <v>41568</v>
      </c>
      <c r="T1374" s="337">
        <v>12</v>
      </c>
      <c r="U1374" s="294">
        <v>0</v>
      </c>
      <c r="V1374" s="328"/>
      <c r="W1374" s="328"/>
      <c r="X1374" s="338" t="s">
        <v>3385</v>
      </c>
      <c r="EB1374" s="331"/>
      <c r="EC1374" s="331"/>
    </row>
    <row r="1375" spans="1:133" s="330" customFormat="1" ht="30" customHeight="1" x14ac:dyDescent="0.25">
      <c r="A1375" s="322">
        <v>41455</v>
      </c>
      <c r="B1375" s="323">
        <v>41460</v>
      </c>
      <c r="C1375" s="324">
        <v>2012</v>
      </c>
      <c r="D1375" s="74" t="s">
        <v>2836</v>
      </c>
      <c r="E1375" s="74" t="s">
        <v>279</v>
      </c>
      <c r="F1375" s="72" t="s">
        <v>650</v>
      </c>
      <c r="G1375" s="73" t="s">
        <v>651</v>
      </c>
      <c r="H1375" s="334" t="s">
        <v>3113</v>
      </c>
      <c r="I1375" s="335">
        <v>270266</v>
      </c>
      <c r="J1375" s="334" t="s">
        <v>2479</v>
      </c>
      <c r="K1375" s="123">
        <v>41100</v>
      </c>
      <c r="L1375" s="123">
        <v>41122</v>
      </c>
      <c r="M1375" s="336" t="s">
        <v>3386</v>
      </c>
      <c r="N1375" s="294">
        <v>4718468</v>
      </c>
      <c r="O1375" s="294">
        <v>4467178.97</v>
      </c>
      <c r="P1375" s="123">
        <v>40878</v>
      </c>
      <c r="Q1375" s="155">
        <v>41657</v>
      </c>
      <c r="R1375" s="123">
        <v>41623</v>
      </c>
      <c r="S1375" s="123">
        <v>41623</v>
      </c>
      <c r="T1375" s="337">
        <v>50</v>
      </c>
      <c r="U1375" s="294">
        <v>0</v>
      </c>
      <c r="V1375" s="328"/>
      <c r="W1375" s="328"/>
      <c r="X1375" s="338" t="s">
        <v>3066</v>
      </c>
      <c r="EB1375" s="331"/>
      <c r="EC1375" s="331"/>
    </row>
    <row r="1376" spans="1:133" s="330" customFormat="1" ht="30" customHeight="1" x14ac:dyDescent="0.25">
      <c r="A1376" s="322">
        <v>41455</v>
      </c>
      <c r="B1376" s="323">
        <v>41460</v>
      </c>
      <c r="C1376" s="324">
        <v>2012</v>
      </c>
      <c r="D1376" s="74" t="s">
        <v>2836</v>
      </c>
      <c r="E1376" s="74" t="s">
        <v>279</v>
      </c>
      <c r="F1376" s="72" t="s">
        <v>535</v>
      </c>
      <c r="G1376" s="73" t="s">
        <v>536</v>
      </c>
      <c r="H1376" s="334" t="s">
        <v>3123</v>
      </c>
      <c r="I1376" s="344">
        <v>280315</v>
      </c>
      <c r="J1376" s="334" t="s">
        <v>3387</v>
      </c>
      <c r="K1376" s="123">
        <v>40920</v>
      </c>
      <c r="L1376" s="123">
        <v>41082</v>
      </c>
      <c r="M1376" s="336" t="s">
        <v>3388</v>
      </c>
      <c r="N1376" s="294">
        <v>20709500</v>
      </c>
      <c r="O1376" s="294">
        <v>20003954.239999998</v>
      </c>
      <c r="P1376" s="123">
        <v>40878</v>
      </c>
      <c r="Q1376" s="123">
        <v>41593</v>
      </c>
      <c r="R1376" s="123">
        <v>41568</v>
      </c>
      <c r="S1376" s="123">
        <v>41568</v>
      </c>
      <c r="T1376" s="337">
        <v>5</v>
      </c>
      <c r="U1376" s="294">
        <v>0</v>
      </c>
      <c r="V1376" s="328"/>
      <c r="W1376" s="328"/>
      <c r="X1376" s="338" t="s">
        <v>3066</v>
      </c>
      <c r="EB1376" s="331"/>
      <c r="EC1376" s="331"/>
    </row>
    <row r="1377" spans="1:133" s="330" customFormat="1" ht="30" customHeight="1" x14ac:dyDescent="0.25">
      <c r="A1377" s="322">
        <v>41455</v>
      </c>
      <c r="B1377" s="323">
        <v>41460</v>
      </c>
      <c r="C1377" s="324">
        <v>2012</v>
      </c>
      <c r="D1377" s="74" t="s">
        <v>2836</v>
      </c>
      <c r="E1377" s="74" t="s">
        <v>279</v>
      </c>
      <c r="F1377" s="72" t="s">
        <v>535</v>
      </c>
      <c r="G1377" s="73" t="s">
        <v>536</v>
      </c>
      <c r="H1377" s="334" t="s">
        <v>3123</v>
      </c>
      <c r="I1377" s="344">
        <v>280387</v>
      </c>
      <c r="J1377" s="334" t="s">
        <v>3364</v>
      </c>
      <c r="K1377" s="123">
        <v>41060</v>
      </c>
      <c r="L1377" s="123">
        <v>41101</v>
      </c>
      <c r="M1377" s="336" t="s">
        <v>3389</v>
      </c>
      <c r="N1377" s="294">
        <v>9222260</v>
      </c>
      <c r="O1377" s="294">
        <v>8803310</v>
      </c>
      <c r="P1377" s="123">
        <v>40878</v>
      </c>
      <c r="Q1377" s="123">
        <v>41593</v>
      </c>
      <c r="R1377" s="123">
        <v>41563</v>
      </c>
      <c r="S1377" s="123">
        <v>41563</v>
      </c>
      <c r="T1377" s="337">
        <v>5</v>
      </c>
      <c r="U1377" s="294">
        <v>0</v>
      </c>
      <c r="V1377" s="328"/>
      <c r="W1377" s="328"/>
      <c r="X1377" s="338" t="s">
        <v>3066</v>
      </c>
      <c r="EB1377" s="331"/>
      <c r="EC1377" s="331"/>
    </row>
    <row r="1378" spans="1:133" s="330" customFormat="1" ht="30" customHeight="1" x14ac:dyDescent="0.25">
      <c r="A1378" s="322">
        <v>41455</v>
      </c>
      <c r="B1378" s="323">
        <v>41460</v>
      </c>
      <c r="C1378" s="324">
        <v>2012</v>
      </c>
      <c r="D1378" s="74" t="s">
        <v>2836</v>
      </c>
      <c r="E1378" s="74" t="s">
        <v>279</v>
      </c>
      <c r="F1378" s="72" t="s">
        <v>535</v>
      </c>
      <c r="G1378" s="73" t="s">
        <v>536</v>
      </c>
      <c r="H1378" s="334" t="s">
        <v>3123</v>
      </c>
      <c r="I1378" s="344">
        <v>280389</v>
      </c>
      <c r="J1378" s="334" t="s">
        <v>3390</v>
      </c>
      <c r="K1378" s="123">
        <v>40920</v>
      </c>
      <c r="L1378" s="123">
        <v>41082</v>
      </c>
      <c r="M1378" s="336" t="s">
        <v>3388</v>
      </c>
      <c r="N1378" s="294">
        <v>24411040</v>
      </c>
      <c r="O1378" s="294">
        <v>23526448.760000002</v>
      </c>
      <c r="P1378" s="123">
        <v>40878</v>
      </c>
      <c r="Q1378" s="123">
        <v>41593</v>
      </c>
      <c r="R1378" s="123">
        <v>41568</v>
      </c>
      <c r="S1378" s="123">
        <v>41568</v>
      </c>
      <c r="T1378" s="337">
        <v>5</v>
      </c>
      <c r="U1378" s="294">
        <v>0</v>
      </c>
      <c r="V1378" s="328"/>
      <c r="W1378" s="328"/>
      <c r="X1378" s="338" t="s">
        <v>3066</v>
      </c>
      <c r="EB1378" s="331"/>
      <c r="EC1378" s="331"/>
    </row>
    <row r="1379" spans="1:133" s="330" customFormat="1" ht="30" customHeight="1" x14ac:dyDescent="0.25">
      <c r="A1379" s="322">
        <v>41455</v>
      </c>
      <c r="B1379" s="323">
        <v>41460</v>
      </c>
      <c r="C1379" s="324">
        <v>2012</v>
      </c>
      <c r="D1379" s="74" t="s">
        <v>2836</v>
      </c>
      <c r="E1379" s="74" t="s">
        <v>279</v>
      </c>
      <c r="F1379" s="72" t="s">
        <v>490</v>
      </c>
      <c r="G1379" s="73" t="s">
        <v>491</v>
      </c>
      <c r="H1379" s="334" t="s">
        <v>3391</v>
      </c>
      <c r="I1379" s="335">
        <v>310085</v>
      </c>
      <c r="J1379" s="334" t="s">
        <v>2855</v>
      </c>
      <c r="K1379" s="123">
        <v>41058</v>
      </c>
      <c r="L1379" s="123">
        <v>41065</v>
      </c>
      <c r="M1379" s="336" t="s">
        <v>3392</v>
      </c>
      <c r="N1379" s="294">
        <v>21913000</v>
      </c>
      <c r="O1379" s="294">
        <v>18604636</v>
      </c>
      <c r="P1379" s="123">
        <v>41061</v>
      </c>
      <c r="Q1379" s="155">
        <v>41621</v>
      </c>
      <c r="R1379" s="123">
        <v>41600</v>
      </c>
      <c r="S1379" s="123">
        <v>41621</v>
      </c>
      <c r="T1379" s="337">
        <v>60</v>
      </c>
      <c r="U1379" s="294">
        <v>0</v>
      </c>
      <c r="V1379" s="328"/>
      <c r="W1379" s="328"/>
      <c r="X1379" s="338" t="s">
        <v>2840</v>
      </c>
      <c r="EB1379" s="331"/>
      <c r="EC1379" s="331"/>
    </row>
    <row r="1380" spans="1:133" s="330" customFormat="1" ht="30" customHeight="1" x14ac:dyDescent="0.25">
      <c r="A1380" s="322">
        <v>41455</v>
      </c>
      <c r="B1380" s="323">
        <v>41460</v>
      </c>
      <c r="C1380" s="324">
        <v>2012</v>
      </c>
      <c r="D1380" s="74" t="s">
        <v>2836</v>
      </c>
      <c r="E1380" s="74" t="s">
        <v>279</v>
      </c>
      <c r="F1380" s="72" t="s">
        <v>490</v>
      </c>
      <c r="G1380" s="73" t="s">
        <v>491</v>
      </c>
      <c r="H1380" s="334" t="s">
        <v>3263</v>
      </c>
      <c r="I1380" s="335">
        <v>310086</v>
      </c>
      <c r="J1380" s="334" t="s">
        <v>2855</v>
      </c>
      <c r="K1380" s="123">
        <v>41008</v>
      </c>
      <c r="L1380" s="125">
        <v>41026</v>
      </c>
      <c r="M1380" s="336" t="s">
        <v>3393</v>
      </c>
      <c r="N1380" s="294">
        <v>9099000</v>
      </c>
      <c r="O1380" s="294">
        <v>9814471.0899999999</v>
      </c>
      <c r="P1380" s="123">
        <v>41030</v>
      </c>
      <c r="Q1380" s="155">
        <v>41526</v>
      </c>
      <c r="R1380" s="123">
        <v>41452</v>
      </c>
      <c r="S1380" s="123">
        <v>41512</v>
      </c>
      <c r="T1380" s="337">
        <v>40</v>
      </c>
      <c r="U1380" s="294">
        <v>0</v>
      </c>
      <c r="V1380" s="328"/>
      <c r="W1380" s="328"/>
      <c r="X1380" s="338" t="s">
        <v>2840</v>
      </c>
      <c r="EB1380" s="331"/>
      <c r="EC1380" s="331"/>
    </row>
    <row r="1381" spans="1:133" s="330" customFormat="1" ht="30" customHeight="1" x14ac:dyDescent="0.25">
      <c r="A1381" s="322">
        <v>41455</v>
      </c>
      <c r="B1381" s="323">
        <v>41460</v>
      </c>
      <c r="C1381" s="324">
        <v>2012</v>
      </c>
      <c r="D1381" s="74" t="s">
        <v>2836</v>
      </c>
      <c r="E1381" s="74" t="s">
        <v>5462</v>
      </c>
      <c r="F1381" s="72" t="s">
        <v>490</v>
      </c>
      <c r="G1381" s="73" t="s">
        <v>491</v>
      </c>
      <c r="H1381" s="334" t="s">
        <v>3394</v>
      </c>
      <c r="I1381" s="335">
        <v>310142</v>
      </c>
      <c r="J1381" s="334" t="s">
        <v>3395</v>
      </c>
      <c r="K1381" s="123">
        <v>41088</v>
      </c>
      <c r="L1381" s="125">
        <v>41131</v>
      </c>
      <c r="M1381" s="336" t="s">
        <v>3396</v>
      </c>
      <c r="N1381" s="294">
        <v>1536000</v>
      </c>
      <c r="O1381" s="294">
        <v>1582713</v>
      </c>
      <c r="P1381" s="123">
        <v>41122</v>
      </c>
      <c r="Q1381" s="155">
        <v>41558</v>
      </c>
      <c r="R1381" s="123">
        <v>41536</v>
      </c>
      <c r="S1381" s="123">
        <v>41543</v>
      </c>
      <c r="T1381" s="337">
        <v>41</v>
      </c>
      <c r="U1381" s="294">
        <v>0</v>
      </c>
      <c r="V1381" s="328"/>
      <c r="W1381" s="328"/>
      <c r="X1381" s="338"/>
      <c r="EB1381" s="331"/>
      <c r="EC1381" s="331"/>
    </row>
    <row r="1382" spans="1:133" s="330" customFormat="1" ht="30" customHeight="1" x14ac:dyDescent="0.25">
      <c r="A1382" s="322">
        <v>41455</v>
      </c>
      <c r="B1382" s="323">
        <v>41460</v>
      </c>
      <c r="C1382" s="324">
        <v>2012</v>
      </c>
      <c r="D1382" s="74" t="s">
        <v>2836</v>
      </c>
      <c r="E1382" s="74" t="s">
        <v>279</v>
      </c>
      <c r="F1382" s="72" t="s">
        <v>547</v>
      </c>
      <c r="G1382" s="73" t="s">
        <v>548</v>
      </c>
      <c r="H1382" s="334" t="s">
        <v>3397</v>
      </c>
      <c r="I1382" s="335">
        <v>320070</v>
      </c>
      <c r="J1382" s="334" t="s">
        <v>2974</v>
      </c>
      <c r="K1382" s="123">
        <v>40920</v>
      </c>
      <c r="L1382" s="125">
        <v>41016</v>
      </c>
      <c r="M1382" s="336" t="s">
        <v>3244</v>
      </c>
      <c r="N1382" s="294">
        <v>22932000</v>
      </c>
      <c r="O1382" s="294">
        <v>21122274.670000002</v>
      </c>
      <c r="P1382" s="123">
        <v>40878</v>
      </c>
      <c r="Q1382" s="155">
        <v>41586</v>
      </c>
      <c r="R1382" s="123">
        <v>41572</v>
      </c>
      <c r="S1382" s="123">
        <v>41572</v>
      </c>
      <c r="T1382" s="337">
        <v>80</v>
      </c>
      <c r="U1382" s="294">
        <v>0</v>
      </c>
      <c r="V1382" s="328"/>
      <c r="W1382" s="328"/>
      <c r="X1382" s="338" t="s">
        <v>2840</v>
      </c>
      <c r="EB1382" s="331"/>
      <c r="EC1382" s="331"/>
    </row>
    <row r="1383" spans="1:133" s="330" customFormat="1" ht="30" customHeight="1" x14ac:dyDescent="0.25">
      <c r="A1383" s="322">
        <v>41455</v>
      </c>
      <c r="B1383" s="323">
        <v>41460</v>
      </c>
      <c r="C1383" s="324">
        <v>2012</v>
      </c>
      <c r="D1383" s="74" t="s">
        <v>2836</v>
      </c>
      <c r="E1383" s="74" t="s">
        <v>5462</v>
      </c>
      <c r="F1383" s="72" t="s">
        <v>1132</v>
      </c>
      <c r="G1383" s="75" t="s">
        <v>1133</v>
      </c>
      <c r="H1383" s="334" t="s">
        <v>3398</v>
      </c>
      <c r="I1383" s="335">
        <v>330052</v>
      </c>
      <c r="J1383" s="334" t="s">
        <v>2924</v>
      </c>
      <c r="K1383" s="123">
        <v>41148</v>
      </c>
      <c r="L1383" s="125">
        <v>41156</v>
      </c>
      <c r="M1383" s="336" t="s">
        <v>3399</v>
      </c>
      <c r="N1383" s="294">
        <v>1947000</v>
      </c>
      <c r="O1383" s="294">
        <v>1926060.5</v>
      </c>
      <c r="P1383" s="123">
        <v>41176</v>
      </c>
      <c r="Q1383" s="123">
        <v>41533</v>
      </c>
      <c r="R1383" s="123">
        <v>41533</v>
      </c>
      <c r="S1383" s="123">
        <v>41533</v>
      </c>
      <c r="T1383" s="337">
        <v>8</v>
      </c>
      <c r="U1383" s="294">
        <v>0</v>
      </c>
      <c r="V1383" s="328"/>
      <c r="W1383" s="328"/>
      <c r="X1383" s="338"/>
      <c r="EB1383" s="331"/>
      <c r="EC1383" s="331"/>
    </row>
    <row r="1384" spans="1:133" s="330" customFormat="1" ht="30" customHeight="1" x14ac:dyDescent="0.25">
      <c r="A1384" s="322">
        <v>41455</v>
      </c>
      <c r="B1384" s="323">
        <v>41460</v>
      </c>
      <c r="C1384" s="324">
        <v>2012</v>
      </c>
      <c r="D1384" s="74" t="s">
        <v>2836</v>
      </c>
      <c r="E1384" s="74" t="s">
        <v>279</v>
      </c>
      <c r="F1384" s="72" t="s">
        <v>435</v>
      </c>
      <c r="G1384" s="73" t="s">
        <v>436</v>
      </c>
      <c r="H1384" s="334" t="s">
        <v>3400</v>
      </c>
      <c r="I1384" s="335">
        <v>340115</v>
      </c>
      <c r="J1384" s="334" t="s">
        <v>3145</v>
      </c>
      <c r="K1384" s="123">
        <v>41067</v>
      </c>
      <c r="L1384" s="125">
        <v>41136</v>
      </c>
      <c r="M1384" s="336" t="s">
        <v>3401</v>
      </c>
      <c r="N1384" s="294">
        <v>48858000</v>
      </c>
      <c r="O1384" s="294">
        <v>44568156.689999998</v>
      </c>
      <c r="P1384" s="116">
        <v>40878</v>
      </c>
      <c r="Q1384" s="123">
        <v>41918</v>
      </c>
      <c r="R1384" s="123">
        <v>41912</v>
      </c>
      <c r="S1384" s="123">
        <v>41912</v>
      </c>
      <c r="T1384" s="337">
        <v>5</v>
      </c>
      <c r="U1384" s="294">
        <v>0</v>
      </c>
      <c r="V1384" s="328"/>
      <c r="W1384" s="328"/>
      <c r="X1384" s="338" t="s">
        <v>2840</v>
      </c>
      <c r="EB1384" s="331"/>
      <c r="EC1384" s="331"/>
    </row>
    <row r="1385" spans="1:133" s="330" customFormat="1" ht="30" customHeight="1" x14ac:dyDescent="0.25">
      <c r="A1385" s="322">
        <v>41455</v>
      </c>
      <c r="B1385" s="323">
        <v>41460</v>
      </c>
      <c r="C1385" s="324">
        <v>2012</v>
      </c>
      <c r="D1385" s="74" t="s">
        <v>2836</v>
      </c>
      <c r="E1385" s="74" t="s">
        <v>279</v>
      </c>
      <c r="F1385" s="72" t="s">
        <v>89</v>
      </c>
      <c r="G1385" s="73" t="s">
        <v>890</v>
      </c>
      <c r="H1385" s="334" t="s">
        <v>3144</v>
      </c>
      <c r="I1385" s="335">
        <v>350115</v>
      </c>
      <c r="J1385" s="334" t="s">
        <v>3374</v>
      </c>
      <c r="K1385" s="123">
        <v>40911</v>
      </c>
      <c r="L1385" s="123">
        <v>41009</v>
      </c>
      <c r="M1385" s="336" t="s">
        <v>1410</v>
      </c>
      <c r="N1385" s="294">
        <v>5172000</v>
      </c>
      <c r="O1385" s="294">
        <v>4396337.6100000003</v>
      </c>
      <c r="P1385" s="123">
        <v>40878</v>
      </c>
      <c r="Q1385" s="123">
        <v>41468</v>
      </c>
      <c r="R1385" s="123">
        <v>41426</v>
      </c>
      <c r="S1385" s="123">
        <v>41426</v>
      </c>
      <c r="T1385" s="337">
        <v>6</v>
      </c>
      <c r="U1385" s="294">
        <v>0</v>
      </c>
      <c r="V1385" s="328"/>
      <c r="W1385" s="328"/>
      <c r="X1385" s="338" t="s">
        <v>2840</v>
      </c>
      <c r="EB1385" s="331"/>
      <c r="EC1385" s="331"/>
    </row>
    <row r="1386" spans="1:133" s="330" customFormat="1" ht="30" customHeight="1" x14ac:dyDescent="0.25">
      <c r="A1386" s="322">
        <v>41455</v>
      </c>
      <c r="B1386" s="323">
        <v>41460</v>
      </c>
      <c r="C1386" s="324">
        <v>2012</v>
      </c>
      <c r="D1386" s="74" t="s">
        <v>2836</v>
      </c>
      <c r="E1386" s="74" t="s">
        <v>279</v>
      </c>
      <c r="F1386" s="72" t="s">
        <v>55</v>
      </c>
      <c r="G1386" s="73" t="s">
        <v>355</v>
      </c>
      <c r="H1386" s="334" t="s">
        <v>3402</v>
      </c>
      <c r="I1386" s="335">
        <v>370899</v>
      </c>
      <c r="J1386" s="334" t="s">
        <v>3374</v>
      </c>
      <c r="K1386" s="123">
        <v>41156</v>
      </c>
      <c r="L1386" s="123">
        <v>41156</v>
      </c>
      <c r="M1386" s="336" t="s">
        <v>3273</v>
      </c>
      <c r="N1386" s="294">
        <v>3242902.5</v>
      </c>
      <c r="O1386" s="294">
        <v>3370848.51</v>
      </c>
      <c r="P1386" s="123">
        <v>40878</v>
      </c>
      <c r="Q1386" s="155">
        <v>41582</v>
      </c>
      <c r="R1386" s="123">
        <v>41575</v>
      </c>
      <c r="S1386" s="123">
        <v>41575</v>
      </c>
      <c r="T1386" s="337">
        <v>5</v>
      </c>
      <c r="U1386" s="294">
        <v>0</v>
      </c>
      <c r="V1386" s="328"/>
      <c r="W1386" s="328"/>
      <c r="X1386" s="338" t="s">
        <v>2840</v>
      </c>
      <c r="EB1386" s="331"/>
      <c r="EC1386" s="331"/>
    </row>
    <row r="1387" spans="1:133" s="330" customFormat="1" ht="30" customHeight="1" x14ac:dyDescent="0.25">
      <c r="A1387" s="322">
        <v>41455</v>
      </c>
      <c r="B1387" s="323">
        <v>41460</v>
      </c>
      <c r="C1387" s="324">
        <v>2012</v>
      </c>
      <c r="D1387" s="74" t="s">
        <v>2836</v>
      </c>
      <c r="E1387" s="74" t="s">
        <v>279</v>
      </c>
      <c r="F1387" s="72" t="s">
        <v>919</v>
      </c>
      <c r="G1387" s="75" t="s">
        <v>920</v>
      </c>
      <c r="H1387" s="334" t="s">
        <v>3403</v>
      </c>
      <c r="I1387" s="335">
        <v>400605</v>
      </c>
      <c r="J1387" s="334" t="s">
        <v>3404</v>
      </c>
      <c r="K1387" s="123">
        <v>40920</v>
      </c>
      <c r="L1387" s="123">
        <v>41137</v>
      </c>
      <c r="M1387" s="336" t="s">
        <v>3405</v>
      </c>
      <c r="N1387" s="294">
        <v>10343000</v>
      </c>
      <c r="O1387" s="294">
        <v>8980905.2799999993</v>
      </c>
      <c r="P1387" s="123">
        <v>41214</v>
      </c>
      <c r="Q1387" s="155">
        <v>41705</v>
      </c>
      <c r="R1387" s="123">
        <v>41689</v>
      </c>
      <c r="S1387" s="123">
        <v>41689</v>
      </c>
      <c r="T1387" s="337">
        <v>22</v>
      </c>
      <c r="U1387" s="294">
        <v>0</v>
      </c>
      <c r="V1387" s="328"/>
      <c r="W1387" s="328"/>
      <c r="X1387" s="338" t="s">
        <v>2840</v>
      </c>
      <c r="EB1387" s="331"/>
      <c r="EC1387" s="331"/>
    </row>
    <row r="1388" spans="1:133" s="330" customFormat="1" ht="30" customHeight="1" x14ac:dyDescent="0.25">
      <c r="A1388" s="322">
        <v>41455</v>
      </c>
      <c r="B1388" s="323">
        <v>41460</v>
      </c>
      <c r="C1388" s="324">
        <v>2012</v>
      </c>
      <c r="D1388" s="74" t="s">
        <v>2836</v>
      </c>
      <c r="E1388" s="74" t="s">
        <v>279</v>
      </c>
      <c r="F1388" s="72" t="s">
        <v>919</v>
      </c>
      <c r="G1388" s="75" t="s">
        <v>920</v>
      </c>
      <c r="H1388" s="334" t="s">
        <v>3403</v>
      </c>
      <c r="I1388" s="335">
        <v>400606</v>
      </c>
      <c r="J1388" s="334" t="s">
        <v>2907</v>
      </c>
      <c r="K1388" s="123">
        <v>40932</v>
      </c>
      <c r="L1388" s="123">
        <v>41136</v>
      </c>
      <c r="M1388" s="336" t="s">
        <v>3405</v>
      </c>
      <c r="N1388" s="294">
        <v>2995000</v>
      </c>
      <c r="O1388" s="294">
        <v>3073646.94</v>
      </c>
      <c r="P1388" s="123">
        <v>41214</v>
      </c>
      <c r="Q1388" s="155">
        <v>41705</v>
      </c>
      <c r="R1388" s="123">
        <v>41689</v>
      </c>
      <c r="S1388" s="123">
        <v>41689</v>
      </c>
      <c r="T1388" s="337">
        <v>2</v>
      </c>
      <c r="U1388" s="294">
        <v>0</v>
      </c>
      <c r="V1388" s="328"/>
      <c r="W1388" s="328"/>
      <c r="X1388" s="338" t="s">
        <v>2840</v>
      </c>
      <c r="EB1388" s="331"/>
      <c r="EC1388" s="331"/>
    </row>
    <row r="1389" spans="1:133" s="330" customFormat="1" ht="30" customHeight="1" x14ac:dyDescent="0.25">
      <c r="A1389" s="322">
        <v>41455</v>
      </c>
      <c r="B1389" s="323">
        <v>41460</v>
      </c>
      <c r="C1389" s="324">
        <v>2012</v>
      </c>
      <c r="D1389" s="74" t="s">
        <v>2836</v>
      </c>
      <c r="E1389" s="74" t="s">
        <v>279</v>
      </c>
      <c r="F1389" s="72" t="s">
        <v>508</v>
      </c>
      <c r="G1389" s="73" t="s">
        <v>509</v>
      </c>
      <c r="H1389" s="334" t="s">
        <v>3406</v>
      </c>
      <c r="I1389" s="335">
        <v>410026</v>
      </c>
      <c r="J1389" s="334" t="s">
        <v>2855</v>
      </c>
      <c r="K1389" s="123">
        <v>40970</v>
      </c>
      <c r="L1389" s="125">
        <v>40987</v>
      </c>
      <c r="M1389" s="336" t="s">
        <v>3170</v>
      </c>
      <c r="N1389" s="294">
        <v>13800000</v>
      </c>
      <c r="O1389" s="294">
        <v>13189960</v>
      </c>
      <c r="P1389" s="123">
        <v>40878</v>
      </c>
      <c r="Q1389" s="123">
        <v>41677</v>
      </c>
      <c r="R1389" s="123">
        <v>41636</v>
      </c>
      <c r="S1389" s="123">
        <v>41636</v>
      </c>
      <c r="T1389" s="337">
        <v>4</v>
      </c>
      <c r="U1389" s="294">
        <v>0</v>
      </c>
      <c r="V1389" s="328"/>
      <c r="W1389" s="328"/>
      <c r="X1389" s="338" t="s">
        <v>2840</v>
      </c>
      <c r="EB1389" s="331"/>
      <c r="EC1389" s="331"/>
    </row>
    <row r="1390" spans="1:133" s="330" customFormat="1" ht="30" customHeight="1" x14ac:dyDescent="0.25">
      <c r="A1390" s="322">
        <v>41455</v>
      </c>
      <c r="B1390" s="323">
        <v>41460</v>
      </c>
      <c r="C1390" s="324">
        <v>2012</v>
      </c>
      <c r="D1390" s="74" t="s">
        <v>2836</v>
      </c>
      <c r="E1390" s="74" t="s">
        <v>279</v>
      </c>
      <c r="F1390" s="72" t="s">
        <v>1954</v>
      </c>
      <c r="G1390" s="72" t="s">
        <v>1955</v>
      </c>
      <c r="H1390" s="334" t="s">
        <v>2012</v>
      </c>
      <c r="I1390" s="335">
        <v>430010</v>
      </c>
      <c r="J1390" s="334" t="s">
        <v>2855</v>
      </c>
      <c r="K1390" s="123">
        <v>41162</v>
      </c>
      <c r="L1390" s="123">
        <v>41170</v>
      </c>
      <c r="M1390" s="336" t="s">
        <v>3407</v>
      </c>
      <c r="N1390" s="294">
        <v>40565271.700000003</v>
      </c>
      <c r="O1390" s="294">
        <v>37822839.460000001</v>
      </c>
      <c r="P1390" s="123">
        <v>40878</v>
      </c>
      <c r="Q1390" s="123">
        <v>41978</v>
      </c>
      <c r="R1390" s="123">
        <v>41575</v>
      </c>
      <c r="S1390" s="123">
        <v>41583</v>
      </c>
      <c r="T1390" s="337">
        <v>17</v>
      </c>
      <c r="U1390" s="294">
        <v>0</v>
      </c>
      <c r="V1390" s="328"/>
      <c r="W1390" s="328"/>
      <c r="X1390" s="338" t="s">
        <v>3066</v>
      </c>
      <c r="EB1390" s="331"/>
      <c r="EC1390" s="331"/>
    </row>
    <row r="1391" spans="1:133" s="330" customFormat="1" ht="30" customHeight="1" x14ac:dyDescent="0.25">
      <c r="A1391" s="322">
        <v>41455</v>
      </c>
      <c r="B1391" s="323">
        <v>41460</v>
      </c>
      <c r="C1391" s="324">
        <v>2012</v>
      </c>
      <c r="D1391" s="74" t="s">
        <v>2836</v>
      </c>
      <c r="E1391" s="74" t="s">
        <v>279</v>
      </c>
      <c r="F1391" s="72" t="s">
        <v>758</v>
      </c>
      <c r="G1391" s="73" t="s">
        <v>759</v>
      </c>
      <c r="H1391" s="334" t="s">
        <v>3408</v>
      </c>
      <c r="I1391" s="335">
        <v>450403</v>
      </c>
      <c r="J1391" s="334" t="s">
        <v>3374</v>
      </c>
      <c r="K1391" s="123">
        <v>41176</v>
      </c>
      <c r="L1391" s="125">
        <v>41177</v>
      </c>
      <c r="M1391" s="336" t="s">
        <v>3409</v>
      </c>
      <c r="N1391" s="294">
        <v>4290000</v>
      </c>
      <c r="O1391" s="294">
        <v>4096864</v>
      </c>
      <c r="P1391" s="123">
        <v>41183</v>
      </c>
      <c r="Q1391" s="123">
        <v>41518</v>
      </c>
      <c r="R1391" s="123">
        <v>41575</v>
      </c>
      <c r="S1391" s="123">
        <v>41575</v>
      </c>
      <c r="T1391" s="337">
        <v>10</v>
      </c>
      <c r="U1391" s="294">
        <v>0</v>
      </c>
      <c r="V1391" s="328"/>
      <c r="W1391" s="328"/>
      <c r="X1391" s="338" t="s">
        <v>2840</v>
      </c>
      <c r="EB1391" s="331"/>
      <c r="EC1391" s="331"/>
    </row>
    <row r="1392" spans="1:133" s="330" customFormat="1" ht="30" customHeight="1" x14ac:dyDescent="0.25">
      <c r="A1392" s="322">
        <v>41455</v>
      </c>
      <c r="B1392" s="323">
        <v>41460</v>
      </c>
      <c r="C1392" s="324">
        <v>2012</v>
      </c>
      <c r="D1392" s="74" t="s">
        <v>2836</v>
      </c>
      <c r="E1392" s="74" t="s">
        <v>279</v>
      </c>
      <c r="F1392" s="72" t="s">
        <v>291</v>
      </c>
      <c r="G1392" s="73" t="s">
        <v>617</v>
      </c>
      <c r="H1392" s="334" t="s">
        <v>337</v>
      </c>
      <c r="I1392" s="335">
        <v>490618</v>
      </c>
      <c r="J1392" s="334" t="s">
        <v>2851</v>
      </c>
      <c r="K1392" s="123">
        <v>41158</v>
      </c>
      <c r="L1392" s="125">
        <v>41179</v>
      </c>
      <c r="M1392" s="336" t="s">
        <v>3410</v>
      </c>
      <c r="N1392" s="294">
        <v>6498000</v>
      </c>
      <c r="O1392" s="294">
        <v>6576914.7199999997</v>
      </c>
      <c r="P1392" s="123">
        <v>40878</v>
      </c>
      <c r="Q1392" s="123">
        <v>41645</v>
      </c>
      <c r="R1392" s="123">
        <v>41575</v>
      </c>
      <c r="S1392" s="123">
        <v>41575</v>
      </c>
      <c r="T1392" s="337">
        <v>2</v>
      </c>
      <c r="U1392" s="294">
        <v>0</v>
      </c>
      <c r="V1392" s="328"/>
      <c r="W1392" s="328"/>
      <c r="X1392" s="338" t="s">
        <v>2840</v>
      </c>
      <c r="EB1392" s="331"/>
      <c r="EC1392" s="331"/>
    </row>
    <row r="1393" spans="1:133" s="330" customFormat="1" ht="30" customHeight="1" x14ac:dyDescent="0.25">
      <c r="A1393" s="322">
        <v>41455</v>
      </c>
      <c r="B1393" s="323">
        <v>41460</v>
      </c>
      <c r="C1393" s="324">
        <v>2012</v>
      </c>
      <c r="D1393" s="74" t="s">
        <v>2836</v>
      </c>
      <c r="E1393" s="74" t="s">
        <v>279</v>
      </c>
      <c r="F1393" s="72" t="s">
        <v>36</v>
      </c>
      <c r="G1393" s="73" t="s">
        <v>1000</v>
      </c>
      <c r="H1393" s="334" t="s">
        <v>3023</v>
      </c>
      <c r="I1393" s="335">
        <v>510307</v>
      </c>
      <c r="J1393" s="334" t="s">
        <v>3075</v>
      </c>
      <c r="K1393" s="123">
        <v>41221</v>
      </c>
      <c r="L1393" s="125">
        <v>41310</v>
      </c>
      <c r="M1393" s="336" t="s">
        <v>3411</v>
      </c>
      <c r="N1393" s="294">
        <v>10364000</v>
      </c>
      <c r="O1393" s="294">
        <v>8780509.9900000002</v>
      </c>
      <c r="P1393" s="123">
        <v>41365</v>
      </c>
      <c r="Q1393" s="155">
        <v>41942</v>
      </c>
      <c r="R1393" s="123">
        <v>41942</v>
      </c>
      <c r="S1393" s="123">
        <v>41942</v>
      </c>
      <c r="T1393" s="337">
        <v>4</v>
      </c>
      <c r="U1393" s="294">
        <v>0</v>
      </c>
      <c r="V1393" s="328"/>
      <c r="W1393" s="328"/>
      <c r="X1393" s="338" t="s">
        <v>2840</v>
      </c>
      <c r="EB1393" s="331"/>
      <c r="EC1393" s="331"/>
    </row>
    <row r="1394" spans="1:133" s="330" customFormat="1" ht="30" customHeight="1" x14ac:dyDescent="0.25">
      <c r="A1394" s="322">
        <v>41455</v>
      </c>
      <c r="B1394" s="323">
        <v>41460</v>
      </c>
      <c r="C1394" s="324">
        <v>2012</v>
      </c>
      <c r="D1394" s="74" t="s">
        <v>2836</v>
      </c>
      <c r="E1394" s="74" t="s">
        <v>279</v>
      </c>
      <c r="F1394" s="72" t="s">
        <v>622</v>
      </c>
      <c r="G1394" s="73" t="s">
        <v>623</v>
      </c>
      <c r="H1394" s="334" t="s">
        <v>3412</v>
      </c>
      <c r="I1394" s="335">
        <v>540085</v>
      </c>
      <c r="J1394" s="334" t="s">
        <v>3413</v>
      </c>
      <c r="K1394" s="123">
        <v>41172</v>
      </c>
      <c r="L1394" s="125">
        <v>41177</v>
      </c>
      <c r="M1394" s="336" t="s">
        <v>3414</v>
      </c>
      <c r="N1394" s="294">
        <v>9991000</v>
      </c>
      <c r="O1394" s="294">
        <v>11442216.32</v>
      </c>
      <c r="P1394" s="123">
        <v>41214</v>
      </c>
      <c r="Q1394" s="155">
        <v>41876</v>
      </c>
      <c r="R1394" s="123">
        <v>41955</v>
      </c>
      <c r="S1394" s="123">
        <v>41857</v>
      </c>
      <c r="T1394" s="337">
        <v>6</v>
      </c>
      <c r="U1394" s="294">
        <v>0</v>
      </c>
      <c r="V1394" s="328"/>
      <c r="W1394" s="328"/>
      <c r="X1394" s="338" t="s">
        <v>2840</v>
      </c>
      <c r="EB1394" s="331"/>
      <c r="EC1394" s="331"/>
    </row>
    <row r="1395" spans="1:133" s="330" customFormat="1" ht="30" customHeight="1" x14ac:dyDescent="0.25">
      <c r="A1395" s="322">
        <v>41455</v>
      </c>
      <c r="B1395" s="323">
        <v>41460</v>
      </c>
      <c r="C1395" s="324">
        <v>2012</v>
      </c>
      <c r="D1395" s="74" t="s">
        <v>2836</v>
      </c>
      <c r="E1395" s="74" t="s">
        <v>279</v>
      </c>
      <c r="F1395" s="72" t="s">
        <v>1186</v>
      </c>
      <c r="G1395" s="75" t="s">
        <v>1187</v>
      </c>
      <c r="H1395" s="334" t="s">
        <v>337</v>
      </c>
      <c r="I1395" s="335">
        <v>550245</v>
      </c>
      <c r="J1395" s="334" t="s">
        <v>3241</v>
      </c>
      <c r="K1395" s="123">
        <v>41025</v>
      </c>
      <c r="L1395" s="123">
        <v>41059</v>
      </c>
      <c r="M1395" s="336" t="s">
        <v>3415</v>
      </c>
      <c r="N1395" s="294">
        <v>4149560</v>
      </c>
      <c r="O1395" s="294">
        <v>4014697.6</v>
      </c>
      <c r="P1395" s="123">
        <v>41091</v>
      </c>
      <c r="Q1395" s="155">
        <v>41855</v>
      </c>
      <c r="R1395" s="123">
        <v>41414</v>
      </c>
      <c r="S1395" s="123">
        <v>41475</v>
      </c>
      <c r="T1395" s="337">
        <v>40</v>
      </c>
      <c r="U1395" s="294">
        <v>0</v>
      </c>
      <c r="V1395" s="328"/>
      <c r="W1395" s="328"/>
      <c r="X1395" s="338" t="s">
        <v>3066</v>
      </c>
      <c r="EB1395" s="331"/>
      <c r="EC1395" s="331"/>
    </row>
    <row r="1396" spans="1:133" s="330" customFormat="1" ht="30" customHeight="1" x14ac:dyDescent="0.25">
      <c r="A1396" s="322">
        <v>41455</v>
      </c>
      <c r="B1396" s="323">
        <v>41460</v>
      </c>
      <c r="C1396" s="324">
        <v>2012</v>
      </c>
      <c r="D1396" s="74" t="s">
        <v>2836</v>
      </c>
      <c r="E1396" s="74" t="s">
        <v>279</v>
      </c>
      <c r="F1396" s="72" t="s">
        <v>1016</v>
      </c>
      <c r="G1396" s="75" t="s">
        <v>1017</v>
      </c>
      <c r="H1396" s="334" t="s">
        <v>3416</v>
      </c>
      <c r="I1396" s="335">
        <v>560702</v>
      </c>
      <c r="J1396" s="334" t="s">
        <v>2855</v>
      </c>
      <c r="K1396" s="123">
        <v>41026</v>
      </c>
      <c r="L1396" s="123">
        <v>41017</v>
      </c>
      <c r="M1396" s="336" t="s">
        <v>198</v>
      </c>
      <c r="N1396" s="294">
        <v>8898000</v>
      </c>
      <c r="O1396" s="294">
        <v>10341796</v>
      </c>
      <c r="P1396" s="123">
        <v>40878</v>
      </c>
      <c r="Q1396" s="123">
        <v>41596</v>
      </c>
      <c r="R1396" s="123">
        <v>41575</v>
      </c>
      <c r="S1396" s="123">
        <v>41575</v>
      </c>
      <c r="T1396" s="337">
        <v>5</v>
      </c>
      <c r="U1396" s="294">
        <v>0</v>
      </c>
      <c r="V1396" s="328"/>
      <c r="W1396" s="328"/>
      <c r="X1396" s="338" t="s">
        <v>2840</v>
      </c>
      <c r="EB1396" s="331"/>
      <c r="EC1396" s="331"/>
    </row>
    <row r="1397" spans="1:133" s="330" customFormat="1" ht="30" customHeight="1" x14ac:dyDescent="0.25">
      <c r="A1397" s="322">
        <v>41455</v>
      </c>
      <c r="B1397" s="323">
        <v>41460</v>
      </c>
      <c r="C1397" s="324">
        <v>2013</v>
      </c>
      <c r="D1397" s="74" t="s">
        <v>2836</v>
      </c>
      <c r="E1397" s="74" t="s">
        <v>279</v>
      </c>
      <c r="F1397" s="72" t="s">
        <v>50</v>
      </c>
      <c r="G1397" s="73" t="s">
        <v>420</v>
      </c>
      <c r="H1397" s="345" t="s">
        <v>2899</v>
      </c>
      <c r="I1397" s="335">
        <v>120192</v>
      </c>
      <c r="J1397" s="345" t="s">
        <v>3417</v>
      </c>
      <c r="K1397" s="123">
        <v>41432</v>
      </c>
      <c r="L1397" s="123">
        <v>41450</v>
      </c>
      <c r="M1397" s="336" t="s">
        <v>3418</v>
      </c>
      <c r="N1397" s="294">
        <v>8705000</v>
      </c>
      <c r="O1397" s="294">
        <v>6452001.2800000003</v>
      </c>
      <c r="P1397" s="123">
        <v>41432</v>
      </c>
      <c r="Q1397" s="123">
        <v>41932</v>
      </c>
      <c r="R1397" s="123">
        <v>41913</v>
      </c>
      <c r="S1397" s="123">
        <v>41913</v>
      </c>
      <c r="T1397" s="337">
        <v>2</v>
      </c>
      <c r="U1397" s="294">
        <v>0</v>
      </c>
      <c r="V1397" s="328"/>
      <c r="W1397" s="328"/>
      <c r="X1397" s="338" t="s">
        <v>2842</v>
      </c>
      <c r="EB1397" s="331"/>
      <c r="EC1397" s="331"/>
    </row>
    <row r="1398" spans="1:133" s="330" customFormat="1" ht="30" customHeight="1" x14ac:dyDescent="0.25">
      <c r="A1398" s="322">
        <v>41455</v>
      </c>
      <c r="B1398" s="323">
        <v>41460</v>
      </c>
      <c r="C1398" s="324">
        <v>2013</v>
      </c>
      <c r="D1398" s="74" t="s">
        <v>2836</v>
      </c>
      <c r="E1398" s="74" t="s">
        <v>279</v>
      </c>
      <c r="F1398" s="72" t="s">
        <v>605</v>
      </c>
      <c r="G1398" s="73" t="s">
        <v>606</v>
      </c>
      <c r="H1398" s="345" t="s">
        <v>2928</v>
      </c>
      <c r="I1398" s="335">
        <v>190142</v>
      </c>
      <c r="J1398" s="345" t="s">
        <v>2212</v>
      </c>
      <c r="K1398" s="123">
        <v>41423</v>
      </c>
      <c r="L1398" s="123">
        <v>41432</v>
      </c>
      <c r="M1398" s="336" t="s">
        <v>3419</v>
      </c>
      <c r="N1398" s="294">
        <v>2902000</v>
      </c>
      <c r="O1398" s="294">
        <v>2469900</v>
      </c>
      <c r="P1398" s="123">
        <v>41423</v>
      </c>
      <c r="Q1398" s="123">
        <v>41771</v>
      </c>
      <c r="R1398" s="156">
        <v>41759</v>
      </c>
      <c r="S1398" s="156">
        <v>41759</v>
      </c>
      <c r="T1398" s="346">
        <v>2</v>
      </c>
      <c r="U1398" s="294">
        <v>0</v>
      </c>
      <c r="V1398" s="328"/>
      <c r="W1398" s="328"/>
      <c r="X1398" s="338" t="s">
        <v>2842</v>
      </c>
      <c r="EB1398" s="331"/>
      <c r="EC1398" s="331"/>
    </row>
    <row r="1399" spans="1:133" s="330" customFormat="1" ht="30" customHeight="1" x14ac:dyDescent="0.25">
      <c r="A1399" s="322">
        <v>41455</v>
      </c>
      <c r="B1399" s="323">
        <v>41460</v>
      </c>
      <c r="C1399" s="324">
        <v>2013</v>
      </c>
      <c r="D1399" s="74" t="s">
        <v>2836</v>
      </c>
      <c r="E1399" s="74" t="s">
        <v>279</v>
      </c>
      <c r="F1399" s="72" t="s">
        <v>734</v>
      </c>
      <c r="G1399" s="73" t="s">
        <v>735</v>
      </c>
      <c r="H1399" s="345" t="s">
        <v>3420</v>
      </c>
      <c r="I1399" s="335">
        <v>200102</v>
      </c>
      <c r="J1399" s="345" t="s">
        <v>3421</v>
      </c>
      <c r="K1399" s="123">
        <v>41415</v>
      </c>
      <c r="L1399" s="123">
        <v>41439</v>
      </c>
      <c r="M1399" s="336" t="s">
        <v>3422</v>
      </c>
      <c r="N1399" s="294">
        <v>9188000</v>
      </c>
      <c r="O1399" s="294">
        <v>8171893.6399999997</v>
      </c>
      <c r="P1399" s="123">
        <v>41244</v>
      </c>
      <c r="Q1399" s="123">
        <v>41946</v>
      </c>
      <c r="R1399" s="123">
        <v>41913</v>
      </c>
      <c r="S1399" s="123">
        <v>41913</v>
      </c>
      <c r="T1399" s="337">
        <v>8</v>
      </c>
      <c r="U1399" s="294">
        <v>0</v>
      </c>
      <c r="V1399" s="328"/>
      <c r="W1399" s="328"/>
      <c r="X1399" s="338" t="s">
        <v>3423</v>
      </c>
      <c r="EB1399" s="331"/>
      <c r="EC1399" s="331"/>
    </row>
    <row r="1400" spans="1:133" s="330" customFormat="1" ht="30" customHeight="1" x14ac:dyDescent="0.25">
      <c r="A1400" s="322">
        <v>41455</v>
      </c>
      <c r="B1400" s="323">
        <v>41460</v>
      </c>
      <c r="C1400" s="324">
        <v>2013</v>
      </c>
      <c r="D1400" s="74" t="s">
        <v>2836</v>
      </c>
      <c r="E1400" s="74" t="s">
        <v>279</v>
      </c>
      <c r="F1400" s="72" t="s">
        <v>68</v>
      </c>
      <c r="G1400" s="73" t="s">
        <v>1893</v>
      </c>
      <c r="H1400" s="345" t="s">
        <v>3424</v>
      </c>
      <c r="I1400" s="335">
        <v>210001</v>
      </c>
      <c r="J1400" s="345" t="s">
        <v>3145</v>
      </c>
      <c r="K1400" s="123">
        <v>41411</v>
      </c>
      <c r="L1400" s="123">
        <v>41429</v>
      </c>
      <c r="M1400" s="336" t="s">
        <v>3425</v>
      </c>
      <c r="N1400" s="294">
        <v>30953000</v>
      </c>
      <c r="O1400" s="294">
        <v>25649183</v>
      </c>
      <c r="P1400" s="123">
        <v>41415</v>
      </c>
      <c r="Q1400" s="123">
        <v>41953</v>
      </c>
      <c r="R1400" s="156">
        <v>41913</v>
      </c>
      <c r="S1400" s="156">
        <v>41913</v>
      </c>
      <c r="T1400" s="346">
        <v>0</v>
      </c>
      <c r="U1400" s="294">
        <v>0</v>
      </c>
      <c r="V1400" s="328"/>
      <c r="W1400" s="328"/>
      <c r="X1400" s="338" t="s">
        <v>2842</v>
      </c>
      <c r="EB1400" s="331"/>
      <c r="EC1400" s="331"/>
    </row>
    <row r="1401" spans="1:133" s="330" customFormat="1" ht="30" customHeight="1" x14ac:dyDescent="0.25">
      <c r="A1401" s="322">
        <v>41455</v>
      </c>
      <c r="B1401" s="323">
        <v>41460</v>
      </c>
      <c r="C1401" s="324">
        <v>2013</v>
      </c>
      <c r="D1401" s="74" t="s">
        <v>2836</v>
      </c>
      <c r="E1401" s="74" t="s">
        <v>5462</v>
      </c>
      <c r="F1401" s="72" t="s">
        <v>502</v>
      </c>
      <c r="G1401" s="73" t="s">
        <v>503</v>
      </c>
      <c r="H1401" s="334" t="s">
        <v>3426</v>
      </c>
      <c r="I1401" s="335">
        <v>250196</v>
      </c>
      <c r="J1401" s="334" t="s">
        <v>3427</v>
      </c>
      <c r="K1401" s="123">
        <v>41403</v>
      </c>
      <c r="L1401" s="123">
        <v>41411</v>
      </c>
      <c r="M1401" s="336" t="s">
        <v>3428</v>
      </c>
      <c r="N1401" s="294">
        <v>2000000</v>
      </c>
      <c r="O1401" s="294">
        <v>1838000</v>
      </c>
      <c r="P1401" s="123">
        <v>41428</v>
      </c>
      <c r="Q1401" s="123">
        <v>41610</v>
      </c>
      <c r="R1401" s="123">
        <v>41609</v>
      </c>
      <c r="S1401" s="123">
        <v>41609</v>
      </c>
      <c r="T1401" s="337">
        <v>0</v>
      </c>
      <c r="U1401" s="294">
        <v>0</v>
      </c>
      <c r="V1401" s="328"/>
      <c r="W1401" s="328"/>
      <c r="X1401" s="338"/>
      <c r="EB1401" s="331"/>
      <c r="EC1401" s="331"/>
    </row>
    <row r="1402" spans="1:133" s="330" customFormat="1" ht="30" customHeight="1" x14ac:dyDescent="0.25">
      <c r="A1402" s="322">
        <v>41455</v>
      </c>
      <c r="B1402" s="323">
        <v>41460</v>
      </c>
      <c r="C1402" s="324">
        <v>2013</v>
      </c>
      <c r="D1402" s="74" t="s">
        <v>2836</v>
      </c>
      <c r="E1402" s="74" t="s">
        <v>279</v>
      </c>
      <c r="F1402" s="72" t="s">
        <v>381</v>
      </c>
      <c r="G1402" s="73" t="s">
        <v>382</v>
      </c>
      <c r="H1402" s="345" t="s">
        <v>3429</v>
      </c>
      <c r="I1402" s="335">
        <v>300032</v>
      </c>
      <c r="J1402" s="345" t="s">
        <v>2855</v>
      </c>
      <c r="K1402" s="123">
        <v>41423</v>
      </c>
      <c r="L1402" s="123">
        <v>41432</v>
      </c>
      <c r="M1402" s="336" t="s">
        <v>3430</v>
      </c>
      <c r="N1402" s="294">
        <v>10639000</v>
      </c>
      <c r="O1402" s="294">
        <v>12041429.5</v>
      </c>
      <c r="P1402" s="123">
        <v>41423</v>
      </c>
      <c r="Q1402" s="123">
        <v>41666</v>
      </c>
      <c r="R1402" s="123">
        <v>41640</v>
      </c>
      <c r="S1402" s="123">
        <v>41640</v>
      </c>
      <c r="T1402" s="337">
        <v>0</v>
      </c>
      <c r="U1402" s="294">
        <v>0</v>
      </c>
      <c r="V1402" s="328"/>
      <c r="W1402" s="328"/>
      <c r="X1402" s="338" t="s">
        <v>2842</v>
      </c>
      <c r="EB1402" s="331"/>
      <c r="EC1402" s="331"/>
    </row>
    <row r="1403" spans="1:133" s="330" customFormat="1" ht="30" customHeight="1" x14ac:dyDescent="0.25">
      <c r="A1403" s="322">
        <v>41455</v>
      </c>
      <c r="B1403" s="323">
        <v>41460</v>
      </c>
      <c r="C1403" s="324">
        <v>2013</v>
      </c>
      <c r="D1403" s="74" t="s">
        <v>2836</v>
      </c>
      <c r="E1403" s="74" t="s">
        <v>279</v>
      </c>
      <c r="F1403" s="72" t="s">
        <v>567</v>
      </c>
      <c r="G1403" s="73" t="s">
        <v>568</v>
      </c>
      <c r="H1403" s="345" t="s">
        <v>3431</v>
      </c>
      <c r="I1403" s="335">
        <v>390230</v>
      </c>
      <c r="J1403" s="345" t="s">
        <v>2855</v>
      </c>
      <c r="K1403" s="123">
        <v>41423</v>
      </c>
      <c r="L1403" s="123">
        <v>41430</v>
      </c>
      <c r="M1403" s="336" t="s">
        <v>3189</v>
      </c>
      <c r="N1403" s="294">
        <v>11607000</v>
      </c>
      <c r="O1403" s="294">
        <v>8572022.2400000002</v>
      </c>
      <c r="P1403" s="123">
        <v>41446</v>
      </c>
      <c r="Q1403" s="123">
        <v>41649</v>
      </c>
      <c r="R1403" s="156">
        <v>41609</v>
      </c>
      <c r="S1403" s="156">
        <v>41609</v>
      </c>
      <c r="T1403" s="346">
        <v>0</v>
      </c>
      <c r="U1403" s="294">
        <v>0</v>
      </c>
      <c r="V1403" s="328"/>
      <c r="W1403" s="328"/>
      <c r="X1403" s="338" t="s">
        <v>2842</v>
      </c>
      <c r="EB1403" s="331"/>
      <c r="EC1403" s="331"/>
    </row>
    <row r="1404" spans="1:133" s="330" customFormat="1" ht="30" customHeight="1" x14ac:dyDescent="0.25">
      <c r="A1404" s="103">
        <v>41455</v>
      </c>
      <c r="B1404" s="104">
        <v>41464</v>
      </c>
      <c r="C1404" s="4">
        <v>2008</v>
      </c>
      <c r="D1404" s="95" t="s">
        <v>3432</v>
      </c>
      <c r="E1404" s="95" t="s">
        <v>279</v>
      </c>
      <c r="F1404" s="97" t="s">
        <v>1342</v>
      </c>
      <c r="G1404" s="97" t="s">
        <v>1343</v>
      </c>
      <c r="H1404" s="95" t="s">
        <v>3442</v>
      </c>
      <c r="I1404" s="8">
        <v>154207</v>
      </c>
      <c r="J1404" s="95" t="s">
        <v>3443</v>
      </c>
      <c r="K1404" s="98">
        <v>40028</v>
      </c>
      <c r="L1404" s="98">
        <v>40086</v>
      </c>
      <c r="M1404" s="95" t="s">
        <v>3444</v>
      </c>
      <c r="N1404" s="292">
        <v>1012000</v>
      </c>
      <c r="O1404" s="292">
        <v>1012000</v>
      </c>
      <c r="P1404" s="123"/>
      <c r="Q1404" s="123"/>
      <c r="R1404" s="123"/>
      <c r="S1404" s="123"/>
      <c r="T1404" s="337"/>
      <c r="U1404" s="292"/>
      <c r="V1404" s="328"/>
      <c r="W1404" s="328"/>
      <c r="X1404" s="102" t="s">
        <v>3468</v>
      </c>
      <c r="EB1404" s="331"/>
      <c r="EC1404" s="331"/>
    </row>
    <row r="1405" spans="1:133" s="330" customFormat="1" ht="30" customHeight="1" x14ac:dyDescent="0.25">
      <c r="A1405" s="103">
        <v>41455</v>
      </c>
      <c r="B1405" s="104">
        <v>41464</v>
      </c>
      <c r="C1405" s="4">
        <v>2010</v>
      </c>
      <c r="D1405" s="95" t="s">
        <v>3432</v>
      </c>
      <c r="E1405" s="95" t="s">
        <v>279</v>
      </c>
      <c r="F1405" s="97" t="s">
        <v>713</v>
      </c>
      <c r="G1405" s="97" t="s">
        <v>714</v>
      </c>
      <c r="H1405" s="95" t="s">
        <v>3445</v>
      </c>
      <c r="I1405" s="8" t="s">
        <v>3446</v>
      </c>
      <c r="J1405" s="95" t="s">
        <v>3447</v>
      </c>
      <c r="K1405" s="99">
        <v>40891</v>
      </c>
      <c r="L1405" s="99">
        <v>41074</v>
      </c>
      <c r="M1405" s="95" t="s">
        <v>3448</v>
      </c>
      <c r="N1405" s="292">
        <v>12000000</v>
      </c>
      <c r="O1405" s="292">
        <v>12003435.59</v>
      </c>
      <c r="P1405" s="123"/>
      <c r="Q1405" s="123"/>
      <c r="R1405" s="123"/>
      <c r="S1405" s="123"/>
      <c r="T1405" s="337"/>
      <c r="U1405" s="292"/>
      <c r="V1405" s="328"/>
      <c r="W1405" s="328"/>
      <c r="X1405" s="102" t="s">
        <v>3469</v>
      </c>
      <c r="EB1405" s="331"/>
      <c r="EC1405" s="331"/>
    </row>
    <row r="1406" spans="1:133" s="330" customFormat="1" ht="30" customHeight="1" x14ac:dyDescent="0.25">
      <c r="A1406" s="103">
        <v>41455</v>
      </c>
      <c r="B1406" s="104">
        <v>41464</v>
      </c>
      <c r="C1406" s="4">
        <v>2010</v>
      </c>
      <c r="D1406" s="95" t="s">
        <v>3432</v>
      </c>
      <c r="E1406" s="95" t="s">
        <v>280</v>
      </c>
      <c r="F1406" s="97" t="s">
        <v>1396</v>
      </c>
      <c r="G1406" s="97" t="s">
        <v>2696</v>
      </c>
      <c r="H1406" s="95" t="s">
        <v>3449</v>
      </c>
      <c r="I1406" s="273" t="s">
        <v>3450</v>
      </c>
      <c r="J1406" s="95" t="s">
        <v>3451</v>
      </c>
      <c r="K1406" s="99">
        <v>40745</v>
      </c>
      <c r="L1406" s="99">
        <v>41008</v>
      </c>
      <c r="M1406" s="95" t="s">
        <v>3452</v>
      </c>
      <c r="N1406" s="292">
        <v>4360</v>
      </c>
      <c r="O1406" s="292">
        <v>5050</v>
      </c>
      <c r="P1406" s="123"/>
      <c r="Q1406" s="123"/>
      <c r="R1406" s="123"/>
      <c r="S1406" s="123"/>
      <c r="T1406" s="337"/>
      <c r="U1406" s="292"/>
      <c r="V1406" s="328"/>
      <c r="W1406" s="328"/>
      <c r="X1406" s="105" t="s">
        <v>3470</v>
      </c>
      <c r="EB1406" s="331"/>
      <c r="EC1406" s="331"/>
    </row>
    <row r="1407" spans="1:133" s="330" customFormat="1" ht="30" customHeight="1" x14ac:dyDescent="0.25">
      <c r="A1407" s="103">
        <v>41455</v>
      </c>
      <c r="B1407" s="104">
        <v>41464</v>
      </c>
      <c r="C1407" s="4">
        <v>2010</v>
      </c>
      <c r="D1407" s="95" t="s">
        <v>3432</v>
      </c>
      <c r="E1407" s="95" t="s">
        <v>280</v>
      </c>
      <c r="F1407" s="97" t="s">
        <v>1342</v>
      </c>
      <c r="G1407" s="97" t="s">
        <v>1343</v>
      </c>
      <c r="H1407" s="95" t="s">
        <v>3442</v>
      </c>
      <c r="I1407" s="8" t="s">
        <v>3453</v>
      </c>
      <c r="J1407" s="95" t="s">
        <v>3454</v>
      </c>
      <c r="K1407" s="99">
        <v>40585</v>
      </c>
      <c r="L1407" s="99">
        <v>40729</v>
      </c>
      <c r="M1407" s="95" t="s">
        <v>3455</v>
      </c>
      <c r="N1407" s="292">
        <v>2984</v>
      </c>
      <c r="O1407" s="292">
        <v>2819</v>
      </c>
      <c r="P1407" s="123"/>
      <c r="Q1407" s="123"/>
      <c r="R1407" s="123"/>
      <c r="S1407" s="123"/>
      <c r="T1407" s="337"/>
      <c r="U1407" s="292"/>
      <c r="V1407" s="328"/>
      <c r="W1407" s="328"/>
      <c r="X1407" s="105" t="s">
        <v>3471</v>
      </c>
      <c r="EB1407" s="331"/>
      <c r="EC1407" s="331"/>
    </row>
    <row r="1408" spans="1:133" s="330" customFormat="1" ht="30" customHeight="1" x14ac:dyDescent="0.25">
      <c r="A1408" s="103">
        <v>41455</v>
      </c>
      <c r="B1408" s="104">
        <v>41464</v>
      </c>
      <c r="C1408" s="4">
        <v>2012</v>
      </c>
      <c r="D1408" s="95" t="s">
        <v>3432</v>
      </c>
      <c r="E1408" s="95" t="s">
        <v>279</v>
      </c>
      <c r="F1408" s="97" t="s">
        <v>36</v>
      </c>
      <c r="G1408" s="97" t="s">
        <v>1000</v>
      </c>
      <c r="H1408" s="95" t="s">
        <v>3456</v>
      </c>
      <c r="I1408" s="8" t="s">
        <v>3457</v>
      </c>
      <c r="J1408" s="95" t="s">
        <v>3458</v>
      </c>
      <c r="K1408" s="99"/>
      <c r="L1408" s="99"/>
      <c r="M1408" s="95"/>
      <c r="N1408" s="292">
        <v>0</v>
      </c>
      <c r="O1408" s="292">
        <v>6058000</v>
      </c>
      <c r="P1408" s="123"/>
      <c r="Q1408" s="123"/>
      <c r="R1408" s="123"/>
      <c r="S1408" s="123"/>
      <c r="T1408" s="337"/>
      <c r="U1408" s="292"/>
      <c r="V1408" s="328"/>
      <c r="W1408" s="328"/>
      <c r="X1408" s="102" t="s">
        <v>3472</v>
      </c>
      <c r="EB1408" s="331"/>
      <c r="EC1408" s="331"/>
    </row>
    <row r="1409" spans="1:133" s="330" customFormat="1" ht="30" customHeight="1" x14ac:dyDescent="0.25">
      <c r="A1409" s="103">
        <v>41455</v>
      </c>
      <c r="B1409" s="104">
        <v>41464</v>
      </c>
      <c r="C1409" s="4">
        <v>2012</v>
      </c>
      <c r="D1409" s="95" t="s">
        <v>3432</v>
      </c>
      <c r="E1409" s="95" t="s">
        <v>280</v>
      </c>
      <c r="F1409" s="97" t="s">
        <v>1342</v>
      </c>
      <c r="G1409" s="97" t="s">
        <v>1343</v>
      </c>
      <c r="H1409" s="95" t="s">
        <v>3442</v>
      </c>
      <c r="I1409" s="8" t="s">
        <v>3459</v>
      </c>
      <c r="J1409" s="95" t="s">
        <v>3460</v>
      </c>
      <c r="K1409" s="99"/>
      <c r="L1409" s="99"/>
      <c r="M1409" s="95"/>
      <c r="N1409" s="292">
        <v>0</v>
      </c>
      <c r="O1409" s="292">
        <v>739156</v>
      </c>
      <c r="P1409" s="123"/>
      <c r="Q1409" s="123"/>
      <c r="R1409" s="123"/>
      <c r="S1409" s="123"/>
      <c r="T1409" s="337"/>
      <c r="U1409" s="292"/>
      <c r="V1409" s="328"/>
      <c r="W1409" s="328"/>
      <c r="X1409" s="102" t="s">
        <v>3473</v>
      </c>
      <c r="EB1409" s="331"/>
      <c r="EC1409" s="331"/>
    </row>
    <row r="1410" spans="1:133" s="330" customFormat="1" ht="30" customHeight="1" x14ac:dyDescent="0.25">
      <c r="A1410" s="103">
        <v>41455</v>
      </c>
      <c r="B1410" s="104">
        <v>41464</v>
      </c>
      <c r="C1410" s="4">
        <v>2012</v>
      </c>
      <c r="D1410" s="95" t="s">
        <v>3432</v>
      </c>
      <c r="E1410" s="95" t="s">
        <v>280</v>
      </c>
      <c r="F1410" s="97" t="s">
        <v>1342</v>
      </c>
      <c r="G1410" s="97" t="s">
        <v>1343</v>
      </c>
      <c r="H1410" s="95" t="s">
        <v>3442</v>
      </c>
      <c r="I1410" s="8" t="s">
        <v>3461</v>
      </c>
      <c r="J1410" s="95" t="s">
        <v>3462</v>
      </c>
      <c r="K1410" s="99"/>
      <c r="L1410" s="99"/>
      <c r="M1410" s="8"/>
      <c r="N1410" s="292">
        <v>0</v>
      </c>
      <c r="O1410" s="292">
        <v>0</v>
      </c>
      <c r="P1410" s="123"/>
      <c r="Q1410" s="123"/>
      <c r="R1410" s="123"/>
      <c r="S1410" s="123"/>
      <c r="T1410" s="337"/>
      <c r="U1410" s="292"/>
      <c r="V1410" s="328"/>
      <c r="W1410" s="328"/>
      <c r="X1410" s="102" t="s">
        <v>3474</v>
      </c>
      <c r="EB1410" s="331"/>
      <c r="EC1410" s="331"/>
    </row>
    <row r="1411" spans="1:133" s="330" customFormat="1" ht="30" customHeight="1" x14ac:dyDescent="0.25">
      <c r="A1411" s="103">
        <v>41455</v>
      </c>
      <c r="B1411" s="104">
        <v>41464</v>
      </c>
      <c r="C1411" s="4">
        <v>2012</v>
      </c>
      <c r="D1411" s="95" t="s">
        <v>3432</v>
      </c>
      <c r="E1411" s="95" t="s">
        <v>280</v>
      </c>
      <c r="F1411" s="97" t="s">
        <v>1342</v>
      </c>
      <c r="G1411" s="97" t="s">
        <v>1343</v>
      </c>
      <c r="H1411" s="95" t="s">
        <v>3442</v>
      </c>
      <c r="I1411" s="8" t="s">
        <v>3461</v>
      </c>
      <c r="J1411" s="95" t="s">
        <v>3463</v>
      </c>
      <c r="K1411" s="99"/>
      <c r="L1411" s="99"/>
      <c r="M1411" s="106"/>
      <c r="N1411" s="292">
        <v>0</v>
      </c>
      <c r="O1411" s="292">
        <v>0</v>
      </c>
      <c r="P1411" s="123"/>
      <c r="Q1411" s="123"/>
      <c r="R1411" s="123"/>
      <c r="S1411" s="123"/>
      <c r="T1411" s="337"/>
      <c r="U1411" s="292"/>
      <c r="V1411" s="328"/>
      <c r="W1411" s="328"/>
      <c r="X1411" s="102" t="s">
        <v>3475</v>
      </c>
      <c r="EB1411" s="331"/>
      <c r="EC1411" s="331"/>
    </row>
    <row r="1412" spans="1:133" s="330" customFormat="1" ht="30" customHeight="1" x14ac:dyDescent="0.25">
      <c r="A1412" s="103">
        <v>41455</v>
      </c>
      <c r="B1412" s="104">
        <v>41464</v>
      </c>
      <c r="C1412" s="4">
        <v>2012</v>
      </c>
      <c r="D1412" s="95" t="s">
        <v>3432</v>
      </c>
      <c r="E1412" s="95" t="s">
        <v>280</v>
      </c>
      <c r="F1412" s="97" t="s">
        <v>1342</v>
      </c>
      <c r="G1412" s="97" t="s">
        <v>1343</v>
      </c>
      <c r="H1412" s="95" t="s">
        <v>3442</v>
      </c>
      <c r="I1412" s="8" t="s">
        <v>3464</v>
      </c>
      <c r="J1412" s="95" t="s">
        <v>3465</v>
      </c>
      <c r="K1412" s="98"/>
      <c r="L1412" s="99"/>
      <c r="M1412" s="8"/>
      <c r="N1412" s="292">
        <v>0</v>
      </c>
      <c r="O1412" s="292">
        <v>1200</v>
      </c>
      <c r="P1412" s="123"/>
      <c r="Q1412" s="123"/>
      <c r="R1412" s="123"/>
      <c r="S1412" s="123"/>
      <c r="T1412" s="337"/>
      <c r="U1412" s="292"/>
      <c r="V1412" s="328"/>
      <c r="W1412" s="328"/>
      <c r="X1412" s="102" t="s">
        <v>3476</v>
      </c>
      <c r="EB1412" s="331"/>
      <c r="EC1412" s="331"/>
    </row>
    <row r="1413" spans="1:133" s="330" customFormat="1" ht="30" customHeight="1" x14ac:dyDescent="0.25">
      <c r="A1413" s="103">
        <v>41455</v>
      </c>
      <c r="B1413" s="104">
        <v>41464</v>
      </c>
      <c r="C1413" s="4">
        <v>2012</v>
      </c>
      <c r="D1413" s="95" t="s">
        <v>3432</v>
      </c>
      <c r="E1413" s="95" t="s">
        <v>280</v>
      </c>
      <c r="F1413" s="97" t="s">
        <v>713</v>
      </c>
      <c r="G1413" s="97" t="s">
        <v>714</v>
      </c>
      <c r="H1413" s="95" t="s">
        <v>3442</v>
      </c>
      <c r="I1413" s="8" t="s">
        <v>3466</v>
      </c>
      <c r="J1413" s="95" t="s">
        <v>3467</v>
      </c>
      <c r="K1413" s="98"/>
      <c r="L1413" s="99"/>
      <c r="M1413" s="8"/>
      <c r="N1413" s="292"/>
      <c r="O1413" s="292"/>
      <c r="P1413" s="123"/>
      <c r="Q1413" s="123"/>
      <c r="R1413" s="123"/>
      <c r="S1413" s="123"/>
      <c r="T1413" s="337"/>
      <c r="U1413" s="292"/>
      <c r="V1413" s="328"/>
      <c r="W1413" s="328"/>
      <c r="X1413" s="102" t="s">
        <v>3477</v>
      </c>
      <c r="EB1413" s="331"/>
      <c r="EC1413" s="331"/>
    </row>
    <row r="1414" spans="1:133" s="352" customFormat="1" ht="30" customHeight="1" x14ac:dyDescent="0.25">
      <c r="A1414" s="90">
        <v>41455</v>
      </c>
      <c r="B1414" s="347">
        <v>41470</v>
      </c>
      <c r="C1414" s="83" t="s">
        <v>282</v>
      </c>
      <c r="D1414" s="348" t="s">
        <v>1926</v>
      </c>
      <c r="E1414" s="348" t="s">
        <v>279</v>
      </c>
      <c r="F1414" s="83" t="s">
        <v>68</v>
      </c>
      <c r="G1414" s="83" t="s">
        <v>1893</v>
      </c>
      <c r="H1414" s="348" t="s">
        <v>1927</v>
      </c>
      <c r="I1414" s="30" t="s">
        <v>1928</v>
      </c>
      <c r="J1414" s="349" t="s">
        <v>1929</v>
      </c>
      <c r="K1414" s="126">
        <v>41109.333333333336</v>
      </c>
      <c r="L1414" s="126">
        <v>41180</v>
      </c>
      <c r="M1414" s="348" t="s">
        <v>1930</v>
      </c>
      <c r="N1414" s="294">
        <v>2614.8879999999999</v>
      </c>
      <c r="O1414" s="294">
        <v>2614.8879999999999</v>
      </c>
      <c r="P1414" s="166">
        <v>41213</v>
      </c>
      <c r="Q1414" s="166">
        <v>41708</v>
      </c>
      <c r="R1414" s="166">
        <v>41663</v>
      </c>
      <c r="S1414" s="166">
        <v>41663</v>
      </c>
      <c r="T1414" s="350">
        <v>7.0000000000000009</v>
      </c>
      <c r="U1414" s="309"/>
      <c r="V1414" s="106"/>
      <c r="W1414" s="88"/>
      <c r="X1414" s="351"/>
    </row>
    <row r="1415" spans="1:133" s="352" customFormat="1" ht="30" customHeight="1" x14ac:dyDescent="0.25">
      <c r="A1415" s="90">
        <v>41455</v>
      </c>
      <c r="B1415" s="347">
        <v>41470</v>
      </c>
      <c r="C1415" s="83" t="s">
        <v>282</v>
      </c>
      <c r="D1415" s="348" t="s">
        <v>1931</v>
      </c>
      <c r="E1415" s="348" t="s">
        <v>279</v>
      </c>
      <c r="F1415" s="83" t="s">
        <v>1538</v>
      </c>
      <c r="G1415" s="83" t="s">
        <v>1539</v>
      </c>
      <c r="H1415" s="348" t="s">
        <v>1932</v>
      </c>
      <c r="I1415" s="30" t="s">
        <v>1933</v>
      </c>
      <c r="J1415" s="349" t="s">
        <v>1934</v>
      </c>
      <c r="K1415" s="126">
        <v>39913</v>
      </c>
      <c r="L1415" s="126">
        <v>39988</v>
      </c>
      <c r="M1415" s="348" t="s">
        <v>1935</v>
      </c>
      <c r="N1415" s="294">
        <v>8200.6</v>
      </c>
      <c r="O1415" s="294">
        <v>8806.53982</v>
      </c>
      <c r="P1415" s="166">
        <v>40021</v>
      </c>
      <c r="Q1415" s="166">
        <v>41481</v>
      </c>
      <c r="R1415" s="166">
        <v>40561</v>
      </c>
      <c r="S1415" s="166">
        <v>40724</v>
      </c>
      <c r="T1415" s="350">
        <v>99</v>
      </c>
      <c r="U1415" s="309"/>
      <c r="V1415" s="106"/>
      <c r="W1415" s="88"/>
      <c r="X1415" s="351"/>
    </row>
    <row r="1416" spans="1:133" s="352" customFormat="1" ht="30" customHeight="1" x14ac:dyDescent="0.25">
      <c r="A1416" s="90">
        <v>41455</v>
      </c>
      <c r="B1416" s="347">
        <v>41470</v>
      </c>
      <c r="C1416" s="83" t="s">
        <v>282</v>
      </c>
      <c r="D1416" s="348" t="s">
        <v>1931</v>
      </c>
      <c r="E1416" s="348" t="s">
        <v>279</v>
      </c>
      <c r="F1416" s="83" t="s">
        <v>288</v>
      </c>
      <c r="G1416" s="83" t="s">
        <v>641</v>
      </c>
      <c r="H1416" s="348" t="s">
        <v>1936</v>
      </c>
      <c r="I1416" s="30" t="s">
        <v>1937</v>
      </c>
      <c r="J1416" s="349" t="s">
        <v>1938</v>
      </c>
      <c r="K1416" s="126">
        <v>39933</v>
      </c>
      <c r="L1416" s="126">
        <v>40220</v>
      </c>
      <c r="M1416" s="348" t="s">
        <v>1939</v>
      </c>
      <c r="N1416" s="294">
        <v>9850.3140000000003</v>
      </c>
      <c r="O1416" s="294">
        <v>12792.873529999999</v>
      </c>
      <c r="P1416" s="166">
        <v>40280</v>
      </c>
      <c r="Q1416" s="166">
        <v>41582</v>
      </c>
      <c r="R1416" s="166">
        <v>40820</v>
      </c>
      <c r="S1416" s="166">
        <v>41561</v>
      </c>
      <c r="T1416" s="350">
        <v>97</v>
      </c>
      <c r="U1416" s="309"/>
      <c r="V1416" s="106"/>
      <c r="W1416" s="88"/>
      <c r="X1416" s="351"/>
    </row>
    <row r="1417" spans="1:133" s="352" customFormat="1" ht="30" customHeight="1" x14ac:dyDescent="0.25">
      <c r="A1417" s="90">
        <v>41455</v>
      </c>
      <c r="B1417" s="347">
        <v>41470</v>
      </c>
      <c r="C1417" s="83" t="s">
        <v>282</v>
      </c>
      <c r="D1417" s="348" t="s">
        <v>1931</v>
      </c>
      <c r="E1417" s="348" t="s">
        <v>279</v>
      </c>
      <c r="F1417" s="83" t="s">
        <v>547</v>
      </c>
      <c r="G1417" s="83" t="s">
        <v>548</v>
      </c>
      <c r="H1417" s="348" t="s">
        <v>1940</v>
      </c>
      <c r="I1417" s="30" t="s">
        <v>1941</v>
      </c>
      <c r="J1417" s="349" t="s">
        <v>1938</v>
      </c>
      <c r="K1417" s="126">
        <v>40340.333333333336</v>
      </c>
      <c r="L1417" s="126">
        <v>40422</v>
      </c>
      <c r="M1417" s="348" t="s">
        <v>1942</v>
      </c>
      <c r="N1417" s="294">
        <v>24441</v>
      </c>
      <c r="O1417" s="294">
        <v>25115.425999999999</v>
      </c>
      <c r="P1417" s="166">
        <v>40491</v>
      </c>
      <c r="Q1417" s="166">
        <v>41481</v>
      </c>
      <c r="R1417" s="166">
        <v>41151</v>
      </c>
      <c r="S1417" s="163">
        <v>41481</v>
      </c>
      <c r="T1417" s="350">
        <v>97</v>
      </c>
      <c r="U1417" s="309"/>
      <c r="V1417" s="106"/>
      <c r="W1417" s="88"/>
      <c r="X1417" s="351"/>
    </row>
    <row r="1418" spans="1:133" s="352" customFormat="1" ht="30" customHeight="1" x14ac:dyDescent="0.25">
      <c r="A1418" s="90">
        <v>41455</v>
      </c>
      <c r="B1418" s="347">
        <v>41470</v>
      </c>
      <c r="C1418" s="83" t="s">
        <v>283</v>
      </c>
      <c r="D1418" s="348" t="s">
        <v>1931</v>
      </c>
      <c r="E1418" s="348" t="s">
        <v>279</v>
      </c>
      <c r="F1418" s="83" t="s">
        <v>50</v>
      </c>
      <c r="G1418" s="83" t="s">
        <v>420</v>
      </c>
      <c r="H1418" s="348" t="s">
        <v>1943</v>
      </c>
      <c r="I1418" s="30" t="s">
        <v>1944</v>
      </c>
      <c r="J1418" s="349" t="s">
        <v>1945</v>
      </c>
      <c r="K1418" s="126">
        <v>40913</v>
      </c>
      <c r="L1418" s="126">
        <v>41150</v>
      </c>
      <c r="M1418" s="348" t="s">
        <v>1503</v>
      </c>
      <c r="N1418" s="294">
        <v>6353.27</v>
      </c>
      <c r="O1418" s="294">
        <v>6353.27</v>
      </c>
      <c r="P1418" s="167">
        <v>41197</v>
      </c>
      <c r="Q1418" s="167">
        <v>41759</v>
      </c>
      <c r="R1418" s="167">
        <v>41687</v>
      </c>
      <c r="S1418" s="167">
        <v>41687</v>
      </c>
      <c r="T1418" s="353">
        <v>21</v>
      </c>
      <c r="U1418" s="309"/>
      <c r="V1418" s="106"/>
      <c r="W1418" s="88"/>
      <c r="X1418" s="351"/>
    </row>
    <row r="1419" spans="1:133" s="352" customFormat="1" ht="30" customHeight="1" x14ac:dyDescent="0.25">
      <c r="A1419" s="90">
        <v>41455</v>
      </c>
      <c r="B1419" s="347">
        <v>41470</v>
      </c>
      <c r="C1419" s="83" t="s">
        <v>283</v>
      </c>
      <c r="D1419" s="348" t="s">
        <v>1931</v>
      </c>
      <c r="E1419" s="348" t="s">
        <v>279</v>
      </c>
      <c r="F1419" s="83" t="s">
        <v>611</v>
      </c>
      <c r="G1419" s="83" t="s">
        <v>612</v>
      </c>
      <c r="H1419" s="348" t="s">
        <v>1946</v>
      </c>
      <c r="I1419" s="30" t="s">
        <v>1947</v>
      </c>
      <c r="J1419" s="349" t="s">
        <v>1945</v>
      </c>
      <c r="K1419" s="126">
        <v>40752</v>
      </c>
      <c r="L1419" s="126">
        <v>40815</v>
      </c>
      <c r="M1419" s="348" t="s">
        <v>1948</v>
      </c>
      <c r="N1419" s="294">
        <v>18538</v>
      </c>
      <c r="O1419" s="294">
        <v>18607.752</v>
      </c>
      <c r="P1419" s="167">
        <v>40926</v>
      </c>
      <c r="Q1419" s="167">
        <v>41766</v>
      </c>
      <c r="R1419" s="167">
        <v>41586</v>
      </c>
      <c r="S1419" s="167">
        <v>41586</v>
      </c>
      <c r="T1419" s="353">
        <v>15</v>
      </c>
      <c r="U1419" s="309"/>
      <c r="V1419" s="106"/>
      <c r="W1419" s="88"/>
      <c r="X1419" s="351"/>
    </row>
    <row r="1420" spans="1:133" s="352" customFormat="1" ht="30" customHeight="1" x14ac:dyDescent="0.25">
      <c r="A1420" s="90">
        <v>41455</v>
      </c>
      <c r="B1420" s="347">
        <v>41470</v>
      </c>
      <c r="C1420" s="83" t="s">
        <v>283</v>
      </c>
      <c r="D1420" s="348" t="s">
        <v>1931</v>
      </c>
      <c r="E1420" s="348" t="s">
        <v>279</v>
      </c>
      <c r="F1420" s="83" t="s">
        <v>50</v>
      </c>
      <c r="G1420" s="83" t="s">
        <v>420</v>
      </c>
      <c r="H1420" s="348" t="s">
        <v>1949</v>
      </c>
      <c r="I1420" s="30" t="s">
        <v>1950</v>
      </c>
      <c r="J1420" s="349" t="s">
        <v>1945</v>
      </c>
      <c r="K1420" s="126">
        <v>40729</v>
      </c>
      <c r="L1420" s="126">
        <v>41001</v>
      </c>
      <c r="M1420" s="348" t="s">
        <v>1951</v>
      </c>
      <c r="N1420" s="294">
        <v>16207</v>
      </c>
      <c r="O1420" s="294">
        <v>16011.518</v>
      </c>
      <c r="P1420" s="167">
        <v>41051</v>
      </c>
      <c r="Q1420" s="167">
        <v>41698</v>
      </c>
      <c r="R1420" s="167">
        <v>41541</v>
      </c>
      <c r="S1420" s="167">
        <v>41541</v>
      </c>
      <c r="T1420" s="353">
        <v>0</v>
      </c>
      <c r="U1420" s="309"/>
      <c r="V1420" s="106"/>
      <c r="W1420" s="88"/>
      <c r="X1420" s="351"/>
    </row>
    <row r="1421" spans="1:133" s="352" customFormat="1" ht="30" customHeight="1" x14ac:dyDescent="0.25">
      <c r="A1421" s="90">
        <v>41455</v>
      </c>
      <c r="B1421" s="347">
        <v>41470</v>
      </c>
      <c r="C1421" s="83" t="s">
        <v>283</v>
      </c>
      <c r="D1421" s="348" t="s">
        <v>1931</v>
      </c>
      <c r="E1421" s="348" t="s">
        <v>279</v>
      </c>
      <c r="F1421" s="83" t="s">
        <v>611</v>
      </c>
      <c r="G1421" s="83" t="s">
        <v>612</v>
      </c>
      <c r="H1421" s="348" t="s">
        <v>1952</v>
      </c>
      <c r="I1421" s="30" t="s">
        <v>1953</v>
      </c>
      <c r="J1421" s="349" t="s">
        <v>1938</v>
      </c>
      <c r="K1421" s="126">
        <v>40280.333333333336</v>
      </c>
      <c r="L1421" s="126">
        <v>40353</v>
      </c>
      <c r="M1421" s="348" t="s">
        <v>1262</v>
      </c>
      <c r="N1421" s="294">
        <v>9147</v>
      </c>
      <c r="O1421" s="294">
        <v>11280.352000000001</v>
      </c>
      <c r="P1421" s="167">
        <v>40400</v>
      </c>
      <c r="Q1421" s="167">
        <v>41581</v>
      </c>
      <c r="R1421" s="167">
        <v>40890</v>
      </c>
      <c r="S1421" s="167">
        <v>41536</v>
      </c>
      <c r="T1421" s="353">
        <v>83</v>
      </c>
      <c r="U1421" s="309"/>
      <c r="V1421" s="106"/>
      <c r="W1421" s="88"/>
      <c r="X1421" s="351"/>
    </row>
    <row r="1422" spans="1:133" s="352" customFormat="1" ht="30" customHeight="1" x14ac:dyDescent="0.25">
      <c r="A1422" s="90">
        <v>41455</v>
      </c>
      <c r="B1422" s="347">
        <v>41470</v>
      </c>
      <c r="C1422" s="83" t="s">
        <v>283</v>
      </c>
      <c r="D1422" s="348" t="s">
        <v>1931</v>
      </c>
      <c r="E1422" s="348" t="s">
        <v>279</v>
      </c>
      <c r="F1422" s="83" t="s">
        <v>1954</v>
      </c>
      <c r="G1422" s="83" t="s">
        <v>1955</v>
      </c>
      <c r="H1422" s="348" t="s">
        <v>1956</v>
      </c>
      <c r="I1422" s="30" t="s">
        <v>1957</v>
      </c>
      <c r="J1422" s="349" t="s">
        <v>1945</v>
      </c>
      <c r="K1422" s="126">
        <v>40710</v>
      </c>
      <c r="L1422" s="126">
        <v>40808</v>
      </c>
      <c r="M1422" s="348" t="s">
        <v>1958</v>
      </c>
      <c r="N1422" s="294">
        <v>12506.39</v>
      </c>
      <c r="O1422" s="294">
        <v>12732.39935</v>
      </c>
      <c r="P1422" s="167">
        <v>40862</v>
      </c>
      <c r="Q1422" s="167">
        <v>41673</v>
      </c>
      <c r="R1422" s="167">
        <v>41492</v>
      </c>
      <c r="S1422" s="167">
        <v>41492</v>
      </c>
      <c r="T1422" s="353">
        <v>46</v>
      </c>
      <c r="U1422" s="309"/>
      <c r="V1422" s="106"/>
      <c r="W1422" s="88"/>
      <c r="X1422" s="351"/>
    </row>
    <row r="1423" spans="1:133" s="352" customFormat="1" ht="30" customHeight="1" x14ac:dyDescent="0.25">
      <c r="A1423" s="90">
        <v>41455</v>
      </c>
      <c r="B1423" s="347">
        <v>41470</v>
      </c>
      <c r="C1423" s="83" t="s">
        <v>283</v>
      </c>
      <c r="D1423" s="348" t="s">
        <v>1931</v>
      </c>
      <c r="E1423" s="348" t="s">
        <v>279</v>
      </c>
      <c r="F1423" s="83" t="s">
        <v>611</v>
      </c>
      <c r="G1423" s="83" t="s">
        <v>612</v>
      </c>
      <c r="H1423" s="348" t="s">
        <v>1959</v>
      </c>
      <c r="I1423" s="30" t="s">
        <v>1960</v>
      </c>
      <c r="J1423" s="349" t="s">
        <v>1945</v>
      </c>
      <c r="K1423" s="126">
        <v>40717.333333333336</v>
      </c>
      <c r="L1423" s="126">
        <v>40809</v>
      </c>
      <c r="M1423" s="348" t="s">
        <v>1961</v>
      </c>
      <c r="N1423" s="294">
        <v>11807.704</v>
      </c>
      <c r="O1423" s="294">
        <v>11807.704</v>
      </c>
      <c r="P1423" s="167">
        <v>41002</v>
      </c>
      <c r="Q1423" s="167">
        <v>41612</v>
      </c>
      <c r="R1423" s="167">
        <v>41682</v>
      </c>
      <c r="S1423" s="167">
        <v>41523</v>
      </c>
      <c r="T1423" s="353">
        <v>78</v>
      </c>
      <c r="U1423" s="309"/>
      <c r="V1423" s="106"/>
      <c r="W1423" s="88"/>
      <c r="X1423" s="351"/>
    </row>
    <row r="1424" spans="1:133" s="352" customFormat="1" ht="30" customHeight="1" x14ac:dyDescent="0.25">
      <c r="A1424" s="90">
        <v>41455</v>
      </c>
      <c r="B1424" s="347">
        <v>41470</v>
      </c>
      <c r="C1424" s="83" t="s">
        <v>283</v>
      </c>
      <c r="D1424" s="348" t="s">
        <v>1931</v>
      </c>
      <c r="E1424" s="348" t="s">
        <v>279</v>
      </c>
      <c r="F1424" s="83" t="s">
        <v>611</v>
      </c>
      <c r="G1424" s="83" t="s">
        <v>612</v>
      </c>
      <c r="H1424" s="348" t="s">
        <v>1962</v>
      </c>
      <c r="I1424" s="30" t="s">
        <v>1963</v>
      </c>
      <c r="J1424" s="349" t="s">
        <v>1938</v>
      </c>
      <c r="K1424" s="126">
        <v>40372.333333333336</v>
      </c>
      <c r="L1424" s="126">
        <v>40633</v>
      </c>
      <c r="M1424" s="348" t="s">
        <v>1964</v>
      </c>
      <c r="N1424" s="294">
        <v>7740.0069999999996</v>
      </c>
      <c r="O1424" s="294">
        <v>10324.5915</v>
      </c>
      <c r="P1424" s="167">
        <v>40651</v>
      </c>
      <c r="Q1424" s="167">
        <v>41703</v>
      </c>
      <c r="R1424" s="167">
        <v>41141</v>
      </c>
      <c r="S1424" s="167">
        <v>41614</v>
      </c>
      <c r="T1424" s="353">
        <v>61</v>
      </c>
      <c r="U1424" s="309"/>
      <c r="V1424" s="106"/>
      <c r="W1424" s="88"/>
      <c r="X1424" s="351"/>
    </row>
    <row r="1425" spans="1:24" s="352" customFormat="1" ht="30" customHeight="1" x14ac:dyDescent="0.25">
      <c r="A1425" s="90">
        <v>41455</v>
      </c>
      <c r="B1425" s="347">
        <v>41470</v>
      </c>
      <c r="C1425" s="83" t="s">
        <v>283</v>
      </c>
      <c r="D1425" s="348" t="s">
        <v>1931</v>
      </c>
      <c r="E1425" s="348" t="s">
        <v>279</v>
      </c>
      <c r="F1425" s="83" t="s">
        <v>451</v>
      </c>
      <c r="G1425" s="83" t="s">
        <v>452</v>
      </c>
      <c r="H1425" s="348" t="s">
        <v>1965</v>
      </c>
      <c r="I1425" s="30" t="s">
        <v>1966</v>
      </c>
      <c r="J1425" s="349" t="s">
        <v>1967</v>
      </c>
      <c r="K1425" s="126">
        <v>40820.333333333336</v>
      </c>
      <c r="L1425" s="126">
        <v>40934</v>
      </c>
      <c r="M1425" s="348" t="s">
        <v>1968</v>
      </c>
      <c r="N1425" s="294">
        <v>9487.777</v>
      </c>
      <c r="O1425" s="294">
        <v>9487.777</v>
      </c>
      <c r="P1425" s="167">
        <v>41004</v>
      </c>
      <c r="Q1425" s="167">
        <v>41724</v>
      </c>
      <c r="R1425" s="167">
        <v>41529</v>
      </c>
      <c r="S1425" s="167">
        <v>41539</v>
      </c>
      <c r="T1425" s="353">
        <v>30</v>
      </c>
      <c r="U1425" s="309"/>
      <c r="V1425" s="106"/>
      <c r="W1425" s="88"/>
      <c r="X1425" s="351"/>
    </row>
    <row r="1426" spans="1:24" s="352" customFormat="1" ht="30" customHeight="1" x14ac:dyDescent="0.25">
      <c r="A1426" s="90">
        <v>41455</v>
      </c>
      <c r="B1426" s="347">
        <v>41470</v>
      </c>
      <c r="C1426" s="84" t="s">
        <v>284</v>
      </c>
      <c r="D1426" s="354" t="s">
        <v>1926</v>
      </c>
      <c r="E1426" s="354" t="s">
        <v>280</v>
      </c>
      <c r="F1426" s="84" t="s">
        <v>567</v>
      </c>
      <c r="G1426" s="84" t="s">
        <v>568</v>
      </c>
      <c r="H1426" s="354" t="s">
        <v>1969</v>
      </c>
      <c r="I1426" s="34" t="s">
        <v>1970</v>
      </c>
      <c r="J1426" s="355" t="s">
        <v>1971</v>
      </c>
      <c r="K1426" s="127">
        <v>40927</v>
      </c>
      <c r="L1426" s="127">
        <v>41127</v>
      </c>
      <c r="M1426" s="354" t="s">
        <v>1972</v>
      </c>
      <c r="N1426" s="294">
        <v>1763.338</v>
      </c>
      <c r="O1426" s="294">
        <v>1763.338</v>
      </c>
      <c r="P1426" s="168">
        <v>41157</v>
      </c>
      <c r="Q1426" s="168">
        <v>41571</v>
      </c>
      <c r="R1426" s="168">
        <v>41487</v>
      </c>
      <c r="S1426" s="168">
        <v>41487</v>
      </c>
      <c r="T1426" s="356">
        <v>65</v>
      </c>
      <c r="U1426" s="309"/>
      <c r="V1426" s="106"/>
      <c r="W1426" s="88"/>
      <c r="X1426" s="351"/>
    </row>
    <row r="1427" spans="1:24" s="352" customFormat="1" ht="30" customHeight="1" x14ac:dyDescent="0.25">
      <c r="A1427" s="90">
        <v>41455</v>
      </c>
      <c r="B1427" s="347">
        <v>41470</v>
      </c>
      <c r="C1427" s="84" t="s">
        <v>284</v>
      </c>
      <c r="D1427" s="354" t="s">
        <v>1931</v>
      </c>
      <c r="E1427" s="354" t="s">
        <v>279</v>
      </c>
      <c r="F1427" s="84" t="s">
        <v>50</v>
      </c>
      <c r="G1427" s="84" t="s">
        <v>420</v>
      </c>
      <c r="H1427" s="354" t="s">
        <v>1973</v>
      </c>
      <c r="I1427" s="34" t="s">
        <v>1974</v>
      </c>
      <c r="J1427" s="355" t="s">
        <v>1945</v>
      </c>
      <c r="K1427" s="127">
        <v>40711</v>
      </c>
      <c r="L1427" s="127">
        <v>40802</v>
      </c>
      <c r="M1427" s="354" t="s">
        <v>1975</v>
      </c>
      <c r="N1427" s="294">
        <v>7914.55</v>
      </c>
      <c r="O1427" s="294">
        <v>8033.7175299999999</v>
      </c>
      <c r="P1427" s="168">
        <v>40848</v>
      </c>
      <c r="Q1427" s="168">
        <v>41486</v>
      </c>
      <c r="R1427" s="168">
        <v>41338</v>
      </c>
      <c r="S1427" s="168">
        <v>41367</v>
      </c>
      <c r="T1427" s="356">
        <v>98</v>
      </c>
      <c r="U1427" s="309"/>
      <c r="V1427" s="106"/>
      <c r="W1427" s="88"/>
      <c r="X1427" s="351"/>
    </row>
    <row r="1428" spans="1:24" s="352" customFormat="1" ht="30" customHeight="1" x14ac:dyDescent="0.25">
      <c r="A1428" s="90">
        <v>41455</v>
      </c>
      <c r="B1428" s="347">
        <v>41470</v>
      </c>
      <c r="C1428" s="84" t="s">
        <v>284</v>
      </c>
      <c r="D1428" s="354" t="s">
        <v>1931</v>
      </c>
      <c r="E1428" s="354" t="s">
        <v>279</v>
      </c>
      <c r="F1428" s="84" t="s">
        <v>605</v>
      </c>
      <c r="G1428" s="84" t="s">
        <v>606</v>
      </c>
      <c r="H1428" s="354" t="s">
        <v>1976</v>
      </c>
      <c r="I1428" s="34" t="s">
        <v>1977</v>
      </c>
      <c r="J1428" s="355" t="s">
        <v>1938</v>
      </c>
      <c r="K1428" s="127">
        <v>40862</v>
      </c>
      <c r="L1428" s="127">
        <v>40982</v>
      </c>
      <c r="M1428" s="354" t="s">
        <v>1978</v>
      </c>
      <c r="N1428" s="294">
        <v>9055.7270000000008</v>
      </c>
      <c r="O1428" s="294">
        <v>9060.2080000000005</v>
      </c>
      <c r="P1428" s="168">
        <v>41008</v>
      </c>
      <c r="Q1428" s="168">
        <v>41608</v>
      </c>
      <c r="R1428" s="168">
        <v>41498</v>
      </c>
      <c r="S1428" s="168">
        <v>41548</v>
      </c>
      <c r="T1428" s="356">
        <v>38</v>
      </c>
      <c r="U1428" s="309"/>
      <c r="V1428" s="106"/>
      <c r="W1428" s="88"/>
      <c r="X1428" s="351"/>
    </row>
    <row r="1429" spans="1:24" s="352" customFormat="1" ht="30" customHeight="1" x14ac:dyDescent="0.25">
      <c r="A1429" s="90">
        <v>41455</v>
      </c>
      <c r="B1429" s="347">
        <v>41470</v>
      </c>
      <c r="C1429" s="84" t="s">
        <v>284</v>
      </c>
      <c r="D1429" s="354" t="s">
        <v>1931</v>
      </c>
      <c r="E1429" s="354" t="s">
        <v>279</v>
      </c>
      <c r="F1429" s="84" t="s">
        <v>99</v>
      </c>
      <c r="G1429" s="84" t="s">
        <v>415</v>
      </c>
      <c r="H1429" s="354" t="s">
        <v>1979</v>
      </c>
      <c r="I1429" s="34" t="s">
        <v>1980</v>
      </c>
      <c r="J1429" s="355" t="s">
        <v>1981</v>
      </c>
      <c r="K1429" s="127">
        <v>40514.333333333336</v>
      </c>
      <c r="L1429" s="127">
        <v>40703</v>
      </c>
      <c r="M1429" s="354" t="s">
        <v>1982</v>
      </c>
      <c r="N1429" s="294">
        <v>20251.66</v>
      </c>
      <c r="O1429" s="294">
        <v>20375.399000000001</v>
      </c>
      <c r="P1429" s="168">
        <v>40758</v>
      </c>
      <c r="Q1429" s="168">
        <v>41524</v>
      </c>
      <c r="R1429" s="168">
        <v>41418</v>
      </c>
      <c r="S1429" s="168">
        <v>41418</v>
      </c>
      <c r="T1429" s="356">
        <v>87</v>
      </c>
      <c r="U1429" s="309"/>
      <c r="V1429" s="106"/>
      <c r="W1429" s="88"/>
      <c r="X1429" s="351"/>
    </row>
    <row r="1430" spans="1:24" s="352" customFormat="1" ht="30" customHeight="1" x14ac:dyDescent="0.25">
      <c r="A1430" s="90">
        <v>41455</v>
      </c>
      <c r="B1430" s="347">
        <v>41470</v>
      </c>
      <c r="C1430" s="84" t="s">
        <v>284</v>
      </c>
      <c r="D1430" s="354" t="s">
        <v>1931</v>
      </c>
      <c r="E1430" s="354" t="s">
        <v>279</v>
      </c>
      <c r="F1430" s="84" t="s">
        <v>99</v>
      </c>
      <c r="G1430" s="84" t="s">
        <v>415</v>
      </c>
      <c r="H1430" s="354" t="s">
        <v>1979</v>
      </c>
      <c r="I1430" s="34" t="s">
        <v>1983</v>
      </c>
      <c r="J1430" s="355" t="s">
        <v>1984</v>
      </c>
      <c r="K1430" s="127">
        <v>40753.333333333336</v>
      </c>
      <c r="L1430" s="127">
        <v>40816</v>
      </c>
      <c r="M1430" s="354" t="s">
        <v>1101</v>
      </c>
      <c r="N1430" s="294">
        <v>8481.2000000000007</v>
      </c>
      <c r="O1430" s="294">
        <v>8533.8001199999999</v>
      </c>
      <c r="P1430" s="168">
        <v>40827</v>
      </c>
      <c r="Q1430" s="168">
        <v>41487</v>
      </c>
      <c r="R1430" s="168">
        <v>41317</v>
      </c>
      <c r="S1430" s="168">
        <v>41317</v>
      </c>
      <c r="T1430" s="356">
        <v>99</v>
      </c>
      <c r="U1430" s="309"/>
      <c r="V1430" s="106"/>
      <c r="W1430" s="88"/>
      <c r="X1430" s="351"/>
    </row>
    <row r="1431" spans="1:24" s="352" customFormat="1" ht="30" customHeight="1" x14ac:dyDescent="0.25">
      <c r="A1431" s="90">
        <v>41455</v>
      </c>
      <c r="B1431" s="347">
        <v>41470</v>
      </c>
      <c r="C1431" s="84" t="s">
        <v>284</v>
      </c>
      <c r="D1431" s="354" t="s">
        <v>1931</v>
      </c>
      <c r="E1431" s="354" t="s">
        <v>279</v>
      </c>
      <c r="F1431" s="84" t="s">
        <v>451</v>
      </c>
      <c r="G1431" s="84" t="s">
        <v>452</v>
      </c>
      <c r="H1431" s="354" t="s">
        <v>1985</v>
      </c>
      <c r="I1431" s="34" t="s">
        <v>1986</v>
      </c>
      <c r="J1431" s="355" t="s">
        <v>1945</v>
      </c>
      <c r="K1431" s="127">
        <v>40918</v>
      </c>
      <c r="L1431" s="127">
        <v>41114</v>
      </c>
      <c r="M1431" s="354" t="s">
        <v>1987</v>
      </c>
      <c r="N1431" s="294">
        <v>4564</v>
      </c>
      <c r="O1431" s="294">
        <v>4564</v>
      </c>
      <c r="P1431" s="168">
        <v>41142</v>
      </c>
      <c r="Q1431" s="168">
        <v>42142</v>
      </c>
      <c r="R1431" s="168">
        <v>41719</v>
      </c>
      <c r="S1431" s="168">
        <v>41754</v>
      </c>
      <c r="T1431" s="356">
        <v>4</v>
      </c>
      <c r="U1431" s="309"/>
      <c r="V1431" s="106"/>
      <c r="W1431" s="88"/>
      <c r="X1431" s="351"/>
    </row>
    <row r="1432" spans="1:24" s="352" customFormat="1" ht="30" customHeight="1" x14ac:dyDescent="0.25">
      <c r="A1432" s="90">
        <v>41455</v>
      </c>
      <c r="B1432" s="347">
        <v>41470</v>
      </c>
      <c r="C1432" s="84" t="s">
        <v>284</v>
      </c>
      <c r="D1432" s="354" t="s">
        <v>1931</v>
      </c>
      <c r="E1432" s="354" t="s">
        <v>279</v>
      </c>
      <c r="F1432" s="84" t="s">
        <v>89</v>
      </c>
      <c r="G1432" s="84" t="s">
        <v>890</v>
      </c>
      <c r="H1432" s="354" t="s">
        <v>1988</v>
      </c>
      <c r="I1432" s="34" t="s">
        <v>1989</v>
      </c>
      <c r="J1432" s="355" t="s">
        <v>1945</v>
      </c>
      <c r="K1432" s="127">
        <v>41073.333333333336</v>
      </c>
      <c r="L1432" s="127">
        <v>41173</v>
      </c>
      <c r="M1432" s="354" t="s">
        <v>1990</v>
      </c>
      <c r="N1432" s="294">
        <v>10535</v>
      </c>
      <c r="O1432" s="294">
        <v>10584.602000000001</v>
      </c>
      <c r="P1432" s="168">
        <v>41220</v>
      </c>
      <c r="Q1432" s="168">
        <v>41814</v>
      </c>
      <c r="R1432" s="168">
        <v>41760</v>
      </c>
      <c r="S1432" s="168">
        <v>41760</v>
      </c>
      <c r="T1432" s="356">
        <v>14.000000000000002</v>
      </c>
      <c r="U1432" s="309"/>
      <c r="V1432" s="106"/>
      <c r="W1432" s="88"/>
      <c r="X1432" s="351"/>
    </row>
    <row r="1433" spans="1:24" s="352" customFormat="1" ht="30" customHeight="1" x14ac:dyDescent="0.25">
      <c r="A1433" s="90">
        <v>41455</v>
      </c>
      <c r="B1433" s="347">
        <v>41470</v>
      </c>
      <c r="C1433" s="84" t="s">
        <v>284</v>
      </c>
      <c r="D1433" s="354" t="s">
        <v>1931</v>
      </c>
      <c r="E1433" s="354" t="s">
        <v>279</v>
      </c>
      <c r="F1433" s="84" t="s">
        <v>663</v>
      </c>
      <c r="G1433" s="84" t="s">
        <v>664</v>
      </c>
      <c r="H1433" s="354" t="s">
        <v>1991</v>
      </c>
      <c r="I1433" s="34" t="s">
        <v>1992</v>
      </c>
      <c r="J1433" s="355" t="s">
        <v>1945</v>
      </c>
      <c r="K1433" s="127">
        <v>41115</v>
      </c>
      <c r="L1433" s="127">
        <v>41177</v>
      </c>
      <c r="M1433" s="354" t="s">
        <v>1993</v>
      </c>
      <c r="N1433" s="294">
        <v>12974.5</v>
      </c>
      <c r="O1433" s="294">
        <v>12974.5</v>
      </c>
      <c r="P1433" s="168">
        <v>41207</v>
      </c>
      <c r="Q1433" s="168">
        <v>41787</v>
      </c>
      <c r="R1433" s="168">
        <v>41732</v>
      </c>
      <c r="S1433" s="168">
        <v>41732</v>
      </c>
      <c r="T1433" s="356">
        <v>15</v>
      </c>
      <c r="U1433" s="309"/>
      <c r="V1433" s="106"/>
      <c r="W1433" s="88"/>
      <c r="X1433" s="351"/>
    </row>
    <row r="1434" spans="1:24" s="352" customFormat="1" ht="30" customHeight="1" x14ac:dyDescent="0.25">
      <c r="A1434" s="90">
        <v>41455</v>
      </c>
      <c r="B1434" s="347">
        <v>41470</v>
      </c>
      <c r="C1434" s="84" t="s">
        <v>284</v>
      </c>
      <c r="D1434" s="354" t="s">
        <v>1931</v>
      </c>
      <c r="E1434" s="354" t="s">
        <v>279</v>
      </c>
      <c r="F1434" s="84" t="s">
        <v>484</v>
      </c>
      <c r="G1434" s="84" t="s">
        <v>485</v>
      </c>
      <c r="H1434" s="354" t="s">
        <v>1994</v>
      </c>
      <c r="I1434" s="34" t="s">
        <v>1995</v>
      </c>
      <c r="J1434" s="355" t="s">
        <v>1945</v>
      </c>
      <c r="K1434" s="127">
        <v>40777</v>
      </c>
      <c r="L1434" s="127">
        <v>40816</v>
      </c>
      <c r="M1434" s="354" t="s">
        <v>1996</v>
      </c>
      <c r="N1434" s="294">
        <v>15456.53</v>
      </c>
      <c r="O1434" s="294">
        <v>15270.94174</v>
      </c>
      <c r="P1434" s="168">
        <v>40833</v>
      </c>
      <c r="Q1434" s="168">
        <v>41533</v>
      </c>
      <c r="R1434" s="168">
        <v>41294</v>
      </c>
      <c r="S1434" s="168">
        <v>41482</v>
      </c>
      <c r="T1434" s="356">
        <v>97</v>
      </c>
      <c r="U1434" s="309"/>
      <c r="V1434" s="106"/>
      <c r="W1434" s="88"/>
      <c r="X1434" s="351"/>
    </row>
    <row r="1435" spans="1:24" s="352" customFormat="1" ht="30" customHeight="1" x14ac:dyDescent="0.25">
      <c r="A1435" s="90">
        <v>41455</v>
      </c>
      <c r="B1435" s="347">
        <v>41470</v>
      </c>
      <c r="C1435" s="84" t="s">
        <v>284</v>
      </c>
      <c r="D1435" s="354" t="s">
        <v>1931</v>
      </c>
      <c r="E1435" s="354" t="s">
        <v>279</v>
      </c>
      <c r="F1435" s="84" t="s">
        <v>36</v>
      </c>
      <c r="G1435" s="84" t="s">
        <v>1000</v>
      </c>
      <c r="H1435" s="354" t="s">
        <v>1997</v>
      </c>
      <c r="I1435" s="34" t="s">
        <v>1998</v>
      </c>
      <c r="J1435" s="355" t="s">
        <v>1945</v>
      </c>
      <c r="K1435" s="127">
        <v>40773</v>
      </c>
      <c r="L1435" s="127">
        <v>40870</v>
      </c>
      <c r="M1435" s="354" t="s">
        <v>1999</v>
      </c>
      <c r="N1435" s="294">
        <v>13817</v>
      </c>
      <c r="O1435" s="294">
        <v>13883.305</v>
      </c>
      <c r="P1435" s="168">
        <v>40920</v>
      </c>
      <c r="Q1435" s="168">
        <v>41563</v>
      </c>
      <c r="R1435" s="168">
        <v>41400</v>
      </c>
      <c r="S1435" s="168">
        <v>41400</v>
      </c>
      <c r="T1435" s="356">
        <v>69</v>
      </c>
      <c r="U1435" s="309"/>
      <c r="V1435" s="106"/>
      <c r="W1435" s="88"/>
      <c r="X1435" s="351"/>
    </row>
    <row r="1436" spans="1:24" s="352" customFormat="1" ht="30" customHeight="1" x14ac:dyDescent="0.25">
      <c r="A1436" s="90">
        <v>41455</v>
      </c>
      <c r="B1436" s="347">
        <v>41470</v>
      </c>
      <c r="C1436" s="84" t="s">
        <v>284</v>
      </c>
      <c r="D1436" s="354" t="s">
        <v>1931</v>
      </c>
      <c r="E1436" s="354" t="s">
        <v>279</v>
      </c>
      <c r="F1436" s="84" t="s">
        <v>50</v>
      </c>
      <c r="G1436" s="84" t="s">
        <v>420</v>
      </c>
      <c r="H1436" s="354" t="s">
        <v>2000</v>
      </c>
      <c r="I1436" s="34" t="s">
        <v>2001</v>
      </c>
      <c r="J1436" s="355" t="s">
        <v>1945</v>
      </c>
      <c r="K1436" s="127">
        <v>40666</v>
      </c>
      <c r="L1436" s="127">
        <v>40890</v>
      </c>
      <c r="M1436" s="354" t="s">
        <v>2002</v>
      </c>
      <c r="N1436" s="294">
        <v>11088.5</v>
      </c>
      <c r="O1436" s="294">
        <v>11177.234</v>
      </c>
      <c r="P1436" s="168">
        <v>40974</v>
      </c>
      <c r="Q1436" s="168">
        <v>41618</v>
      </c>
      <c r="R1436" s="168">
        <v>41478</v>
      </c>
      <c r="S1436" s="168">
        <v>41570</v>
      </c>
      <c r="T1436" s="356">
        <v>48</v>
      </c>
      <c r="U1436" s="309"/>
      <c r="V1436" s="106"/>
      <c r="W1436" s="88"/>
      <c r="X1436" s="351"/>
    </row>
    <row r="1437" spans="1:24" s="352" customFormat="1" ht="30" customHeight="1" x14ac:dyDescent="0.25">
      <c r="A1437" s="90">
        <v>41455</v>
      </c>
      <c r="B1437" s="347">
        <v>41470</v>
      </c>
      <c r="C1437" s="84" t="s">
        <v>284</v>
      </c>
      <c r="D1437" s="354" t="s">
        <v>1931</v>
      </c>
      <c r="E1437" s="354" t="s">
        <v>279</v>
      </c>
      <c r="F1437" s="84" t="s">
        <v>113</v>
      </c>
      <c r="G1437" s="84" t="s">
        <v>376</v>
      </c>
      <c r="H1437" s="354" t="s">
        <v>2003</v>
      </c>
      <c r="I1437" s="34" t="s">
        <v>2004</v>
      </c>
      <c r="J1437" s="355" t="s">
        <v>1945</v>
      </c>
      <c r="K1437" s="127">
        <v>40767</v>
      </c>
      <c r="L1437" s="127">
        <v>40814</v>
      </c>
      <c r="M1437" s="354" t="s">
        <v>2005</v>
      </c>
      <c r="N1437" s="294">
        <v>11117.366</v>
      </c>
      <c r="O1437" s="294">
        <v>11272.993</v>
      </c>
      <c r="P1437" s="168">
        <v>40843</v>
      </c>
      <c r="Q1437" s="168">
        <v>41475</v>
      </c>
      <c r="R1437" s="168">
        <v>41333</v>
      </c>
      <c r="S1437" s="168">
        <v>41343</v>
      </c>
      <c r="T1437" s="356">
        <v>99</v>
      </c>
      <c r="U1437" s="309"/>
      <c r="V1437" s="106"/>
      <c r="W1437" s="88"/>
      <c r="X1437" s="351"/>
    </row>
    <row r="1438" spans="1:24" s="352" customFormat="1" ht="30" customHeight="1" x14ac:dyDescent="0.25">
      <c r="A1438" s="90">
        <v>41455</v>
      </c>
      <c r="B1438" s="347">
        <v>41470</v>
      </c>
      <c r="C1438" s="84" t="s">
        <v>284</v>
      </c>
      <c r="D1438" s="354" t="s">
        <v>1931</v>
      </c>
      <c r="E1438" s="354" t="s">
        <v>279</v>
      </c>
      <c r="F1438" s="84" t="s">
        <v>50</v>
      </c>
      <c r="G1438" s="84" t="s">
        <v>420</v>
      </c>
      <c r="H1438" s="354" t="s">
        <v>2006</v>
      </c>
      <c r="I1438" s="34" t="s">
        <v>2007</v>
      </c>
      <c r="J1438" s="355" t="s">
        <v>1945</v>
      </c>
      <c r="K1438" s="127">
        <v>40682</v>
      </c>
      <c r="L1438" s="127">
        <v>40809</v>
      </c>
      <c r="M1438" s="354" t="s">
        <v>1978</v>
      </c>
      <c r="N1438" s="294">
        <v>8969.5709999999999</v>
      </c>
      <c r="O1438" s="294">
        <v>8789.0229999999992</v>
      </c>
      <c r="P1438" s="168">
        <v>40837</v>
      </c>
      <c r="Q1438" s="168">
        <v>41578</v>
      </c>
      <c r="R1438" s="168">
        <v>41357</v>
      </c>
      <c r="S1438" s="168">
        <v>41416</v>
      </c>
      <c r="T1438" s="356">
        <v>73</v>
      </c>
      <c r="U1438" s="309"/>
      <c r="V1438" s="106"/>
      <c r="W1438" s="88"/>
      <c r="X1438" s="351"/>
    </row>
    <row r="1439" spans="1:24" s="352" customFormat="1" ht="30" customHeight="1" x14ac:dyDescent="0.25">
      <c r="A1439" s="90">
        <v>41455</v>
      </c>
      <c r="B1439" s="347">
        <v>41470</v>
      </c>
      <c r="C1439" s="84" t="s">
        <v>284</v>
      </c>
      <c r="D1439" s="354" t="s">
        <v>1931</v>
      </c>
      <c r="E1439" s="354" t="s">
        <v>279</v>
      </c>
      <c r="F1439" s="84" t="s">
        <v>693</v>
      </c>
      <c r="G1439" s="84" t="s">
        <v>694</v>
      </c>
      <c r="H1439" s="354" t="s">
        <v>2008</v>
      </c>
      <c r="I1439" s="34" t="s">
        <v>2009</v>
      </c>
      <c r="J1439" s="355" t="s">
        <v>2010</v>
      </c>
      <c r="K1439" s="127">
        <v>40800</v>
      </c>
      <c r="L1439" s="127">
        <v>40900</v>
      </c>
      <c r="M1439" s="354" t="s">
        <v>2011</v>
      </c>
      <c r="N1439" s="294">
        <v>9478.98</v>
      </c>
      <c r="O1439" s="294">
        <v>9742.1175500000008</v>
      </c>
      <c r="P1439" s="168">
        <v>40940</v>
      </c>
      <c r="Q1439" s="168">
        <v>41498</v>
      </c>
      <c r="R1439" s="168">
        <v>41430</v>
      </c>
      <c r="S1439" s="168">
        <v>41499</v>
      </c>
      <c r="T1439" s="356">
        <v>93</v>
      </c>
      <c r="U1439" s="309"/>
      <c r="V1439" s="106"/>
      <c r="W1439" s="88"/>
      <c r="X1439" s="351"/>
    </row>
    <row r="1440" spans="1:24" s="352" customFormat="1" ht="30" customHeight="1" x14ac:dyDescent="0.25">
      <c r="A1440" s="90">
        <v>41455</v>
      </c>
      <c r="B1440" s="347">
        <v>41470</v>
      </c>
      <c r="C1440" s="84" t="s">
        <v>284</v>
      </c>
      <c r="D1440" s="354" t="s">
        <v>1931</v>
      </c>
      <c r="E1440" s="354" t="s">
        <v>279</v>
      </c>
      <c r="F1440" s="84" t="s">
        <v>1954</v>
      </c>
      <c r="G1440" s="84" t="s">
        <v>1955</v>
      </c>
      <c r="H1440" s="354" t="s">
        <v>2012</v>
      </c>
      <c r="I1440" s="34" t="s">
        <v>2013</v>
      </c>
      <c r="J1440" s="355" t="s">
        <v>2014</v>
      </c>
      <c r="K1440" s="127">
        <v>40738</v>
      </c>
      <c r="L1440" s="127">
        <v>40814</v>
      </c>
      <c r="M1440" s="354" t="s">
        <v>2015</v>
      </c>
      <c r="N1440" s="294">
        <v>16861.764999999999</v>
      </c>
      <c r="O1440" s="294">
        <v>17026.36592</v>
      </c>
      <c r="P1440" s="168">
        <v>40855</v>
      </c>
      <c r="Q1440" s="168">
        <v>41548</v>
      </c>
      <c r="R1440" s="168">
        <v>41485</v>
      </c>
      <c r="S1440" s="168">
        <v>41485</v>
      </c>
      <c r="T1440" s="356">
        <v>84</v>
      </c>
      <c r="U1440" s="309"/>
      <c r="V1440" s="106"/>
      <c r="W1440" s="88"/>
      <c r="X1440" s="351"/>
    </row>
    <row r="1441" spans="1:24" s="352" customFormat="1" ht="30" customHeight="1" x14ac:dyDescent="0.25">
      <c r="A1441" s="90">
        <v>41455</v>
      </c>
      <c r="B1441" s="347">
        <v>41470</v>
      </c>
      <c r="C1441" s="84" t="s">
        <v>285</v>
      </c>
      <c r="D1441" s="354" t="s">
        <v>1926</v>
      </c>
      <c r="E1441" s="354" t="s">
        <v>279</v>
      </c>
      <c r="F1441" s="84" t="s">
        <v>68</v>
      </c>
      <c r="G1441" s="84" t="s">
        <v>1893</v>
      </c>
      <c r="H1441" s="354" t="s">
        <v>2016</v>
      </c>
      <c r="I1441" s="34" t="s">
        <v>2017</v>
      </c>
      <c r="J1441" s="355" t="s">
        <v>42</v>
      </c>
      <c r="K1441" s="127">
        <v>40886</v>
      </c>
      <c r="L1441" s="127">
        <v>41037</v>
      </c>
      <c r="M1441" s="354" t="s">
        <v>2018</v>
      </c>
      <c r="N1441" s="294">
        <v>12240.9707</v>
      </c>
      <c r="O1441" s="294">
        <v>12131.2397</v>
      </c>
      <c r="P1441" s="168">
        <v>41059</v>
      </c>
      <c r="Q1441" s="168">
        <v>41569</v>
      </c>
      <c r="R1441" s="168">
        <v>41509</v>
      </c>
      <c r="S1441" s="168">
        <v>41517</v>
      </c>
      <c r="T1441" s="356">
        <v>83</v>
      </c>
      <c r="U1441" s="309"/>
      <c r="V1441" s="106"/>
      <c r="W1441" s="88"/>
      <c r="X1441" s="351"/>
    </row>
    <row r="1442" spans="1:24" s="352" customFormat="1" ht="30" customHeight="1" x14ac:dyDescent="0.25">
      <c r="A1442" s="90">
        <v>41455</v>
      </c>
      <c r="B1442" s="347">
        <v>41470</v>
      </c>
      <c r="C1442" s="84" t="s">
        <v>285</v>
      </c>
      <c r="D1442" s="354" t="s">
        <v>1926</v>
      </c>
      <c r="E1442" s="354" t="s">
        <v>279</v>
      </c>
      <c r="F1442" s="84" t="s">
        <v>68</v>
      </c>
      <c r="G1442" s="84" t="s">
        <v>1893</v>
      </c>
      <c r="H1442" s="354" t="s">
        <v>2016</v>
      </c>
      <c r="I1442" s="34" t="s">
        <v>2019</v>
      </c>
      <c r="J1442" s="355" t="s">
        <v>2020</v>
      </c>
      <c r="K1442" s="127">
        <v>40857</v>
      </c>
      <c r="L1442" s="127">
        <v>40983</v>
      </c>
      <c r="M1442" s="354" t="s">
        <v>2021</v>
      </c>
      <c r="N1442" s="294">
        <v>16199.3</v>
      </c>
      <c r="O1442" s="294">
        <v>16412.976999999999</v>
      </c>
      <c r="P1442" s="168">
        <v>40996</v>
      </c>
      <c r="Q1442" s="168">
        <v>41536</v>
      </c>
      <c r="R1442" s="168">
        <v>41476</v>
      </c>
      <c r="S1442" s="168">
        <v>41529</v>
      </c>
      <c r="T1442" s="356">
        <v>82</v>
      </c>
      <c r="U1442" s="309"/>
      <c r="V1442" s="106"/>
      <c r="W1442" s="88"/>
      <c r="X1442" s="351"/>
    </row>
    <row r="1443" spans="1:24" s="352" customFormat="1" ht="30" customHeight="1" x14ac:dyDescent="0.25">
      <c r="A1443" s="90">
        <v>41455</v>
      </c>
      <c r="B1443" s="347">
        <v>41470</v>
      </c>
      <c r="C1443" s="84" t="s">
        <v>285</v>
      </c>
      <c r="D1443" s="354" t="s">
        <v>1926</v>
      </c>
      <c r="E1443" s="354" t="s">
        <v>279</v>
      </c>
      <c r="F1443" s="84" t="s">
        <v>68</v>
      </c>
      <c r="G1443" s="84" t="s">
        <v>1893</v>
      </c>
      <c r="H1443" s="354" t="s">
        <v>2016</v>
      </c>
      <c r="I1443" s="34" t="s">
        <v>2022</v>
      </c>
      <c r="J1443" s="355" t="s">
        <v>42</v>
      </c>
      <c r="K1443" s="127">
        <v>40882.333333333336</v>
      </c>
      <c r="L1443" s="127">
        <v>41047</v>
      </c>
      <c r="M1443" s="354" t="s">
        <v>2023</v>
      </c>
      <c r="N1443" s="294">
        <v>23597.21313</v>
      </c>
      <c r="O1443" s="294">
        <v>32596.845129999998</v>
      </c>
      <c r="P1443" s="168">
        <v>41060</v>
      </c>
      <c r="Q1443" s="168">
        <v>41790</v>
      </c>
      <c r="R1443" s="168">
        <v>41710</v>
      </c>
      <c r="S1443" s="168">
        <v>41737</v>
      </c>
      <c r="T1443" s="356">
        <v>56.999999999999993</v>
      </c>
      <c r="U1443" s="309"/>
      <c r="V1443" s="106"/>
      <c r="W1443" s="88"/>
      <c r="X1443" s="351"/>
    </row>
    <row r="1444" spans="1:24" s="352" customFormat="1" ht="30" customHeight="1" x14ac:dyDescent="0.25">
      <c r="A1444" s="90">
        <v>41455</v>
      </c>
      <c r="B1444" s="347">
        <v>41470</v>
      </c>
      <c r="C1444" s="84" t="s">
        <v>285</v>
      </c>
      <c r="D1444" s="354" t="s">
        <v>1926</v>
      </c>
      <c r="E1444" s="354" t="s">
        <v>279</v>
      </c>
      <c r="F1444" s="84" t="s">
        <v>68</v>
      </c>
      <c r="G1444" s="84" t="s">
        <v>1893</v>
      </c>
      <c r="H1444" s="354" t="s">
        <v>2016</v>
      </c>
      <c r="I1444" s="34" t="s">
        <v>2022</v>
      </c>
      <c r="J1444" s="355" t="s">
        <v>42</v>
      </c>
      <c r="K1444" s="127">
        <v>40882.333333333336</v>
      </c>
      <c r="L1444" s="127">
        <v>41030</v>
      </c>
      <c r="M1444" s="354" t="s">
        <v>2024</v>
      </c>
      <c r="N1444" s="294">
        <v>8483.1389999999992</v>
      </c>
      <c r="O1444" s="294">
        <v>32596.845129999998</v>
      </c>
      <c r="P1444" s="168">
        <v>41046</v>
      </c>
      <c r="Q1444" s="168">
        <v>41552</v>
      </c>
      <c r="R1444" s="168">
        <v>41526</v>
      </c>
      <c r="S1444" s="168">
        <v>41533</v>
      </c>
      <c r="T1444" s="356">
        <v>84</v>
      </c>
      <c r="U1444" s="309"/>
      <c r="V1444" s="106"/>
      <c r="W1444" s="88"/>
      <c r="X1444" s="351"/>
    </row>
    <row r="1445" spans="1:24" s="352" customFormat="1" ht="30" customHeight="1" x14ac:dyDescent="0.25">
      <c r="A1445" s="90">
        <v>41455</v>
      </c>
      <c r="B1445" s="347">
        <v>41470</v>
      </c>
      <c r="C1445" s="84" t="s">
        <v>285</v>
      </c>
      <c r="D1445" s="354" t="s">
        <v>1926</v>
      </c>
      <c r="E1445" s="354" t="s">
        <v>279</v>
      </c>
      <c r="F1445" s="84" t="s">
        <v>68</v>
      </c>
      <c r="G1445" s="84" t="s">
        <v>1893</v>
      </c>
      <c r="H1445" s="354" t="s">
        <v>2016</v>
      </c>
      <c r="I1445" s="34" t="s">
        <v>2025</v>
      </c>
      <c r="J1445" s="355" t="s">
        <v>2026</v>
      </c>
      <c r="K1445" s="127">
        <v>40956.333333333336</v>
      </c>
      <c r="L1445" s="127">
        <v>41039</v>
      </c>
      <c r="M1445" s="354" t="s">
        <v>2027</v>
      </c>
      <c r="N1445" s="294">
        <v>9236.2000000000007</v>
      </c>
      <c r="O1445" s="294">
        <v>9405.9969999999994</v>
      </c>
      <c r="P1445" s="168">
        <v>41064</v>
      </c>
      <c r="Q1445" s="168">
        <v>41566</v>
      </c>
      <c r="R1445" s="168">
        <v>41506</v>
      </c>
      <c r="S1445" s="168">
        <v>41533</v>
      </c>
      <c r="T1445" s="356">
        <v>86</v>
      </c>
      <c r="U1445" s="309"/>
      <c r="V1445" s="106"/>
      <c r="W1445" s="88"/>
      <c r="X1445" s="351"/>
    </row>
    <row r="1446" spans="1:24" s="352" customFormat="1" ht="30" customHeight="1" x14ac:dyDescent="0.25">
      <c r="A1446" s="90">
        <v>41455</v>
      </c>
      <c r="B1446" s="347">
        <v>41470</v>
      </c>
      <c r="C1446" s="84" t="s">
        <v>285</v>
      </c>
      <c r="D1446" s="354" t="s">
        <v>1926</v>
      </c>
      <c r="E1446" s="354" t="s">
        <v>279</v>
      </c>
      <c r="F1446" s="84" t="s">
        <v>68</v>
      </c>
      <c r="G1446" s="84" t="s">
        <v>1893</v>
      </c>
      <c r="H1446" s="354" t="s">
        <v>1927</v>
      </c>
      <c r="I1446" s="34" t="s">
        <v>2028</v>
      </c>
      <c r="J1446" s="355" t="s">
        <v>2029</v>
      </c>
      <c r="K1446" s="127">
        <v>40897.333333333336</v>
      </c>
      <c r="L1446" s="127">
        <v>40984</v>
      </c>
      <c r="M1446" s="354" t="s">
        <v>2030</v>
      </c>
      <c r="N1446" s="294">
        <v>4197.37</v>
      </c>
      <c r="O1446" s="294">
        <v>4212.1490000000003</v>
      </c>
      <c r="P1446" s="168">
        <v>41001</v>
      </c>
      <c r="Q1446" s="168">
        <v>41463</v>
      </c>
      <c r="R1446" s="168">
        <v>41421</v>
      </c>
      <c r="S1446" s="168">
        <v>41432</v>
      </c>
      <c r="T1446" s="356">
        <v>92</v>
      </c>
      <c r="U1446" s="309"/>
      <c r="V1446" s="106"/>
      <c r="W1446" s="88"/>
      <c r="X1446" s="351"/>
    </row>
    <row r="1447" spans="1:24" s="352" customFormat="1" ht="30" customHeight="1" x14ac:dyDescent="0.25">
      <c r="A1447" s="90">
        <v>41455</v>
      </c>
      <c r="B1447" s="347">
        <v>41470</v>
      </c>
      <c r="C1447" s="84" t="s">
        <v>285</v>
      </c>
      <c r="D1447" s="354" t="s">
        <v>1926</v>
      </c>
      <c r="E1447" s="354" t="s">
        <v>279</v>
      </c>
      <c r="F1447" s="84" t="s">
        <v>68</v>
      </c>
      <c r="G1447" s="84" t="s">
        <v>1893</v>
      </c>
      <c r="H1447" s="354" t="s">
        <v>1927</v>
      </c>
      <c r="I1447" s="34" t="s">
        <v>2031</v>
      </c>
      <c r="J1447" s="355" t="s">
        <v>2032</v>
      </c>
      <c r="K1447" s="127">
        <v>40949</v>
      </c>
      <c r="L1447" s="127">
        <v>41089</v>
      </c>
      <c r="M1447" s="354" t="s">
        <v>2033</v>
      </c>
      <c r="N1447" s="294">
        <v>40887</v>
      </c>
      <c r="O1447" s="294">
        <v>40931.521000000001</v>
      </c>
      <c r="P1447" s="168">
        <v>41108</v>
      </c>
      <c r="Q1447" s="168">
        <v>41828</v>
      </c>
      <c r="R1447" s="168">
        <v>41716</v>
      </c>
      <c r="S1447" s="168">
        <v>41734</v>
      </c>
      <c r="T1447" s="356">
        <v>55.000000000000007</v>
      </c>
      <c r="U1447" s="309"/>
      <c r="V1447" s="106"/>
      <c r="W1447" s="88"/>
      <c r="X1447" s="351"/>
    </row>
    <row r="1448" spans="1:24" s="352" customFormat="1" ht="30" customHeight="1" x14ac:dyDescent="0.25">
      <c r="A1448" s="90">
        <v>41455</v>
      </c>
      <c r="B1448" s="347">
        <v>41470</v>
      </c>
      <c r="C1448" s="84" t="s">
        <v>285</v>
      </c>
      <c r="D1448" s="354" t="s">
        <v>1926</v>
      </c>
      <c r="E1448" s="354" t="s">
        <v>279</v>
      </c>
      <c r="F1448" s="84" t="s">
        <v>68</v>
      </c>
      <c r="G1448" s="84" t="s">
        <v>1893</v>
      </c>
      <c r="H1448" s="354" t="s">
        <v>2016</v>
      </c>
      <c r="I1448" s="34" t="s">
        <v>2034</v>
      </c>
      <c r="J1448" s="355" t="s">
        <v>2035</v>
      </c>
      <c r="K1448" s="127">
        <v>40893.333333333336</v>
      </c>
      <c r="L1448" s="127">
        <v>41179</v>
      </c>
      <c r="M1448" s="354" t="s">
        <v>2036</v>
      </c>
      <c r="N1448" s="294">
        <v>40397</v>
      </c>
      <c r="O1448" s="294">
        <v>40451.404999999999</v>
      </c>
      <c r="P1448" s="168">
        <v>41218</v>
      </c>
      <c r="Q1448" s="168">
        <v>41948</v>
      </c>
      <c r="R1448" s="168">
        <v>41888</v>
      </c>
      <c r="S1448" s="168">
        <v>41933</v>
      </c>
      <c r="T1448" s="356">
        <v>24</v>
      </c>
      <c r="U1448" s="309"/>
      <c r="V1448" s="106"/>
      <c r="W1448" s="88"/>
      <c r="X1448" s="351"/>
    </row>
    <row r="1449" spans="1:24" s="352" customFormat="1" ht="30" customHeight="1" x14ac:dyDescent="0.25">
      <c r="A1449" s="90">
        <v>41455</v>
      </c>
      <c r="B1449" s="347">
        <v>41470</v>
      </c>
      <c r="C1449" s="84" t="s">
        <v>285</v>
      </c>
      <c r="D1449" s="354" t="s">
        <v>1926</v>
      </c>
      <c r="E1449" s="354" t="s">
        <v>279</v>
      </c>
      <c r="F1449" s="84" t="s">
        <v>68</v>
      </c>
      <c r="G1449" s="84" t="s">
        <v>1893</v>
      </c>
      <c r="H1449" s="354" t="s">
        <v>2016</v>
      </c>
      <c r="I1449" s="34" t="s">
        <v>2037</v>
      </c>
      <c r="J1449" s="355" t="s">
        <v>2038</v>
      </c>
      <c r="K1449" s="127">
        <v>40877.333333333336</v>
      </c>
      <c r="L1449" s="127">
        <v>41047</v>
      </c>
      <c r="M1449" s="354" t="s">
        <v>2039</v>
      </c>
      <c r="N1449" s="294">
        <v>21465.282999999999</v>
      </c>
      <c r="O1449" s="294">
        <v>21475.95</v>
      </c>
      <c r="P1449" s="168">
        <v>41067</v>
      </c>
      <c r="Q1449" s="168">
        <v>41667</v>
      </c>
      <c r="R1449" s="168">
        <v>41607</v>
      </c>
      <c r="S1449" s="168">
        <v>41622</v>
      </c>
      <c r="T1449" s="356">
        <v>56.999999999999993</v>
      </c>
      <c r="U1449" s="309"/>
      <c r="V1449" s="106"/>
      <c r="W1449" s="88"/>
      <c r="X1449" s="351"/>
    </row>
    <row r="1450" spans="1:24" s="352" customFormat="1" ht="30" customHeight="1" x14ac:dyDescent="0.25">
      <c r="A1450" s="90">
        <v>41455</v>
      </c>
      <c r="B1450" s="347">
        <v>41470</v>
      </c>
      <c r="C1450" s="84" t="s">
        <v>285</v>
      </c>
      <c r="D1450" s="354" t="s">
        <v>1926</v>
      </c>
      <c r="E1450" s="354" t="s">
        <v>279</v>
      </c>
      <c r="F1450" s="84" t="s">
        <v>68</v>
      </c>
      <c r="G1450" s="84" t="s">
        <v>1893</v>
      </c>
      <c r="H1450" s="354" t="s">
        <v>2016</v>
      </c>
      <c r="I1450" s="34" t="s">
        <v>2040</v>
      </c>
      <c r="J1450" s="355" t="s">
        <v>2041</v>
      </c>
      <c r="K1450" s="127">
        <v>40864</v>
      </c>
      <c r="L1450" s="127">
        <v>41045</v>
      </c>
      <c r="M1450" s="354" t="s">
        <v>2042</v>
      </c>
      <c r="N1450" s="294">
        <v>50995.656999999999</v>
      </c>
      <c r="O1450" s="294">
        <v>51094.654999999999</v>
      </c>
      <c r="P1450" s="168">
        <v>41071</v>
      </c>
      <c r="Q1450" s="168">
        <v>41759</v>
      </c>
      <c r="R1450" s="168">
        <v>41721</v>
      </c>
      <c r="S1450" s="168">
        <v>41721</v>
      </c>
      <c r="T1450" s="356">
        <v>38</v>
      </c>
      <c r="U1450" s="309"/>
      <c r="V1450" s="106"/>
      <c r="W1450" s="88"/>
      <c r="X1450" s="351"/>
    </row>
    <row r="1451" spans="1:24" s="352" customFormat="1" ht="30" customHeight="1" x14ac:dyDescent="0.25">
      <c r="A1451" s="90">
        <v>41455</v>
      </c>
      <c r="B1451" s="347">
        <v>41470</v>
      </c>
      <c r="C1451" s="84" t="s">
        <v>285</v>
      </c>
      <c r="D1451" s="354" t="s">
        <v>1931</v>
      </c>
      <c r="E1451" s="354" t="s">
        <v>279</v>
      </c>
      <c r="F1451" s="84" t="s">
        <v>663</v>
      </c>
      <c r="G1451" s="84" t="s">
        <v>664</v>
      </c>
      <c r="H1451" s="354" t="s">
        <v>2043</v>
      </c>
      <c r="I1451" s="34" t="s">
        <v>2044</v>
      </c>
      <c r="J1451" s="355" t="s">
        <v>1938</v>
      </c>
      <c r="K1451" s="127">
        <v>41264</v>
      </c>
      <c r="L1451" s="127">
        <v>41339</v>
      </c>
      <c r="M1451" s="354" t="s">
        <v>2045</v>
      </c>
      <c r="N1451" s="294">
        <v>14338.486000000001</v>
      </c>
      <c r="O1451" s="294">
        <v>14338.486000000001</v>
      </c>
      <c r="P1451" s="168">
        <v>41379</v>
      </c>
      <c r="Q1451" s="168">
        <v>41909</v>
      </c>
      <c r="R1451" s="168">
        <v>41849</v>
      </c>
      <c r="S1451" s="168">
        <v>41849</v>
      </c>
      <c r="T1451" s="356">
        <v>3</v>
      </c>
      <c r="U1451" s="309"/>
      <c r="V1451" s="106"/>
      <c r="W1451" s="88"/>
      <c r="X1451" s="351"/>
    </row>
    <row r="1452" spans="1:24" s="352" customFormat="1" ht="30" customHeight="1" x14ac:dyDescent="0.25">
      <c r="A1452" s="90">
        <v>41455</v>
      </c>
      <c r="B1452" s="347">
        <v>41470</v>
      </c>
      <c r="C1452" s="84" t="s">
        <v>285</v>
      </c>
      <c r="D1452" s="354" t="s">
        <v>1931</v>
      </c>
      <c r="E1452" s="354" t="s">
        <v>279</v>
      </c>
      <c r="F1452" s="84" t="s">
        <v>663</v>
      </c>
      <c r="G1452" s="84" t="s">
        <v>664</v>
      </c>
      <c r="H1452" s="354" t="s">
        <v>2043</v>
      </c>
      <c r="I1452" s="34" t="s">
        <v>2044</v>
      </c>
      <c r="J1452" s="355" t="s">
        <v>1938</v>
      </c>
      <c r="K1452" s="127">
        <v>41264</v>
      </c>
      <c r="L1452" s="127">
        <v>41012</v>
      </c>
      <c r="M1452" s="354" t="s">
        <v>2046</v>
      </c>
      <c r="N1452" s="294">
        <v>0</v>
      </c>
      <c r="O1452" s="294">
        <v>14338.486000000001</v>
      </c>
      <c r="P1452" s="168">
        <v>41087</v>
      </c>
      <c r="Q1452" s="168">
        <v>41698</v>
      </c>
      <c r="R1452" s="168">
        <v>41612</v>
      </c>
      <c r="S1452" s="168">
        <v>41675</v>
      </c>
      <c r="T1452" s="356">
        <v>9</v>
      </c>
      <c r="U1452" s="309"/>
      <c r="V1452" s="106"/>
      <c r="W1452" s="88"/>
      <c r="X1452" s="351"/>
    </row>
    <row r="1453" spans="1:24" s="352" customFormat="1" ht="30" customHeight="1" x14ac:dyDescent="0.25">
      <c r="A1453" s="90">
        <v>41455</v>
      </c>
      <c r="B1453" s="347">
        <v>41470</v>
      </c>
      <c r="C1453" s="84" t="s">
        <v>285</v>
      </c>
      <c r="D1453" s="354" t="s">
        <v>1931</v>
      </c>
      <c r="E1453" s="354" t="s">
        <v>279</v>
      </c>
      <c r="F1453" s="84" t="s">
        <v>99</v>
      </c>
      <c r="G1453" s="84" t="s">
        <v>415</v>
      </c>
      <c r="H1453" s="354" t="s">
        <v>1979</v>
      </c>
      <c r="I1453" s="34" t="s">
        <v>2047</v>
      </c>
      <c r="J1453" s="355" t="s">
        <v>2048</v>
      </c>
      <c r="K1453" s="127">
        <v>40973.333333333336</v>
      </c>
      <c r="L1453" s="127">
        <v>41060</v>
      </c>
      <c r="M1453" s="354" t="s">
        <v>2049</v>
      </c>
      <c r="N1453" s="294">
        <v>4838.7759999999998</v>
      </c>
      <c r="O1453" s="294">
        <v>4781.5969299999997</v>
      </c>
      <c r="P1453" s="168">
        <v>41086</v>
      </c>
      <c r="Q1453" s="168">
        <v>41547</v>
      </c>
      <c r="R1453" s="168">
        <v>41611</v>
      </c>
      <c r="S1453" s="168">
        <v>41611</v>
      </c>
      <c r="T1453" s="356">
        <v>90</v>
      </c>
      <c r="U1453" s="309"/>
      <c r="V1453" s="106"/>
      <c r="W1453" s="88"/>
      <c r="X1453" s="351"/>
    </row>
    <row r="1454" spans="1:24" s="352" customFormat="1" ht="30" customHeight="1" x14ac:dyDescent="0.25">
      <c r="A1454" s="90">
        <v>41455</v>
      </c>
      <c r="B1454" s="347">
        <v>41470</v>
      </c>
      <c r="C1454" s="84" t="s">
        <v>285</v>
      </c>
      <c r="D1454" s="354" t="s">
        <v>1931</v>
      </c>
      <c r="E1454" s="354" t="s">
        <v>279</v>
      </c>
      <c r="F1454" s="84" t="s">
        <v>1186</v>
      </c>
      <c r="G1454" s="84" t="s">
        <v>1187</v>
      </c>
      <c r="H1454" s="354" t="s">
        <v>2050</v>
      </c>
      <c r="I1454" s="34" t="s">
        <v>2051</v>
      </c>
      <c r="J1454" s="355" t="s">
        <v>2052</v>
      </c>
      <c r="K1454" s="127">
        <v>40904.333333333336</v>
      </c>
      <c r="L1454" s="127">
        <v>40995</v>
      </c>
      <c r="M1454" s="354" t="s">
        <v>2053</v>
      </c>
      <c r="N1454" s="294">
        <v>5053</v>
      </c>
      <c r="O1454" s="294">
        <v>5059.625</v>
      </c>
      <c r="P1454" s="168">
        <v>41017</v>
      </c>
      <c r="Q1454" s="168">
        <v>41540</v>
      </c>
      <c r="R1454" s="168">
        <v>41492</v>
      </c>
      <c r="S1454" s="168">
        <v>41492</v>
      </c>
      <c r="T1454" s="356">
        <v>97</v>
      </c>
      <c r="U1454" s="309"/>
      <c r="V1454" s="106"/>
      <c r="W1454" s="88"/>
      <c r="X1454" s="351"/>
    </row>
    <row r="1455" spans="1:24" s="352" customFormat="1" ht="30" customHeight="1" x14ac:dyDescent="0.25">
      <c r="A1455" s="90">
        <v>41455</v>
      </c>
      <c r="B1455" s="347">
        <v>41470</v>
      </c>
      <c r="C1455" s="84" t="s">
        <v>285</v>
      </c>
      <c r="D1455" s="354" t="s">
        <v>1931</v>
      </c>
      <c r="E1455" s="354" t="s">
        <v>279</v>
      </c>
      <c r="F1455" s="84" t="s">
        <v>656</v>
      </c>
      <c r="G1455" s="84" t="s">
        <v>657</v>
      </c>
      <c r="H1455" s="354" t="s">
        <v>2054</v>
      </c>
      <c r="I1455" s="34" t="s">
        <v>2055</v>
      </c>
      <c r="J1455" s="355" t="s">
        <v>1938</v>
      </c>
      <c r="K1455" s="127">
        <v>41019.333333333336</v>
      </c>
      <c r="L1455" s="127">
        <v>41103</v>
      </c>
      <c r="M1455" s="354" t="s">
        <v>2056</v>
      </c>
      <c r="N1455" s="294">
        <v>16725</v>
      </c>
      <c r="O1455" s="294">
        <v>16983.030999999999</v>
      </c>
      <c r="P1455" s="168">
        <v>41135</v>
      </c>
      <c r="Q1455" s="168">
        <v>41744</v>
      </c>
      <c r="R1455" s="168">
        <v>41660</v>
      </c>
      <c r="S1455" s="168">
        <v>41713</v>
      </c>
      <c r="T1455" s="356">
        <v>32</v>
      </c>
      <c r="U1455" s="309"/>
      <c r="V1455" s="106"/>
      <c r="W1455" s="88"/>
      <c r="X1455" s="351"/>
    </row>
    <row r="1456" spans="1:24" s="352" customFormat="1" ht="30" customHeight="1" x14ac:dyDescent="0.25">
      <c r="A1456" s="90">
        <v>41455</v>
      </c>
      <c r="B1456" s="347">
        <v>41470</v>
      </c>
      <c r="C1456" s="84" t="s">
        <v>285</v>
      </c>
      <c r="D1456" s="354" t="s">
        <v>1931</v>
      </c>
      <c r="E1456" s="354" t="s">
        <v>279</v>
      </c>
      <c r="F1456" s="84" t="s">
        <v>484</v>
      </c>
      <c r="G1456" s="84" t="s">
        <v>485</v>
      </c>
      <c r="H1456" s="354" t="s">
        <v>2057</v>
      </c>
      <c r="I1456" s="34" t="s">
        <v>2058</v>
      </c>
      <c r="J1456" s="355" t="s">
        <v>1938</v>
      </c>
      <c r="K1456" s="127">
        <v>40953</v>
      </c>
      <c r="L1456" s="127">
        <v>41044</v>
      </c>
      <c r="M1456" s="354" t="s">
        <v>2059</v>
      </c>
      <c r="N1456" s="294">
        <v>44568.205999999998</v>
      </c>
      <c r="O1456" s="294">
        <v>45882.453159999997</v>
      </c>
      <c r="P1456" s="168">
        <v>41059</v>
      </c>
      <c r="Q1456" s="168">
        <v>41829</v>
      </c>
      <c r="R1456" s="168">
        <v>42033</v>
      </c>
      <c r="S1456" s="168">
        <v>42082</v>
      </c>
      <c r="T1456" s="356">
        <v>33</v>
      </c>
      <c r="U1456" s="309"/>
      <c r="V1456" s="106"/>
      <c r="W1456" s="88"/>
      <c r="X1456" s="351"/>
    </row>
    <row r="1457" spans="1:24" s="352" customFormat="1" ht="30" customHeight="1" x14ac:dyDescent="0.25">
      <c r="A1457" s="90">
        <v>41455</v>
      </c>
      <c r="B1457" s="347">
        <v>41470</v>
      </c>
      <c r="C1457" s="84" t="s">
        <v>285</v>
      </c>
      <c r="D1457" s="354" t="s">
        <v>1931</v>
      </c>
      <c r="E1457" s="354" t="s">
        <v>279</v>
      </c>
      <c r="F1457" s="84" t="s">
        <v>863</v>
      </c>
      <c r="G1457" s="84" t="s">
        <v>864</v>
      </c>
      <c r="H1457" s="354" t="s">
        <v>2060</v>
      </c>
      <c r="I1457" s="34" t="s">
        <v>2061</v>
      </c>
      <c r="J1457" s="355" t="s">
        <v>1938</v>
      </c>
      <c r="K1457" s="127">
        <v>41121</v>
      </c>
      <c r="L1457" s="127">
        <v>41179</v>
      </c>
      <c r="M1457" s="354" t="s">
        <v>2062</v>
      </c>
      <c r="N1457" s="294">
        <v>13454</v>
      </c>
      <c r="O1457" s="294">
        <v>13454</v>
      </c>
      <c r="P1457" s="168">
        <v>41200</v>
      </c>
      <c r="Q1457" s="168">
        <v>41931</v>
      </c>
      <c r="R1457" s="168">
        <v>41830</v>
      </c>
      <c r="S1457" s="168">
        <v>41830</v>
      </c>
      <c r="T1457" s="356">
        <v>15</v>
      </c>
      <c r="U1457" s="309"/>
      <c r="V1457" s="106"/>
      <c r="W1457" s="88"/>
      <c r="X1457" s="351"/>
    </row>
    <row r="1458" spans="1:24" s="352" customFormat="1" ht="30" customHeight="1" x14ac:dyDescent="0.25">
      <c r="A1458" s="90">
        <v>41455</v>
      </c>
      <c r="B1458" s="347">
        <v>41470</v>
      </c>
      <c r="C1458" s="84" t="s">
        <v>285</v>
      </c>
      <c r="D1458" s="354" t="s">
        <v>1931</v>
      </c>
      <c r="E1458" s="354" t="s">
        <v>279</v>
      </c>
      <c r="F1458" s="84" t="s">
        <v>1186</v>
      </c>
      <c r="G1458" s="84" t="s">
        <v>1187</v>
      </c>
      <c r="H1458" s="354" t="s">
        <v>2050</v>
      </c>
      <c r="I1458" s="34" t="s">
        <v>2063</v>
      </c>
      <c r="J1458" s="355" t="s">
        <v>2064</v>
      </c>
      <c r="K1458" s="127">
        <v>40864</v>
      </c>
      <c r="L1458" s="127">
        <v>40998</v>
      </c>
      <c r="M1458" s="354" t="s">
        <v>2065</v>
      </c>
      <c r="N1458" s="294">
        <v>5061.5209999999997</v>
      </c>
      <c r="O1458" s="294">
        <v>5276.3029999999999</v>
      </c>
      <c r="P1458" s="168">
        <v>41087</v>
      </c>
      <c r="Q1458" s="168">
        <v>41627</v>
      </c>
      <c r="R1458" s="168">
        <v>41577</v>
      </c>
      <c r="S1458" s="168">
        <v>41577</v>
      </c>
      <c r="T1458" s="356">
        <v>27</v>
      </c>
      <c r="U1458" s="309"/>
      <c r="V1458" s="106"/>
      <c r="W1458" s="88"/>
      <c r="X1458" s="351"/>
    </row>
    <row r="1459" spans="1:24" s="352" customFormat="1" ht="30" customHeight="1" x14ac:dyDescent="0.25">
      <c r="A1459" s="90">
        <v>41455</v>
      </c>
      <c r="B1459" s="347">
        <v>41470</v>
      </c>
      <c r="C1459" s="84" t="s">
        <v>285</v>
      </c>
      <c r="D1459" s="354" t="s">
        <v>1931</v>
      </c>
      <c r="E1459" s="354" t="s">
        <v>279</v>
      </c>
      <c r="F1459" s="84" t="s">
        <v>55</v>
      </c>
      <c r="G1459" s="84" t="s">
        <v>355</v>
      </c>
      <c r="H1459" s="354" t="s">
        <v>2066</v>
      </c>
      <c r="I1459" s="34" t="s">
        <v>2067</v>
      </c>
      <c r="J1459" s="355" t="s">
        <v>1945</v>
      </c>
      <c r="K1459" s="127">
        <v>41045</v>
      </c>
      <c r="L1459" s="127">
        <v>41170</v>
      </c>
      <c r="M1459" s="354" t="s">
        <v>2068</v>
      </c>
      <c r="N1459" s="294">
        <v>16212</v>
      </c>
      <c r="O1459" s="294">
        <v>16212</v>
      </c>
      <c r="P1459" s="168">
        <v>41192</v>
      </c>
      <c r="Q1459" s="168">
        <v>41809</v>
      </c>
      <c r="R1459" s="168">
        <v>41717</v>
      </c>
      <c r="S1459" s="168">
        <v>41717</v>
      </c>
      <c r="T1459" s="356">
        <v>9</v>
      </c>
      <c r="U1459" s="309"/>
      <c r="V1459" s="106"/>
      <c r="W1459" s="88"/>
      <c r="X1459" s="351"/>
    </row>
    <row r="1460" spans="1:24" s="352" customFormat="1" ht="30" customHeight="1" x14ac:dyDescent="0.25">
      <c r="A1460" s="90">
        <v>41455</v>
      </c>
      <c r="B1460" s="347">
        <v>41470</v>
      </c>
      <c r="C1460" s="84" t="s">
        <v>285</v>
      </c>
      <c r="D1460" s="354" t="s">
        <v>1931</v>
      </c>
      <c r="E1460" s="354" t="s">
        <v>279</v>
      </c>
      <c r="F1460" s="84" t="s">
        <v>863</v>
      </c>
      <c r="G1460" s="84" t="s">
        <v>864</v>
      </c>
      <c r="H1460" s="354" t="s">
        <v>2069</v>
      </c>
      <c r="I1460" s="34" t="s">
        <v>2070</v>
      </c>
      <c r="J1460" s="355" t="s">
        <v>1945</v>
      </c>
      <c r="K1460" s="127">
        <v>40926</v>
      </c>
      <c r="L1460" s="127">
        <v>41031</v>
      </c>
      <c r="M1460" s="354" t="s">
        <v>2071</v>
      </c>
      <c r="N1460" s="294">
        <v>10690.066999999999</v>
      </c>
      <c r="O1460" s="294">
        <v>10755.066999999999</v>
      </c>
      <c r="P1460" s="168">
        <v>41089</v>
      </c>
      <c r="Q1460" s="168">
        <v>41654</v>
      </c>
      <c r="R1460" s="168">
        <v>41614</v>
      </c>
      <c r="S1460" s="168">
        <v>41614</v>
      </c>
      <c r="T1460" s="356">
        <v>40</v>
      </c>
      <c r="U1460" s="309"/>
      <c r="V1460" s="106"/>
      <c r="W1460" s="88"/>
      <c r="X1460" s="351"/>
    </row>
    <row r="1461" spans="1:24" s="352" customFormat="1" ht="30" customHeight="1" x14ac:dyDescent="0.25">
      <c r="A1461" s="90">
        <v>41455</v>
      </c>
      <c r="B1461" s="347">
        <v>41470</v>
      </c>
      <c r="C1461" s="84" t="s">
        <v>285</v>
      </c>
      <c r="D1461" s="354" t="s">
        <v>1931</v>
      </c>
      <c r="E1461" s="354" t="s">
        <v>279</v>
      </c>
      <c r="F1461" s="84" t="s">
        <v>758</v>
      </c>
      <c r="G1461" s="84" t="s">
        <v>759</v>
      </c>
      <c r="H1461" s="354" t="s">
        <v>2072</v>
      </c>
      <c r="I1461" s="34" t="s">
        <v>2073</v>
      </c>
      <c r="J1461" s="355" t="s">
        <v>1945</v>
      </c>
      <c r="K1461" s="127">
        <v>40863</v>
      </c>
      <c r="L1461" s="127">
        <v>40997</v>
      </c>
      <c r="M1461" s="354" t="s">
        <v>2074</v>
      </c>
      <c r="N1461" s="294">
        <v>10539.52</v>
      </c>
      <c r="O1461" s="294">
        <v>10539.52</v>
      </c>
      <c r="P1461" s="168">
        <v>41050</v>
      </c>
      <c r="Q1461" s="168">
        <v>41687</v>
      </c>
      <c r="R1461" s="168">
        <v>41540</v>
      </c>
      <c r="S1461" s="168">
        <v>41625</v>
      </c>
      <c r="T1461" s="356">
        <v>27</v>
      </c>
      <c r="U1461" s="309"/>
      <c r="V1461" s="106"/>
      <c r="W1461" s="88"/>
      <c r="X1461" s="351"/>
    </row>
    <row r="1462" spans="1:24" s="352" customFormat="1" ht="30" customHeight="1" x14ac:dyDescent="0.25">
      <c r="A1462" s="90">
        <v>41455</v>
      </c>
      <c r="B1462" s="347">
        <v>41470</v>
      </c>
      <c r="C1462" s="84" t="s">
        <v>285</v>
      </c>
      <c r="D1462" s="354" t="s">
        <v>1931</v>
      </c>
      <c r="E1462" s="354" t="s">
        <v>279</v>
      </c>
      <c r="F1462" s="84" t="s">
        <v>650</v>
      </c>
      <c r="G1462" s="84" t="s">
        <v>651</v>
      </c>
      <c r="H1462" s="354" t="s">
        <v>2075</v>
      </c>
      <c r="I1462" s="34" t="s">
        <v>2076</v>
      </c>
      <c r="J1462" s="355" t="s">
        <v>1938</v>
      </c>
      <c r="K1462" s="127">
        <v>40877</v>
      </c>
      <c r="L1462" s="127">
        <v>41012</v>
      </c>
      <c r="M1462" s="354" t="s">
        <v>2046</v>
      </c>
      <c r="N1462" s="294">
        <v>10501.332</v>
      </c>
      <c r="O1462" s="294">
        <v>10671.232</v>
      </c>
      <c r="P1462" s="168">
        <v>41087</v>
      </c>
      <c r="Q1462" s="168">
        <v>41698</v>
      </c>
      <c r="R1462" s="168">
        <v>41612</v>
      </c>
      <c r="S1462" s="168">
        <v>41675</v>
      </c>
      <c r="T1462" s="356">
        <v>9</v>
      </c>
      <c r="U1462" s="309"/>
      <c r="V1462" s="106"/>
      <c r="W1462" s="88"/>
      <c r="X1462" s="351"/>
    </row>
    <row r="1463" spans="1:24" s="352" customFormat="1" ht="30" customHeight="1" x14ac:dyDescent="0.25">
      <c r="A1463" s="90">
        <v>41455</v>
      </c>
      <c r="B1463" s="347">
        <v>41470</v>
      </c>
      <c r="C1463" s="84" t="s">
        <v>285</v>
      </c>
      <c r="D1463" s="354" t="s">
        <v>1931</v>
      </c>
      <c r="E1463" s="354" t="s">
        <v>279</v>
      </c>
      <c r="F1463" s="84" t="s">
        <v>663</v>
      </c>
      <c r="G1463" s="84" t="s">
        <v>664</v>
      </c>
      <c r="H1463" s="354" t="s">
        <v>2077</v>
      </c>
      <c r="I1463" s="34" t="s">
        <v>2078</v>
      </c>
      <c r="J1463" s="355" t="s">
        <v>1938</v>
      </c>
      <c r="K1463" s="127">
        <v>40863</v>
      </c>
      <c r="L1463" s="127">
        <v>41032</v>
      </c>
      <c r="M1463" s="354" t="s">
        <v>2079</v>
      </c>
      <c r="N1463" s="294">
        <v>18367</v>
      </c>
      <c r="O1463" s="294">
        <v>18367</v>
      </c>
      <c r="P1463" s="168">
        <v>41061</v>
      </c>
      <c r="Q1463" s="168">
        <v>41754</v>
      </c>
      <c r="R1463" s="168">
        <v>41691</v>
      </c>
      <c r="S1463" s="168">
        <v>41691</v>
      </c>
      <c r="T1463" s="356">
        <v>33</v>
      </c>
      <c r="U1463" s="309"/>
      <c r="V1463" s="106"/>
      <c r="W1463" s="88"/>
      <c r="X1463" s="351"/>
    </row>
    <row r="1464" spans="1:24" s="352" customFormat="1" ht="30" customHeight="1" x14ac:dyDescent="0.25">
      <c r="A1464" s="90">
        <v>41455</v>
      </c>
      <c r="B1464" s="347">
        <v>41470</v>
      </c>
      <c r="C1464" s="84" t="s">
        <v>285</v>
      </c>
      <c r="D1464" s="354" t="s">
        <v>1931</v>
      </c>
      <c r="E1464" s="354" t="s">
        <v>279</v>
      </c>
      <c r="F1464" s="84" t="s">
        <v>129</v>
      </c>
      <c r="G1464" s="84" t="s">
        <v>409</v>
      </c>
      <c r="H1464" s="354" t="s">
        <v>2080</v>
      </c>
      <c r="I1464" s="34" t="s">
        <v>2081</v>
      </c>
      <c r="J1464" s="355" t="s">
        <v>1938</v>
      </c>
      <c r="K1464" s="127">
        <v>40876</v>
      </c>
      <c r="L1464" s="127">
        <v>41015</v>
      </c>
      <c r="M1464" s="354" t="s">
        <v>1978</v>
      </c>
      <c r="N1464" s="294">
        <v>10608.481</v>
      </c>
      <c r="O1464" s="294">
        <v>10705.778</v>
      </c>
      <c r="P1464" s="168">
        <v>41040</v>
      </c>
      <c r="Q1464" s="168">
        <v>41820</v>
      </c>
      <c r="R1464" s="168">
        <v>41565</v>
      </c>
      <c r="S1464" s="168">
        <v>41565</v>
      </c>
      <c r="T1464" s="356">
        <v>12</v>
      </c>
      <c r="U1464" s="309"/>
      <c r="V1464" s="106"/>
      <c r="W1464" s="88"/>
      <c r="X1464" s="351"/>
    </row>
    <row r="1465" spans="1:24" s="352" customFormat="1" ht="30" customHeight="1" x14ac:dyDescent="0.25">
      <c r="A1465" s="90">
        <v>41455</v>
      </c>
      <c r="B1465" s="347">
        <v>41470</v>
      </c>
      <c r="C1465" s="84" t="s">
        <v>285</v>
      </c>
      <c r="D1465" s="354" t="s">
        <v>1931</v>
      </c>
      <c r="E1465" s="354" t="s">
        <v>279</v>
      </c>
      <c r="F1465" s="84" t="s">
        <v>1186</v>
      </c>
      <c r="G1465" s="84" t="s">
        <v>1187</v>
      </c>
      <c r="H1465" s="354" t="s">
        <v>2050</v>
      </c>
      <c r="I1465" s="34" t="s">
        <v>2082</v>
      </c>
      <c r="J1465" s="355" t="s">
        <v>2083</v>
      </c>
      <c r="K1465" s="127">
        <v>41064.333333333336</v>
      </c>
      <c r="L1465" s="127">
        <v>41135</v>
      </c>
      <c r="M1465" s="354" t="s">
        <v>1048</v>
      </c>
      <c r="N1465" s="294">
        <v>11918.15</v>
      </c>
      <c r="O1465" s="294">
        <v>11958.9</v>
      </c>
      <c r="P1465" s="168">
        <v>41172</v>
      </c>
      <c r="Q1465" s="168">
        <v>41751</v>
      </c>
      <c r="R1465" s="168">
        <v>41697</v>
      </c>
      <c r="S1465" s="168">
        <v>41697</v>
      </c>
      <c r="T1465" s="356">
        <v>25</v>
      </c>
      <c r="U1465" s="309"/>
      <c r="V1465" s="106"/>
      <c r="W1465" s="88"/>
      <c r="X1465" s="351"/>
    </row>
    <row r="1466" spans="1:24" s="359" customFormat="1" ht="30" customHeight="1" x14ac:dyDescent="0.25">
      <c r="A1466" s="90">
        <v>41455</v>
      </c>
      <c r="B1466" s="347">
        <v>41470</v>
      </c>
      <c r="C1466" s="33" t="s">
        <v>1922</v>
      </c>
      <c r="D1466" s="34" t="s">
        <v>1926</v>
      </c>
      <c r="E1466" s="34" t="s">
        <v>279</v>
      </c>
      <c r="F1466" s="33" t="s">
        <v>68</v>
      </c>
      <c r="G1466" s="33" t="s">
        <v>1893</v>
      </c>
      <c r="H1466" s="34" t="s">
        <v>2016</v>
      </c>
      <c r="I1466" s="34" t="s">
        <v>2084</v>
      </c>
      <c r="J1466" s="35" t="s">
        <v>2085</v>
      </c>
      <c r="K1466" s="116">
        <v>41249.333333333336</v>
      </c>
      <c r="L1466" s="116">
        <v>41423</v>
      </c>
      <c r="M1466" s="290" t="s">
        <v>2011</v>
      </c>
      <c r="N1466" s="294">
        <v>23451</v>
      </c>
      <c r="O1466" s="294">
        <v>23451</v>
      </c>
      <c r="P1466" s="169"/>
      <c r="Q1466" s="169">
        <v>42123</v>
      </c>
      <c r="R1466" s="169">
        <v>42052</v>
      </c>
      <c r="S1466" s="169">
        <v>42052</v>
      </c>
      <c r="T1466" s="32">
        <v>0</v>
      </c>
      <c r="U1466" s="357"/>
      <c r="V1466" s="290"/>
      <c r="W1466" s="312"/>
      <c r="X1466" s="358"/>
    </row>
    <row r="1467" spans="1:24" s="359" customFormat="1" ht="30" customHeight="1" x14ac:dyDescent="0.25">
      <c r="A1467" s="90">
        <v>41455</v>
      </c>
      <c r="B1467" s="347">
        <v>41470</v>
      </c>
      <c r="C1467" s="33" t="s">
        <v>1922</v>
      </c>
      <c r="D1467" s="34" t="s">
        <v>1926</v>
      </c>
      <c r="E1467" s="34" t="s">
        <v>279</v>
      </c>
      <c r="F1467" s="33" t="s">
        <v>68</v>
      </c>
      <c r="G1467" s="33" t="s">
        <v>1893</v>
      </c>
      <c r="H1467" s="34" t="s">
        <v>2016</v>
      </c>
      <c r="I1467" s="34" t="s">
        <v>2086</v>
      </c>
      <c r="J1467" s="35" t="s">
        <v>2087</v>
      </c>
      <c r="K1467" s="116">
        <v>41233.333333333336</v>
      </c>
      <c r="L1467" s="116">
        <v>41432</v>
      </c>
      <c r="M1467" s="34" t="s">
        <v>2088</v>
      </c>
      <c r="N1467" s="294">
        <v>2581.3000000000002</v>
      </c>
      <c r="O1467" s="294">
        <v>2581.3000000000002</v>
      </c>
      <c r="P1467" s="169">
        <v>41444</v>
      </c>
      <c r="Q1467" s="169">
        <v>41834</v>
      </c>
      <c r="R1467" s="169">
        <v>41774</v>
      </c>
      <c r="S1467" s="169">
        <v>41774</v>
      </c>
      <c r="T1467" s="32">
        <v>0</v>
      </c>
      <c r="U1467" s="357"/>
      <c r="V1467" s="290"/>
      <c r="W1467" s="312"/>
      <c r="X1467" s="358"/>
    </row>
    <row r="1468" spans="1:24" s="359" customFormat="1" ht="30" customHeight="1" x14ac:dyDescent="0.25">
      <c r="A1468" s="90">
        <v>41455</v>
      </c>
      <c r="B1468" s="347">
        <v>41470</v>
      </c>
      <c r="C1468" s="33" t="s">
        <v>1922</v>
      </c>
      <c r="D1468" s="34" t="s">
        <v>1926</v>
      </c>
      <c r="E1468" s="34" t="s">
        <v>279</v>
      </c>
      <c r="F1468" s="33" t="s">
        <v>68</v>
      </c>
      <c r="G1468" s="33" t="s">
        <v>1893</v>
      </c>
      <c r="H1468" s="34" t="s">
        <v>2016</v>
      </c>
      <c r="I1468" s="34" t="s">
        <v>2089</v>
      </c>
      <c r="J1468" s="35" t="s">
        <v>2090</v>
      </c>
      <c r="K1468" s="116">
        <v>41226.333333333336</v>
      </c>
      <c r="L1468" s="116">
        <v>41425</v>
      </c>
      <c r="M1468" s="34" t="s">
        <v>2036</v>
      </c>
      <c r="N1468" s="294">
        <v>16983</v>
      </c>
      <c r="O1468" s="294">
        <v>16983</v>
      </c>
      <c r="P1468" s="169">
        <v>41450</v>
      </c>
      <c r="Q1468" s="169">
        <v>42197</v>
      </c>
      <c r="R1468" s="169">
        <v>42120</v>
      </c>
      <c r="S1468" s="169">
        <v>42120</v>
      </c>
      <c r="T1468" s="32">
        <v>0</v>
      </c>
      <c r="U1468" s="357"/>
      <c r="V1468" s="290"/>
      <c r="W1468" s="312"/>
      <c r="X1468" s="358"/>
    </row>
    <row r="1469" spans="1:24" s="359" customFormat="1" ht="30" customHeight="1" x14ac:dyDescent="0.25">
      <c r="A1469" s="90">
        <v>41455</v>
      </c>
      <c r="B1469" s="347">
        <v>41470</v>
      </c>
      <c r="C1469" s="33" t="s">
        <v>1922</v>
      </c>
      <c r="D1469" s="34" t="s">
        <v>1931</v>
      </c>
      <c r="E1469" s="34" t="s">
        <v>279</v>
      </c>
      <c r="F1469" s="33" t="s">
        <v>435</v>
      </c>
      <c r="G1469" s="33" t="s">
        <v>436</v>
      </c>
      <c r="H1469" s="34" t="s">
        <v>2091</v>
      </c>
      <c r="I1469" s="34" t="s">
        <v>2092</v>
      </c>
      <c r="J1469" s="35" t="s">
        <v>2093</v>
      </c>
      <c r="K1469" s="116">
        <v>41256</v>
      </c>
      <c r="L1469" s="116">
        <v>41453</v>
      </c>
      <c r="M1469" s="34" t="s">
        <v>2094</v>
      </c>
      <c r="N1469" s="294">
        <v>3093.8903799999998</v>
      </c>
      <c r="O1469" s="294">
        <v>3093.8903799999998</v>
      </c>
      <c r="P1469" s="169"/>
      <c r="Q1469" s="169">
        <v>41915</v>
      </c>
      <c r="R1469" s="169">
        <v>41848</v>
      </c>
      <c r="S1469" s="169">
        <v>41848</v>
      </c>
      <c r="T1469" s="32">
        <v>0</v>
      </c>
      <c r="U1469" s="357"/>
      <c r="V1469" s="290"/>
      <c r="W1469" s="312"/>
      <c r="X1469" s="358"/>
    </row>
    <row r="1470" spans="1:24" s="359" customFormat="1" ht="30" customHeight="1" x14ac:dyDescent="0.25">
      <c r="A1470" s="90">
        <v>41455</v>
      </c>
      <c r="B1470" s="347">
        <v>41470</v>
      </c>
      <c r="C1470" s="33" t="s">
        <v>1922</v>
      </c>
      <c r="D1470" s="34" t="s">
        <v>1931</v>
      </c>
      <c r="E1470" s="34" t="s">
        <v>279</v>
      </c>
      <c r="F1470" s="33" t="s">
        <v>1186</v>
      </c>
      <c r="G1470" s="33" t="s">
        <v>1187</v>
      </c>
      <c r="H1470" s="34" t="s">
        <v>2050</v>
      </c>
      <c r="I1470" s="34" t="s">
        <v>2095</v>
      </c>
      <c r="J1470" s="35" t="s">
        <v>2096</v>
      </c>
      <c r="K1470" s="116">
        <v>41302</v>
      </c>
      <c r="L1470" s="116">
        <v>41439</v>
      </c>
      <c r="M1470" s="34" t="s">
        <v>2097</v>
      </c>
      <c r="N1470" s="294">
        <v>9302.2029999999995</v>
      </c>
      <c r="O1470" s="294">
        <v>9302.2029999999995</v>
      </c>
      <c r="P1470" s="169"/>
      <c r="Q1470" s="169">
        <v>42009</v>
      </c>
      <c r="R1470" s="169">
        <v>41959</v>
      </c>
      <c r="S1470" s="169">
        <v>41959</v>
      </c>
      <c r="T1470" s="32">
        <v>0</v>
      </c>
      <c r="U1470" s="357"/>
      <c r="V1470" s="290"/>
      <c r="W1470" s="312"/>
      <c r="X1470" s="358"/>
    </row>
    <row r="1471" spans="1:24" s="359" customFormat="1" ht="30" customHeight="1" x14ac:dyDescent="0.25">
      <c r="A1471" s="90">
        <v>41455</v>
      </c>
      <c r="B1471" s="347">
        <v>41470</v>
      </c>
      <c r="C1471" s="33" t="s">
        <v>1922</v>
      </c>
      <c r="D1471" s="34" t="s">
        <v>1931</v>
      </c>
      <c r="E1471" s="34" t="s">
        <v>279</v>
      </c>
      <c r="F1471" s="33" t="s">
        <v>547</v>
      </c>
      <c r="G1471" s="33" t="s">
        <v>548</v>
      </c>
      <c r="H1471" s="34" t="s">
        <v>1940</v>
      </c>
      <c r="I1471" s="34" t="s">
        <v>2098</v>
      </c>
      <c r="J1471" s="35" t="s">
        <v>2099</v>
      </c>
      <c r="K1471" s="116">
        <v>41271</v>
      </c>
      <c r="L1471" s="116">
        <v>41437</v>
      </c>
      <c r="M1471" s="34" t="s">
        <v>2100</v>
      </c>
      <c r="N1471" s="294">
        <v>16649.361000000001</v>
      </c>
      <c r="O1471" s="294">
        <v>16649.361000000001</v>
      </c>
      <c r="P1471" s="169"/>
      <c r="Q1471" s="169">
        <v>42246</v>
      </c>
      <c r="R1471" s="169">
        <v>42127</v>
      </c>
      <c r="S1471" s="169">
        <v>42127</v>
      </c>
      <c r="T1471" s="32">
        <v>0</v>
      </c>
      <c r="U1471" s="357"/>
      <c r="V1471" s="290"/>
      <c r="W1471" s="312"/>
      <c r="X1471" s="358"/>
    </row>
    <row r="1472" spans="1:24" s="359" customFormat="1" ht="30" customHeight="1" x14ac:dyDescent="0.25">
      <c r="A1472" s="90">
        <v>41455</v>
      </c>
      <c r="B1472" s="347">
        <v>41470</v>
      </c>
      <c r="C1472" s="33" t="s">
        <v>1922</v>
      </c>
      <c r="D1472" s="34" t="s">
        <v>1931</v>
      </c>
      <c r="E1472" s="34" t="s">
        <v>279</v>
      </c>
      <c r="F1472" s="33" t="s">
        <v>60</v>
      </c>
      <c r="G1472" s="33" t="s">
        <v>704</v>
      </c>
      <c r="H1472" s="34" t="s">
        <v>2101</v>
      </c>
      <c r="I1472" s="34" t="s">
        <v>2102</v>
      </c>
      <c r="J1472" s="35" t="s">
        <v>1938</v>
      </c>
      <c r="K1472" s="116">
        <v>41330</v>
      </c>
      <c r="L1472" s="116">
        <v>41438</v>
      </c>
      <c r="M1472" s="34" t="s">
        <v>2103</v>
      </c>
      <c r="N1472" s="294">
        <v>31523</v>
      </c>
      <c r="O1472" s="294">
        <v>31523</v>
      </c>
      <c r="P1472" s="169"/>
      <c r="Q1472" s="169">
        <v>42260</v>
      </c>
      <c r="R1472" s="169">
        <v>42248</v>
      </c>
      <c r="S1472" s="169">
        <v>42248</v>
      </c>
      <c r="T1472" s="32">
        <v>0</v>
      </c>
      <c r="U1472" s="357"/>
      <c r="V1472" s="290"/>
      <c r="W1472" s="312"/>
      <c r="X1472" s="358"/>
    </row>
    <row r="1473" spans="1:24" s="359" customFormat="1" ht="30" customHeight="1" x14ac:dyDescent="0.25">
      <c r="A1473" s="90">
        <v>41455</v>
      </c>
      <c r="B1473" s="347">
        <v>41470</v>
      </c>
      <c r="C1473" s="33" t="s">
        <v>1922</v>
      </c>
      <c r="D1473" s="34" t="s">
        <v>1931</v>
      </c>
      <c r="E1473" s="34" t="s">
        <v>279</v>
      </c>
      <c r="F1473" s="33" t="s">
        <v>1186</v>
      </c>
      <c r="G1473" s="33" t="s">
        <v>1187</v>
      </c>
      <c r="H1473" s="34" t="s">
        <v>2050</v>
      </c>
      <c r="I1473" s="34" t="s">
        <v>2104</v>
      </c>
      <c r="J1473" s="35" t="s">
        <v>2105</v>
      </c>
      <c r="K1473" s="116">
        <v>41298.333333333336</v>
      </c>
      <c r="L1473" s="116">
        <v>41438</v>
      </c>
      <c r="M1473" s="34" t="s">
        <v>2097</v>
      </c>
      <c r="N1473" s="294">
        <v>19101.099999999999</v>
      </c>
      <c r="O1473" s="294">
        <v>19101.099999999999</v>
      </c>
      <c r="P1473" s="169"/>
      <c r="Q1473" s="169">
        <v>42200</v>
      </c>
      <c r="R1473" s="169">
        <v>42168</v>
      </c>
      <c r="S1473" s="169">
        <v>42168</v>
      </c>
      <c r="T1473" s="32">
        <v>0</v>
      </c>
      <c r="U1473" s="357"/>
      <c r="V1473" s="290"/>
      <c r="W1473" s="312"/>
      <c r="X1473" s="358"/>
    </row>
    <row r="1474" spans="1:24" s="352" customFormat="1" ht="30" customHeight="1" x14ac:dyDescent="0.25">
      <c r="A1474" s="90">
        <v>41455</v>
      </c>
      <c r="B1474" s="347">
        <v>41470</v>
      </c>
      <c r="C1474" s="83" t="s">
        <v>281</v>
      </c>
      <c r="D1474" s="348" t="s">
        <v>1926</v>
      </c>
      <c r="E1474" s="348" t="s">
        <v>279</v>
      </c>
      <c r="F1474" s="83" t="s">
        <v>361</v>
      </c>
      <c r="G1474" s="83" t="s">
        <v>362</v>
      </c>
      <c r="H1474" s="348" t="s">
        <v>2106</v>
      </c>
      <c r="I1474" s="30" t="s">
        <v>2107</v>
      </c>
      <c r="J1474" s="349" t="s">
        <v>2108</v>
      </c>
      <c r="K1474" s="126">
        <v>39491.333333333336</v>
      </c>
      <c r="L1474" s="126">
        <v>39652</v>
      </c>
      <c r="M1474" s="348" t="s">
        <v>2109</v>
      </c>
      <c r="N1474" s="294">
        <v>16031.115390000001</v>
      </c>
      <c r="O1474" s="294">
        <v>24931.358070000006</v>
      </c>
      <c r="P1474" s="166">
        <v>39657</v>
      </c>
      <c r="Q1474" s="166">
        <v>41516</v>
      </c>
      <c r="R1474" s="166">
        <v>41470</v>
      </c>
      <c r="S1474" s="166">
        <v>41470</v>
      </c>
      <c r="T1474" s="350">
        <v>98</v>
      </c>
      <c r="U1474" s="309"/>
      <c r="V1474" s="106"/>
      <c r="W1474" s="88"/>
      <c r="X1474" s="351"/>
    </row>
    <row r="1475" spans="1:24" s="352" customFormat="1" ht="30" customHeight="1" x14ac:dyDescent="0.25">
      <c r="A1475" s="90">
        <v>41455</v>
      </c>
      <c r="B1475" s="347">
        <v>41470</v>
      </c>
      <c r="C1475" s="83" t="s">
        <v>281</v>
      </c>
      <c r="D1475" s="348" t="s">
        <v>1926</v>
      </c>
      <c r="E1475" s="348" t="s">
        <v>279</v>
      </c>
      <c r="F1475" s="83" t="s">
        <v>2110</v>
      </c>
      <c r="G1475" s="83" t="s">
        <v>2111</v>
      </c>
      <c r="H1475" s="348" t="s">
        <v>2112</v>
      </c>
      <c r="I1475" s="30" t="s">
        <v>2113</v>
      </c>
      <c r="J1475" s="349" t="s">
        <v>2114</v>
      </c>
      <c r="K1475" s="126">
        <v>39619</v>
      </c>
      <c r="L1475" s="126">
        <v>39708</v>
      </c>
      <c r="M1475" s="348" t="s">
        <v>2115</v>
      </c>
      <c r="N1475" s="294">
        <v>49667.185189999997</v>
      </c>
      <c r="O1475" s="294">
        <v>42961.031229999993</v>
      </c>
      <c r="P1475" s="166">
        <v>39755</v>
      </c>
      <c r="Q1475" s="166">
        <v>41324</v>
      </c>
      <c r="R1475" s="166">
        <v>40485</v>
      </c>
      <c r="S1475" s="166">
        <v>40560</v>
      </c>
      <c r="T1475" s="350">
        <v>95</v>
      </c>
      <c r="U1475" s="309"/>
      <c r="V1475" s="106"/>
      <c r="W1475" s="88"/>
      <c r="X1475" s="351"/>
    </row>
    <row r="1476" spans="1:24" s="352" customFormat="1" ht="30" customHeight="1" x14ac:dyDescent="0.25">
      <c r="A1476" s="90">
        <v>41455</v>
      </c>
      <c r="B1476" s="347">
        <v>41470</v>
      </c>
      <c r="C1476" s="83" t="s">
        <v>281</v>
      </c>
      <c r="D1476" s="348" t="s">
        <v>1926</v>
      </c>
      <c r="E1476" s="348" t="s">
        <v>279</v>
      </c>
      <c r="F1476" s="83" t="s">
        <v>2110</v>
      </c>
      <c r="G1476" s="83" t="s">
        <v>2111</v>
      </c>
      <c r="H1476" s="348" t="s">
        <v>2112</v>
      </c>
      <c r="I1476" s="30" t="s">
        <v>2113</v>
      </c>
      <c r="J1476" s="349" t="s">
        <v>2114</v>
      </c>
      <c r="K1476" s="126">
        <v>39619</v>
      </c>
      <c r="L1476" s="126">
        <v>41120</v>
      </c>
      <c r="M1476" s="348" t="s">
        <v>2116</v>
      </c>
      <c r="N1476" s="294">
        <v>2317.2381600000003</v>
      </c>
      <c r="O1476" s="294">
        <v>42961.031229999993</v>
      </c>
      <c r="P1476" s="166">
        <v>41165</v>
      </c>
      <c r="Q1476" s="166">
        <v>41505</v>
      </c>
      <c r="R1476" s="166">
        <v>41345</v>
      </c>
      <c r="S1476" s="166">
        <v>41445</v>
      </c>
      <c r="T1476" s="350">
        <v>84</v>
      </c>
      <c r="U1476" s="309"/>
      <c r="V1476" s="106"/>
      <c r="W1476" s="88"/>
      <c r="X1476" s="351"/>
    </row>
    <row r="1477" spans="1:24" s="352" customFormat="1" ht="30" customHeight="1" x14ac:dyDescent="0.25">
      <c r="A1477" s="90">
        <v>41455</v>
      </c>
      <c r="B1477" s="347">
        <v>41470</v>
      </c>
      <c r="C1477" s="83" t="s">
        <v>281</v>
      </c>
      <c r="D1477" s="348" t="s">
        <v>1926</v>
      </c>
      <c r="E1477" s="348" t="s">
        <v>2117</v>
      </c>
      <c r="F1477" s="83" t="s">
        <v>361</v>
      </c>
      <c r="G1477" s="83" t="s">
        <v>362</v>
      </c>
      <c r="H1477" s="348" t="s">
        <v>2118</v>
      </c>
      <c r="I1477" s="30" t="s">
        <v>2119</v>
      </c>
      <c r="J1477" s="349" t="s">
        <v>2120</v>
      </c>
      <c r="K1477" s="126">
        <v>41187.333333333336</v>
      </c>
      <c r="L1477" s="126">
        <v>41319</v>
      </c>
      <c r="M1477" s="348" t="s">
        <v>2121</v>
      </c>
      <c r="N1477" s="294">
        <v>0</v>
      </c>
      <c r="O1477" s="294">
        <v>45716.586459999999</v>
      </c>
      <c r="P1477" s="166">
        <v>41346</v>
      </c>
      <c r="Q1477" s="166">
        <v>41741</v>
      </c>
      <c r="R1477" s="166">
        <v>41711</v>
      </c>
      <c r="S1477" s="166">
        <v>41711</v>
      </c>
      <c r="T1477" s="350">
        <v>97</v>
      </c>
      <c r="U1477" s="309"/>
      <c r="V1477" s="106"/>
      <c r="W1477" s="88"/>
      <c r="X1477" s="351"/>
    </row>
    <row r="1478" spans="1:24" s="352" customFormat="1" ht="30" customHeight="1" x14ac:dyDescent="0.25">
      <c r="A1478" s="90">
        <v>41455</v>
      </c>
      <c r="B1478" s="347">
        <v>41470</v>
      </c>
      <c r="C1478" s="83" t="s">
        <v>282</v>
      </c>
      <c r="D1478" s="348" t="s">
        <v>1926</v>
      </c>
      <c r="E1478" s="348" t="s">
        <v>279</v>
      </c>
      <c r="F1478" s="83" t="s">
        <v>611</v>
      </c>
      <c r="G1478" s="83" t="s">
        <v>612</v>
      </c>
      <c r="H1478" s="348" t="s">
        <v>2122</v>
      </c>
      <c r="I1478" s="30" t="s">
        <v>2123</v>
      </c>
      <c r="J1478" s="349" t="s">
        <v>2124</v>
      </c>
      <c r="K1478" s="126">
        <v>39941.708333333336</v>
      </c>
      <c r="L1478" s="126">
        <v>41103</v>
      </c>
      <c r="M1478" s="348" t="s">
        <v>2125</v>
      </c>
      <c r="N1478" s="294">
        <v>196.9332</v>
      </c>
      <c r="O1478" s="294">
        <v>10724.269990000001</v>
      </c>
      <c r="P1478" s="166">
        <v>41148</v>
      </c>
      <c r="Q1478" s="166">
        <v>41484</v>
      </c>
      <c r="R1478" s="166">
        <v>41418</v>
      </c>
      <c r="S1478" s="166">
        <v>41418</v>
      </c>
      <c r="T1478" s="350">
        <v>74</v>
      </c>
      <c r="U1478" s="309"/>
      <c r="V1478" s="106"/>
      <c r="W1478" s="88"/>
      <c r="X1478" s="351"/>
    </row>
    <row r="1479" spans="1:24" s="352" customFormat="1" ht="30" customHeight="1" x14ac:dyDescent="0.25">
      <c r="A1479" s="90">
        <v>41455</v>
      </c>
      <c r="B1479" s="347">
        <v>41470</v>
      </c>
      <c r="C1479" s="83" t="s">
        <v>283</v>
      </c>
      <c r="D1479" s="348" t="s">
        <v>1926</v>
      </c>
      <c r="E1479" s="348" t="s">
        <v>279</v>
      </c>
      <c r="F1479" s="83" t="s">
        <v>36</v>
      </c>
      <c r="G1479" s="83" t="s">
        <v>1000</v>
      </c>
      <c r="H1479" s="348" t="s">
        <v>2126</v>
      </c>
      <c r="I1479" s="30" t="s">
        <v>2127</v>
      </c>
      <c r="J1479" s="349" t="s">
        <v>2029</v>
      </c>
      <c r="K1479" s="126">
        <v>40205.416666666664</v>
      </c>
      <c r="L1479" s="126">
        <v>40730</v>
      </c>
      <c r="M1479" s="348" t="s">
        <v>2128</v>
      </c>
      <c r="N1479" s="294">
        <v>4598.4943600000006</v>
      </c>
      <c r="O1479" s="294">
        <v>5066.3113600000006</v>
      </c>
      <c r="P1479" s="167">
        <v>40766</v>
      </c>
      <c r="Q1479" s="167">
        <v>41516</v>
      </c>
      <c r="R1479" s="167">
        <v>41131</v>
      </c>
      <c r="S1479" s="167">
        <v>41426</v>
      </c>
      <c r="T1479" s="353">
        <v>99</v>
      </c>
      <c r="U1479" s="309"/>
      <c r="V1479" s="106"/>
      <c r="W1479" s="88"/>
      <c r="X1479" s="351"/>
    </row>
    <row r="1480" spans="1:24" s="352" customFormat="1" ht="30" customHeight="1" x14ac:dyDescent="0.25">
      <c r="A1480" s="90">
        <v>41455</v>
      </c>
      <c r="B1480" s="347">
        <v>41470</v>
      </c>
      <c r="C1480" s="83" t="s">
        <v>283</v>
      </c>
      <c r="D1480" s="348" t="s">
        <v>1926</v>
      </c>
      <c r="E1480" s="348" t="s">
        <v>279</v>
      </c>
      <c r="F1480" s="83" t="s">
        <v>361</v>
      </c>
      <c r="G1480" s="83" t="s">
        <v>362</v>
      </c>
      <c r="H1480" s="348" t="s">
        <v>2129</v>
      </c>
      <c r="I1480" s="30" t="s">
        <v>2130</v>
      </c>
      <c r="J1480" s="349" t="s">
        <v>2038</v>
      </c>
      <c r="K1480" s="126">
        <v>40252.333333333336</v>
      </c>
      <c r="L1480" s="126">
        <v>40890</v>
      </c>
      <c r="M1480" s="348" t="s">
        <v>2121</v>
      </c>
      <c r="N1480" s="294">
        <v>16797.410789999998</v>
      </c>
      <c r="O1480" s="294">
        <v>13163.98206</v>
      </c>
      <c r="P1480" s="167">
        <v>40917</v>
      </c>
      <c r="Q1480" s="167">
        <v>41584</v>
      </c>
      <c r="R1480" s="167">
        <v>41523</v>
      </c>
      <c r="S1480" s="167">
        <v>41523</v>
      </c>
      <c r="T1480" s="353">
        <v>85</v>
      </c>
      <c r="U1480" s="309"/>
      <c r="V1480" s="106"/>
      <c r="W1480" s="88"/>
      <c r="X1480" s="351"/>
    </row>
    <row r="1481" spans="1:24" s="352" customFormat="1" ht="30" customHeight="1" x14ac:dyDescent="0.25">
      <c r="A1481" s="90">
        <v>41455</v>
      </c>
      <c r="B1481" s="347">
        <v>41470</v>
      </c>
      <c r="C1481" s="83" t="s">
        <v>283</v>
      </c>
      <c r="D1481" s="348" t="s">
        <v>1926</v>
      </c>
      <c r="E1481" s="348" t="s">
        <v>279</v>
      </c>
      <c r="F1481" s="83" t="s">
        <v>361</v>
      </c>
      <c r="G1481" s="83" t="s">
        <v>362</v>
      </c>
      <c r="H1481" s="348" t="s">
        <v>2131</v>
      </c>
      <c r="I1481" s="30" t="s">
        <v>2132</v>
      </c>
      <c r="J1481" s="349" t="s">
        <v>2038</v>
      </c>
      <c r="K1481" s="126">
        <v>40861</v>
      </c>
      <c r="L1481" s="126">
        <v>41080</v>
      </c>
      <c r="M1481" s="348" t="s">
        <v>2109</v>
      </c>
      <c r="N1481" s="294">
        <v>16925.586769999998</v>
      </c>
      <c r="O1481" s="294">
        <v>13136.73789</v>
      </c>
      <c r="P1481" s="167">
        <v>41157</v>
      </c>
      <c r="Q1481" s="167">
        <v>41817</v>
      </c>
      <c r="R1481" s="167">
        <v>41757</v>
      </c>
      <c r="S1481" s="167">
        <v>41757</v>
      </c>
      <c r="T1481" s="353">
        <v>28.000000000000004</v>
      </c>
      <c r="U1481" s="309"/>
      <c r="V1481" s="106"/>
      <c r="W1481" s="88"/>
      <c r="X1481" s="351"/>
    </row>
    <row r="1482" spans="1:24" s="352" customFormat="1" ht="30" customHeight="1" x14ac:dyDescent="0.25">
      <c r="A1482" s="90">
        <v>41455</v>
      </c>
      <c r="B1482" s="347">
        <v>41470</v>
      </c>
      <c r="C1482" s="83" t="s">
        <v>283</v>
      </c>
      <c r="D1482" s="348" t="s">
        <v>1926</v>
      </c>
      <c r="E1482" s="348" t="s">
        <v>279</v>
      </c>
      <c r="F1482" s="83" t="s">
        <v>361</v>
      </c>
      <c r="G1482" s="83" t="s">
        <v>362</v>
      </c>
      <c r="H1482" s="348" t="s">
        <v>2133</v>
      </c>
      <c r="I1482" s="30" t="s">
        <v>2134</v>
      </c>
      <c r="J1482" s="349" t="s">
        <v>2038</v>
      </c>
      <c r="K1482" s="126">
        <v>40984</v>
      </c>
      <c r="L1482" s="126">
        <v>41101</v>
      </c>
      <c r="M1482" s="348" t="s">
        <v>2121</v>
      </c>
      <c r="N1482" s="294">
        <v>13907.213880000001</v>
      </c>
      <c r="O1482" s="294">
        <v>10840.568439999999</v>
      </c>
      <c r="P1482" s="167">
        <v>41127</v>
      </c>
      <c r="Q1482" s="167">
        <v>41747</v>
      </c>
      <c r="R1482" s="167">
        <v>41649</v>
      </c>
      <c r="S1482" s="167">
        <v>41681</v>
      </c>
      <c r="T1482" s="353">
        <v>17</v>
      </c>
      <c r="U1482" s="309"/>
      <c r="V1482" s="106"/>
      <c r="W1482" s="88"/>
      <c r="X1482" s="351"/>
    </row>
    <row r="1483" spans="1:24" s="352" customFormat="1" ht="30" customHeight="1" x14ac:dyDescent="0.25">
      <c r="A1483" s="90">
        <v>41455</v>
      </c>
      <c r="B1483" s="347">
        <v>41470</v>
      </c>
      <c r="C1483" s="83" t="s">
        <v>283</v>
      </c>
      <c r="D1483" s="348" t="s">
        <v>1926</v>
      </c>
      <c r="E1483" s="348" t="s">
        <v>279</v>
      </c>
      <c r="F1483" s="83" t="s">
        <v>288</v>
      </c>
      <c r="G1483" s="83" t="s">
        <v>641</v>
      </c>
      <c r="H1483" s="348" t="s">
        <v>2135</v>
      </c>
      <c r="I1483" s="30" t="s">
        <v>2136</v>
      </c>
      <c r="J1483" s="349" t="s">
        <v>2137</v>
      </c>
      <c r="K1483" s="126">
        <v>40504</v>
      </c>
      <c r="L1483" s="126">
        <v>40660</v>
      </c>
      <c r="M1483" s="348" t="s">
        <v>2138</v>
      </c>
      <c r="N1483" s="294">
        <v>14904</v>
      </c>
      <c r="O1483" s="294">
        <v>15384.64264</v>
      </c>
      <c r="P1483" s="167">
        <v>40696</v>
      </c>
      <c r="Q1483" s="167">
        <v>41516</v>
      </c>
      <c r="R1483" s="167">
        <v>41274</v>
      </c>
      <c r="S1483" s="167">
        <v>41274</v>
      </c>
      <c r="T1483" s="353">
        <v>94</v>
      </c>
      <c r="U1483" s="309"/>
      <c r="V1483" s="106"/>
      <c r="W1483" s="88"/>
      <c r="X1483" s="351"/>
    </row>
    <row r="1484" spans="1:24" s="352" customFormat="1" ht="30" customHeight="1" x14ac:dyDescent="0.25">
      <c r="A1484" s="90">
        <v>41455</v>
      </c>
      <c r="B1484" s="347">
        <v>41470</v>
      </c>
      <c r="C1484" s="83" t="s">
        <v>283</v>
      </c>
      <c r="D1484" s="348" t="s">
        <v>1926</v>
      </c>
      <c r="E1484" s="348" t="s">
        <v>279</v>
      </c>
      <c r="F1484" s="83" t="s">
        <v>288</v>
      </c>
      <c r="G1484" s="83" t="s">
        <v>641</v>
      </c>
      <c r="H1484" s="348" t="s">
        <v>2139</v>
      </c>
      <c r="I1484" s="30" t="s">
        <v>2140</v>
      </c>
      <c r="J1484" s="349" t="s">
        <v>2141</v>
      </c>
      <c r="K1484" s="126">
        <v>40597</v>
      </c>
      <c r="L1484" s="126">
        <v>40732</v>
      </c>
      <c r="M1484" s="348" t="s">
        <v>2142</v>
      </c>
      <c r="N1484" s="294">
        <v>7530</v>
      </c>
      <c r="O1484" s="294">
        <v>7902.125</v>
      </c>
      <c r="P1484" s="167">
        <v>40773</v>
      </c>
      <c r="Q1484" s="167">
        <v>41593</v>
      </c>
      <c r="R1484" s="167">
        <v>41503</v>
      </c>
      <c r="S1484" s="167">
        <v>41590</v>
      </c>
      <c r="T1484" s="353">
        <v>77</v>
      </c>
      <c r="U1484" s="309"/>
      <c r="V1484" s="106"/>
      <c r="W1484" s="88"/>
      <c r="X1484" s="351"/>
    </row>
    <row r="1485" spans="1:24" s="352" customFormat="1" ht="30" customHeight="1" x14ac:dyDescent="0.25">
      <c r="A1485" s="90">
        <v>41455</v>
      </c>
      <c r="B1485" s="347">
        <v>41470</v>
      </c>
      <c r="C1485" s="83" t="s">
        <v>283</v>
      </c>
      <c r="D1485" s="348" t="s">
        <v>1926</v>
      </c>
      <c r="E1485" s="348" t="s">
        <v>279</v>
      </c>
      <c r="F1485" s="83" t="s">
        <v>435</v>
      </c>
      <c r="G1485" s="83" t="s">
        <v>436</v>
      </c>
      <c r="H1485" s="348" t="s">
        <v>2143</v>
      </c>
      <c r="I1485" s="30" t="s">
        <v>2144</v>
      </c>
      <c r="J1485" s="349" t="s">
        <v>2145</v>
      </c>
      <c r="K1485" s="126">
        <v>41040.333333333336</v>
      </c>
      <c r="L1485" s="126">
        <v>41180</v>
      </c>
      <c r="M1485" s="348" t="s">
        <v>2146</v>
      </c>
      <c r="N1485" s="294">
        <v>8757.2720000000008</v>
      </c>
      <c r="O1485" s="294">
        <v>8757.2720000000008</v>
      </c>
      <c r="P1485" s="167">
        <v>41247</v>
      </c>
      <c r="Q1485" s="167">
        <v>41884</v>
      </c>
      <c r="R1485" s="167">
        <v>41794</v>
      </c>
      <c r="S1485" s="167">
        <v>41794</v>
      </c>
      <c r="T1485" s="353">
        <v>12</v>
      </c>
      <c r="U1485" s="309"/>
      <c r="V1485" s="106"/>
      <c r="W1485" s="88"/>
      <c r="X1485" s="351"/>
    </row>
    <row r="1486" spans="1:24" s="352" customFormat="1" ht="30" customHeight="1" x14ac:dyDescent="0.25">
      <c r="A1486" s="90">
        <v>41455</v>
      </c>
      <c r="B1486" s="347">
        <v>41470</v>
      </c>
      <c r="C1486" s="83" t="s">
        <v>283</v>
      </c>
      <c r="D1486" s="348" t="s">
        <v>1926</v>
      </c>
      <c r="E1486" s="354" t="s">
        <v>280</v>
      </c>
      <c r="F1486" s="83" t="s">
        <v>36</v>
      </c>
      <c r="G1486" s="83" t="s">
        <v>1000</v>
      </c>
      <c r="H1486" s="348" t="s">
        <v>2147</v>
      </c>
      <c r="I1486" s="30" t="s">
        <v>2148</v>
      </c>
      <c r="J1486" s="349" t="s">
        <v>2149</v>
      </c>
      <c r="K1486" s="126">
        <v>40780</v>
      </c>
      <c r="L1486" s="126">
        <v>41107</v>
      </c>
      <c r="M1486" s="348" t="s">
        <v>2150</v>
      </c>
      <c r="N1486" s="294">
        <v>1636.8889999999999</v>
      </c>
      <c r="O1486" s="294">
        <v>1636.8889999999999</v>
      </c>
      <c r="P1486" s="167">
        <v>41124</v>
      </c>
      <c r="Q1486" s="167">
        <v>41723</v>
      </c>
      <c r="R1486" s="167">
        <v>41664</v>
      </c>
      <c r="S1486" s="167">
        <v>41664</v>
      </c>
      <c r="T1486" s="353">
        <v>15</v>
      </c>
      <c r="U1486" s="309"/>
      <c r="V1486" s="106"/>
      <c r="W1486" s="88"/>
      <c r="X1486" s="351"/>
    </row>
    <row r="1487" spans="1:24" s="352" customFormat="1" ht="30" customHeight="1" x14ac:dyDescent="0.25">
      <c r="A1487" s="90">
        <v>41455</v>
      </c>
      <c r="B1487" s="347">
        <v>41470</v>
      </c>
      <c r="C1487" s="84" t="s">
        <v>284</v>
      </c>
      <c r="D1487" s="354" t="s">
        <v>1926</v>
      </c>
      <c r="E1487" s="354" t="s">
        <v>279</v>
      </c>
      <c r="F1487" s="84" t="s">
        <v>663</v>
      </c>
      <c r="G1487" s="84" t="s">
        <v>664</v>
      </c>
      <c r="H1487" s="354" t="s">
        <v>2151</v>
      </c>
      <c r="I1487" s="34" t="s">
        <v>2152</v>
      </c>
      <c r="J1487" s="355" t="s">
        <v>2153</v>
      </c>
      <c r="K1487" s="127">
        <v>40717.333333333336</v>
      </c>
      <c r="L1487" s="127">
        <v>40816</v>
      </c>
      <c r="M1487" s="354" t="s">
        <v>2154</v>
      </c>
      <c r="N1487" s="294">
        <v>105270</v>
      </c>
      <c r="O1487" s="294">
        <v>105990.973</v>
      </c>
      <c r="P1487" s="168">
        <v>40864</v>
      </c>
      <c r="Q1487" s="168">
        <v>42489</v>
      </c>
      <c r="R1487" s="168">
        <v>42322</v>
      </c>
      <c r="S1487" s="168">
        <v>42322</v>
      </c>
      <c r="T1487" s="356">
        <v>28.999999999999996</v>
      </c>
      <c r="U1487" s="309"/>
      <c r="V1487" s="106"/>
      <c r="W1487" s="88"/>
      <c r="X1487" s="351"/>
    </row>
    <row r="1488" spans="1:24" s="352" customFormat="1" ht="30" customHeight="1" x14ac:dyDescent="0.25">
      <c r="A1488" s="90">
        <v>41455</v>
      </c>
      <c r="B1488" s="347">
        <v>41470</v>
      </c>
      <c r="C1488" s="84" t="s">
        <v>284</v>
      </c>
      <c r="D1488" s="354" t="s">
        <v>1926</v>
      </c>
      <c r="E1488" s="354" t="s">
        <v>279</v>
      </c>
      <c r="F1488" s="84" t="s">
        <v>36</v>
      </c>
      <c r="G1488" s="84" t="s">
        <v>1000</v>
      </c>
      <c r="H1488" s="354" t="s">
        <v>2126</v>
      </c>
      <c r="I1488" s="34" t="s">
        <v>2155</v>
      </c>
      <c r="J1488" s="355" t="s">
        <v>2156</v>
      </c>
      <c r="K1488" s="127">
        <v>40861.333333333336</v>
      </c>
      <c r="L1488" s="127">
        <v>40911</v>
      </c>
      <c r="M1488" s="354" t="s">
        <v>2157</v>
      </c>
      <c r="N1488" s="294">
        <v>55547</v>
      </c>
      <c r="O1488" s="294">
        <v>56579.322999999997</v>
      </c>
      <c r="P1488" s="168">
        <v>40928</v>
      </c>
      <c r="Q1488" s="168">
        <v>41571</v>
      </c>
      <c r="R1488" s="168">
        <v>41568</v>
      </c>
      <c r="S1488" s="168">
        <v>41571</v>
      </c>
      <c r="T1488" s="356">
        <v>75</v>
      </c>
      <c r="U1488" s="309"/>
      <c r="V1488" s="106"/>
      <c r="W1488" s="88"/>
      <c r="X1488" s="351"/>
    </row>
    <row r="1489" spans="1:24" s="352" customFormat="1" ht="30" customHeight="1" x14ac:dyDescent="0.25">
      <c r="A1489" s="90">
        <v>41455</v>
      </c>
      <c r="B1489" s="347">
        <v>41470</v>
      </c>
      <c r="C1489" s="84" t="s">
        <v>284</v>
      </c>
      <c r="D1489" s="354" t="s">
        <v>1926</v>
      </c>
      <c r="E1489" s="354" t="s">
        <v>279</v>
      </c>
      <c r="F1489" s="84" t="s">
        <v>36</v>
      </c>
      <c r="G1489" s="84" t="s">
        <v>1000</v>
      </c>
      <c r="H1489" s="354" t="s">
        <v>2126</v>
      </c>
      <c r="I1489" s="34" t="s">
        <v>2158</v>
      </c>
      <c r="J1489" s="355" t="s">
        <v>539</v>
      </c>
      <c r="K1489" s="127">
        <v>40861.333333333336</v>
      </c>
      <c r="L1489" s="127">
        <v>40911</v>
      </c>
      <c r="M1489" s="354" t="s">
        <v>2157</v>
      </c>
      <c r="N1489" s="294">
        <v>6520</v>
      </c>
      <c r="O1489" s="294">
        <v>6593.9110000000001</v>
      </c>
      <c r="P1489" s="168">
        <v>40928</v>
      </c>
      <c r="Q1489" s="168">
        <v>41571</v>
      </c>
      <c r="R1489" s="168">
        <v>41568</v>
      </c>
      <c r="S1489" s="168">
        <v>41571</v>
      </c>
      <c r="T1489" s="356">
        <v>75</v>
      </c>
      <c r="U1489" s="309"/>
      <c r="V1489" s="106"/>
      <c r="W1489" s="88"/>
      <c r="X1489" s="351"/>
    </row>
    <row r="1490" spans="1:24" s="352" customFormat="1" ht="30" customHeight="1" x14ac:dyDescent="0.25">
      <c r="A1490" s="90">
        <v>41455</v>
      </c>
      <c r="B1490" s="347">
        <v>41470</v>
      </c>
      <c r="C1490" s="84" t="s">
        <v>284</v>
      </c>
      <c r="D1490" s="354" t="s">
        <v>1926</v>
      </c>
      <c r="E1490" s="354" t="s">
        <v>279</v>
      </c>
      <c r="F1490" s="84" t="s">
        <v>36</v>
      </c>
      <c r="G1490" s="84" t="s">
        <v>1000</v>
      </c>
      <c r="H1490" s="354" t="s">
        <v>2126</v>
      </c>
      <c r="I1490" s="34" t="s">
        <v>2159</v>
      </c>
      <c r="J1490" s="355" t="s">
        <v>2160</v>
      </c>
      <c r="K1490" s="127">
        <v>40770.333333333336</v>
      </c>
      <c r="L1490" s="127">
        <v>40812</v>
      </c>
      <c r="M1490" s="354" t="s">
        <v>2157</v>
      </c>
      <c r="N1490" s="294">
        <v>10235.942999999999</v>
      </c>
      <c r="O1490" s="294">
        <v>10532.383</v>
      </c>
      <c r="P1490" s="168">
        <v>40833</v>
      </c>
      <c r="Q1490" s="168">
        <v>41473</v>
      </c>
      <c r="R1490" s="168">
        <v>41473</v>
      </c>
      <c r="S1490" s="168">
        <v>41473</v>
      </c>
      <c r="T1490" s="356">
        <v>99</v>
      </c>
      <c r="U1490" s="309"/>
      <c r="V1490" s="106"/>
      <c r="W1490" s="88"/>
      <c r="X1490" s="351"/>
    </row>
    <row r="1491" spans="1:24" s="352" customFormat="1" ht="30" customHeight="1" x14ac:dyDescent="0.25">
      <c r="A1491" s="90">
        <v>41455</v>
      </c>
      <c r="B1491" s="347">
        <v>41470</v>
      </c>
      <c r="C1491" s="84" t="s">
        <v>284</v>
      </c>
      <c r="D1491" s="354" t="s">
        <v>1926</v>
      </c>
      <c r="E1491" s="354" t="s">
        <v>279</v>
      </c>
      <c r="F1491" s="84" t="s">
        <v>36</v>
      </c>
      <c r="G1491" s="84" t="s">
        <v>1000</v>
      </c>
      <c r="H1491" s="354" t="s">
        <v>2126</v>
      </c>
      <c r="I1491" s="34" t="s">
        <v>2161</v>
      </c>
      <c r="J1491" s="355" t="s">
        <v>2162</v>
      </c>
      <c r="K1491" s="127">
        <v>40770.333333333336</v>
      </c>
      <c r="L1491" s="127">
        <v>40812</v>
      </c>
      <c r="M1491" s="354" t="s">
        <v>2157</v>
      </c>
      <c r="N1491" s="294">
        <v>2979.2440000000001</v>
      </c>
      <c r="O1491" s="294">
        <v>2981.0329999999999</v>
      </c>
      <c r="P1491" s="168">
        <v>40833</v>
      </c>
      <c r="Q1491" s="168">
        <v>41473</v>
      </c>
      <c r="R1491" s="168">
        <v>41473</v>
      </c>
      <c r="S1491" s="168">
        <v>41473</v>
      </c>
      <c r="T1491" s="356">
        <v>99</v>
      </c>
      <c r="U1491" s="309"/>
      <c r="V1491" s="106"/>
      <c r="W1491" s="88"/>
      <c r="X1491" s="351"/>
    </row>
    <row r="1492" spans="1:24" s="352" customFormat="1" ht="30" customHeight="1" x14ac:dyDescent="0.25">
      <c r="A1492" s="90">
        <v>41455</v>
      </c>
      <c r="B1492" s="347">
        <v>41470</v>
      </c>
      <c r="C1492" s="84" t="s">
        <v>284</v>
      </c>
      <c r="D1492" s="354" t="s">
        <v>1926</v>
      </c>
      <c r="E1492" s="354" t="s">
        <v>279</v>
      </c>
      <c r="F1492" s="84" t="s">
        <v>288</v>
      </c>
      <c r="G1492" s="84" t="s">
        <v>641</v>
      </c>
      <c r="H1492" s="354" t="s">
        <v>2163</v>
      </c>
      <c r="I1492" s="34" t="s">
        <v>2164</v>
      </c>
      <c r="J1492" s="355" t="s">
        <v>539</v>
      </c>
      <c r="K1492" s="127">
        <v>40711</v>
      </c>
      <c r="L1492" s="127">
        <v>40807</v>
      </c>
      <c r="M1492" s="354" t="s">
        <v>2165</v>
      </c>
      <c r="N1492" s="294">
        <v>7241</v>
      </c>
      <c r="O1492" s="294">
        <v>8579.5782100000015</v>
      </c>
      <c r="P1492" s="168">
        <v>40829</v>
      </c>
      <c r="Q1492" s="168">
        <v>41628</v>
      </c>
      <c r="R1492" s="168">
        <v>41369</v>
      </c>
      <c r="S1492" s="168">
        <v>41583</v>
      </c>
      <c r="T1492" s="356">
        <v>81</v>
      </c>
      <c r="U1492" s="309"/>
      <c r="V1492" s="106"/>
      <c r="W1492" s="88"/>
      <c r="X1492" s="351"/>
    </row>
    <row r="1493" spans="1:24" s="352" customFormat="1" ht="30" customHeight="1" x14ac:dyDescent="0.25">
      <c r="A1493" s="90">
        <v>41455</v>
      </c>
      <c r="B1493" s="347">
        <v>41470</v>
      </c>
      <c r="C1493" s="84" t="s">
        <v>284</v>
      </c>
      <c r="D1493" s="354" t="s">
        <v>1926</v>
      </c>
      <c r="E1493" s="354" t="s">
        <v>279</v>
      </c>
      <c r="F1493" s="84" t="s">
        <v>361</v>
      </c>
      <c r="G1493" s="84" t="s">
        <v>362</v>
      </c>
      <c r="H1493" s="354" t="s">
        <v>2166</v>
      </c>
      <c r="I1493" s="34" t="s">
        <v>2167</v>
      </c>
      <c r="J1493" s="355" t="s">
        <v>2168</v>
      </c>
      <c r="K1493" s="127">
        <v>41183</v>
      </c>
      <c r="L1493" s="127">
        <v>41043</v>
      </c>
      <c r="M1493" s="354" t="s">
        <v>2169</v>
      </c>
      <c r="N1493" s="294">
        <v>27446.5978</v>
      </c>
      <c r="O1493" s="294">
        <v>19897.322050000002</v>
      </c>
      <c r="P1493" s="168">
        <v>41078</v>
      </c>
      <c r="Q1493" s="168">
        <v>41659</v>
      </c>
      <c r="R1493" s="168">
        <v>41570</v>
      </c>
      <c r="S1493" s="168">
        <v>41570</v>
      </c>
      <c r="T1493" s="356">
        <v>36</v>
      </c>
      <c r="U1493" s="309"/>
      <c r="V1493" s="106"/>
      <c r="W1493" s="88"/>
      <c r="X1493" s="351"/>
    </row>
    <row r="1494" spans="1:24" s="352" customFormat="1" ht="30" customHeight="1" x14ac:dyDescent="0.25">
      <c r="A1494" s="90">
        <v>41455</v>
      </c>
      <c r="B1494" s="347">
        <v>41470</v>
      </c>
      <c r="C1494" s="84" t="s">
        <v>284</v>
      </c>
      <c r="D1494" s="354" t="s">
        <v>1926</v>
      </c>
      <c r="E1494" s="354" t="s">
        <v>279</v>
      </c>
      <c r="F1494" s="84" t="s">
        <v>663</v>
      </c>
      <c r="G1494" s="84" t="s">
        <v>664</v>
      </c>
      <c r="H1494" s="354" t="s">
        <v>2170</v>
      </c>
      <c r="I1494" s="34" t="s">
        <v>2171</v>
      </c>
      <c r="J1494" s="355" t="s">
        <v>2172</v>
      </c>
      <c r="K1494" s="127">
        <v>40772.333333333336</v>
      </c>
      <c r="L1494" s="127">
        <v>40815</v>
      </c>
      <c r="M1494" s="354" t="s">
        <v>2173</v>
      </c>
      <c r="N1494" s="294">
        <v>13411.4</v>
      </c>
      <c r="O1494" s="294">
        <v>13660.803</v>
      </c>
      <c r="P1494" s="168">
        <v>40840</v>
      </c>
      <c r="Q1494" s="168">
        <v>41524</v>
      </c>
      <c r="R1494" s="168">
        <v>41385</v>
      </c>
      <c r="S1494" s="168">
        <v>41434</v>
      </c>
      <c r="T1494" s="356">
        <v>84</v>
      </c>
      <c r="U1494" s="309"/>
      <c r="V1494" s="106"/>
      <c r="W1494" s="88"/>
      <c r="X1494" s="351"/>
    </row>
    <row r="1495" spans="1:24" s="352" customFormat="1" ht="30" customHeight="1" x14ac:dyDescent="0.25">
      <c r="A1495" s="90">
        <v>41455</v>
      </c>
      <c r="B1495" s="347">
        <v>41470</v>
      </c>
      <c r="C1495" s="84" t="s">
        <v>284</v>
      </c>
      <c r="D1495" s="354" t="s">
        <v>1926</v>
      </c>
      <c r="E1495" s="354" t="s">
        <v>279</v>
      </c>
      <c r="F1495" s="84" t="s">
        <v>361</v>
      </c>
      <c r="G1495" s="84" t="s">
        <v>362</v>
      </c>
      <c r="H1495" s="354" t="s">
        <v>2166</v>
      </c>
      <c r="I1495" s="34" t="s">
        <v>2174</v>
      </c>
      <c r="J1495" s="355" t="s">
        <v>2175</v>
      </c>
      <c r="K1495" s="127">
        <v>41051</v>
      </c>
      <c r="L1495" s="127">
        <v>41297</v>
      </c>
      <c r="M1495" s="354" t="s">
        <v>2176</v>
      </c>
      <c r="N1495" s="294">
        <v>87011.483030000003</v>
      </c>
      <c r="O1495" s="294">
        <v>69436.554000000004</v>
      </c>
      <c r="P1495" s="168">
        <v>41327</v>
      </c>
      <c r="Q1495" s="168">
        <v>42338</v>
      </c>
      <c r="R1495" s="168">
        <v>42233</v>
      </c>
      <c r="S1495" s="168">
        <v>42233</v>
      </c>
      <c r="T1495" s="356">
        <v>3</v>
      </c>
      <c r="U1495" s="309"/>
      <c r="V1495" s="106"/>
      <c r="W1495" s="88"/>
      <c r="X1495" s="351"/>
    </row>
    <row r="1496" spans="1:24" s="352" customFormat="1" ht="30" customHeight="1" x14ac:dyDescent="0.25">
      <c r="A1496" s="90">
        <v>41455</v>
      </c>
      <c r="B1496" s="347">
        <v>41470</v>
      </c>
      <c r="C1496" s="84" t="s">
        <v>284</v>
      </c>
      <c r="D1496" s="354" t="s">
        <v>1926</v>
      </c>
      <c r="E1496" s="354" t="s">
        <v>279</v>
      </c>
      <c r="F1496" s="84" t="s">
        <v>361</v>
      </c>
      <c r="G1496" s="84" t="s">
        <v>362</v>
      </c>
      <c r="H1496" s="354" t="s">
        <v>2166</v>
      </c>
      <c r="I1496" s="34" t="s">
        <v>2174</v>
      </c>
      <c r="J1496" s="355" t="s">
        <v>2175</v>
      </c>
      <c r="K1496" s="127">
        <v>41051</v>
      </c>
      <c r="L1496" s="127">
        <v>41290</v>
      </c>
      <c r="M1496" s="354" t="s">
        <v>2177</v>
      </c>
      <c r="N1496" s="294">
        <v>7198.2416199999998</v>
      </c>
      <c r="O1496" s="294">
        <v>69436.554000000004</v>
      </c>
      <c r="P1496" s="168">
        <v>41318</v>
      </c>
      <c r="Q1496" s="168">
        <v>41743</v>
      </c>
      <c r="R1496" s="168">
        <v>41683</v>
      </c>
      <c r="S1496" s="168">
        <v>41683</v>
      </c>
      <c r="T1496" s="356">
        <v>8</v>
      </c>
      <c r="U1496" s="309"/>
      <c r="V1496" s="106"/>
      <c r="W1496" s="88"/>
      <c r="X1496" s="351"/>
    </row>
    <row r="1497" spans="1:24" s="352" customFormat="1" ht="30" customHeight="1" x14ac:dyDescent="0.25">
      <c r="A1497" s="90">
        <v>41455</v>
      </c>
      <c r="B1497" s="347">
        <v>41470</v>
      </c>
      <c r="C1497" s="84" t="s">
        <v>284</v>
      </c>
      <c r="D1497" s="354" t="s">
        <v>1926</v>
      </c>
      <c r="E1497" s="354" t="s">
        <v>279</v>
      </c>
      <c r="F1497" s="84" t="s">
        <v>36</v>
      </c>
      <c r="G1497" s="84" t="s">
        <v>1000</v>
      </c>
      <c r="H1497" s="354" t="s">
        <v>2147</v>
      </c>
      <c r="I1497" s="34" t="s">
        <v>2178</v>
      </c>
      <c r="J1497" s="355" t="s">
        <v>644</v>
      </c>
      <c r="K1497" s="127">
        <v>41127</v>
      </c>
      <c r="L1497" s="127">
        <v>41417</v>
      </c>
      <c r="M1497" s="354" t="s">
        <v>2179</v>
      </c>
      <c r="N1497" s="294">
        <v>6189</v>
      </c>
      <c r="O1497" s="294">
        <v>6189</v>
      </c>
      <c r="P1497" s="168">
        <v>41430</v>
      </c>
      <c r="Q1497" s="168">
        <v>42031</v>
      </c>
      <c r="R1497" s="168">
        <v>41970</v>
      </c>
      <c r="S1497" s="168">
        <v>41970</v>
      </c>
      <c r="T1497" s="356">
        <v>0</v>
      </c>
      <c r="U1497" s="309"/>
      <c r="V1497" s="106"/>
      <c r="W1497" s="88"/>
      <c r="X1497" s="351"/>
    </row>
    <row r="1498" spans="1:24" s="352" customFormat="1" ht="30" customHeight="1" x14ac:dyDescent="0.25">
      <c r="A1498" s="90">
        <v>41455</v>
      </c>
      <c r="B1498" s="347">
        <v>41470</v>
      </c>
      <c r="C1498" s="84" t="s">
        <v>284</v>
      </c>
      <c r="D1498" s="354" t="s">
        <v>1926</v>
      </c>
      <c r="E1498" s="354" t="s">
        <v>279</v>
      </c>
      <c r="F1498" s="84" t="s">
        <v>663</v>
      </c>
      <c r="G1498" s="84" t="s">
        <v>664</v>
      </c>
      <c r="H1498" s="354" t="s">
        <v>2170</v>
      </c>
      <c r="I1498" s="34" t="s">
        <v>2180</v>
      </c>
      <c r="J1498" s="355" t="s">
        <v>2181</v>
      </c>
      <c r="K1498" s="127">
        <v>40898</v>
      </c>
      <c r="L1498" s="127">
        <v>41024</v>
      </c>
      <c r="M1498" s="354" t="s">
        <v>2182</v>
      </c>
      <c r="N1498" s="294">
        <v>6675</v>
      </c>
      <c r="O1498" s="294">
        <v>6675</v>
      </c>
      <c r="P1498" s="168">
        <v>41147</v>
      </c>
      <c r="Q1498" s="168">
        <v>41782</v>
      </c>
      <c r="R1498" s="168">
        <v>41692</v>
      </c>
      <c r="S1498" s="168">
        <v>41692</v>
      </c>
      <c r="T1498" s="356">
        <v>67</v>
      </c>
      <c r="U1498" s="309"/>
      <c r="V1498" s="106"/>
      <c r="W1498" s="88"/>
      <c r="X1498" s="351"/>
    </row>
    <row r="1499" spans="1:24" s="352" customFormat="1" ht="30" customHeight="1" x14ac:dyDescent="0.25">
      <c r="A1499" s="90">
        <v>41455</v>
      </c>
      <c r="B1499" s="347">
        <v>41470</v>
      </c>
      <c r="C1499" s="84" t="s">
        <v>284</v>
      </c>
      <c r="D1499" s="354" t="s">
        <v>1926</v>
      </c>
      <c r="E1499" s="354" t="s">
        <v>279</v>
      </c>
      <c r="F1499" s="84" t="s">
        <v>361</v>
      </c>
      <c r="G1499" s="84" t="s">
        <v>362</v>
      </c>
      <c r="H1499" s="354" t="s">
        <v>2129</v>
      </c>
      <c r="I1499" s="34" t="s">
        <v>2183</v>
      </c>
      <c r="J1499" s="355" t="s">
        <v>2184</v>
      </c>
      <c r="K1499" s="127">
        <v>41075.708333333336</v>
      </c>
      <c r="L1499" s="127">
        <v>41214</v>
      </c>
      <c r="M1499" s="354" t="s">
        <v>2121</v>
      </c>
      <c r="N1499" s="294">
        <v>14482.32792</v>
      </c>
      <c r="O1499" s="294">
        <v>10542.66977</v>
      </c>
      <c r="P1499" s="168">
        <v>41243</v>
      </c>
      <c r="Q1499" s="168">
        <v>41882</v>
      </c>
      <c r="R1499" s="168">
        <v>41798</v>
      </c>
      <c r="S1499" s="168">
        <v>41798</v>
      </c>
      <c r="T1499" s="356">
        <v>4</v>
      </c>
      <c r="U1499" s="309"/>
      <c r="V1499" s="106"/>
      <c r="W1499" s="88"/>
      <c r="X1499" s="351"/>
    </row>
    <row r="1500" spans="1:24" s="352" customFormat="1" ht="30" customHeight="1" x14ac:dyDescent="0.25">
      <c r="A1500" s="90">
        <v>41455</v>
      </c>
      <c r="B1500" s="347">
        <v>41470</v>
      </c>
      <c r="C1500" s="84" t="s">
        <v>284</v>
      </c>
      <c r="D1500" s="354" t="s">
        <v>1926</v>
      </c>
      <c r="E1500" s="354" t="s">
        <v>279</v>
      </c>
      <c r="F1500" s="84" t="s">
        <v>663</v>
      </c>
      <c r="G1500" s="84" t="s">
        <v>664</v>
      </c>
      <c r="H1500" s="354" t="s">
        <v>2170</v>
      </c>
      <c r="I1500" s="34" t="s">
        <v>2185</v>
      </c>
      <c r="J1500" s="355" t="s">
        <v>2186</v>
      </c>
      <c r="K1500" s="127">
        <v>40505</v>
      </c>
      <c r="L1500" s="127">
        <v>41179</v>
      </c>
      <c r="M1500" s="354" t="s">
        <v>1145</v>
      </c>
      <c r="N1500" s="294">
        <v>2966.8</v>
      </c>
      <c r="O1500" s="294">
        <v>14140.205</v>
      </c>
      <c r="P1500" s="168">
        <v>41201</v>
      </c>
      <c r="Q1500" s="168">
        <v>41836</v>
      </c>
      <c r="R1500" s="168">
        <v>41746</v>
      </c>
      <c r="S1500" s="168">
        <v>41746</v>
      </c>
      <c r="T1500" s="356">
        <v>4</v>
      </c>
      <c r="U1500" s="309"/>
      <c r="V1500" s="106"/>
      <c r="W1500" s="88"/>
      <c r="X1500" s="351"/>
    </row>
    <row r="1501" spans="1:24" s="352" customFormat="1" ht="30" customHeight="1" x14ac:dyDescent="0.25">
      <c r="A1501" s="90">
        <v>41455</v>
      </c>
      <c r="B1501" s="347">
        <v>41470</v>
      </c>
      <c r="C1501" s="84" t="s">
        <v>284</v>
      </c>
      <c r="D1501" s="354" t="s">
        <v>1926</v>
      </c>
      <c r="E1501" s="354" t="s">
        <v>279</v>
      </c>
      <c r="F1501" s="84" t="s">
        <v>361</v>
      </c>
      <c r="G1501" s="84" t="s">
        <v>362</v>
      </c>
      <c r="H1501" s="354" t="s">
        <v>2106</v>
      </c>
      <c r="I1501" s="34" t="s">
        <v>2187</v>
      </c>
      <c r="J1501" s="355" t="s">
        <v>2038</v>
      </c>
      <c r="K1501" s="127">
        <v>40741</v>
      </c>
      <c r="L1501" s="127">
        <v>40870</v>
      </c>
      <c r="M1501" s="354" t="s">
        <v>2109</v>
      </c>
      <c r="N1501" s="294">
        <v>16357.46264</v>
      </c>
      <c r="O1501" s="294">
        <v>11947.63193</v>
      </c>
      <c r="P1501" s="168">
        <v>40889</v>
      </c>
      <c r="Q1501" s="168">
        <v>41577</v>
      </c>
      <c r="R1501" s="168">
        <v>41373</v>
      </c>
      <c r="S1501" s="168">
        <v>41373</v>
      </c>
      <c r="T1501" s="356">
        <v>80</v>
      </c>
      <c r="U1501" s="309"/>
      <c r="V1501" s="106"/>
      <c r="W1501" s="88"/>
      <c r="X1501" s="351"/>
    </row>
    <row r="1502" spans="1:24" s="352" customFormat="1" ht="30" customHeight="1" x14ac:dyDescent="0.25">
      <c r="A1502" s="90">
        <v>41455</v>
      </c>
      <c r="B1502" s="347">
        <v>41470</v>
      </c>
      <c r="C1502" s="84" t="s">
        <v>284</v>
      </c>
      <c r="D1502" s="354" t="s">
        <v>1926</v>
      </c>
      <c r="E1502" s="354" t="s">
        <v>279</v>
      </c>
      <c r="F1502" s="84" t="s">
        <v>361</v>
      </c>
      <c r="G1502" s="84" t="s">
        <v>362</v>
      </c>
      <c r="H1502" s="354" t="s">
        <v>2188</v>
      </c>
      <c r="I1502" s="34" t="s">
        <v>2189</v>
      </c>
      <c r="J1502" s="355" t="s">
        <v>2038</v>
      </c>
      <c r="K1502" s="127">
        <v>41033.333333333336</v>
      </c>
      <c r="L1502" s="127">
        <v>41194</v>
      </c>
      <c r="M1502" s="354" t="s">
        <v>2190</v>
      </c>
      <c r="N1502" s="294">
        <v>18121.466829999998</v>
      </c>
      <c r="O1502" s="294">
        <v>13083.139969999998</v>
      </c>
      <c r="P1502" s="168">
        <v>41194</v>
      </c>
      <c r="Q1502" s="168">
        <v>41738</v>
      </c>
      <c r="R1502" s="168">
        <v>41768</v>
      </c>
      <c r="S1502" s="168">
        <v>41768</v>
      </c>
      <c r="T1502" s="356">
        <v>17</v>
      </c>
      <c r="U1502" s="309"/>
      <c r="V1502" s="106"/>
      <c r="W1502" s="88"/>
      <c r="X1502" s="351"/>
    </row>
    <row r="1503" spans="1:24" s="352" customFormat="1" ht="30" customHeight="1" x14ac:dyDescent="0.25">
      <c r="A1503" s="90">
        <v>41455</v>
      </c>
      <c r="B1503" s="347">
        <v>41470</v>
      </c>
      <c r="C1503" s="84" t="s">
        <v>284</v>
      </c>
      <c r="D1503" s="354" t="s">
        <v>1926</v>
      </c>
      <c r="E1503" s="354" t="s">
        <v>279</v>
      </c>
      <c r="F1503" s="84" t="s">
        <v>361</v>
      </c>
      <c r="G1503" s="84" t="s">
        <v>362</v>
      </c>
      <c r="H1503" s="354" t="s">
        <v>2191</v>
      </c>
      <c r="I1503" s="34" t="s">
        <v>2192</v>
      </c>
      <c r="J1503" s="355" t="s">
        <v>2038</v>
      </c>
      <c r="K1503" s="127">
        <v>40837</v>
      </c>
      <c r="L1503" s="127">
        <v>40954</v>
      </c>
      <c r="M1503" s="354" t="s">
        <v>2109</v>
      </c>
      <c r="N1503" s="294">
        <v>18034.1312</v>
      </c>
      <c r="O1503" s="294">
        <v>13122.255359999999</v>
      </c>
      <c r="P1503" s="168">
        <v>40968</v>
      </c>
      <c r="Q1503" s="168">
        <v>41623</v>
      </c>
      <c r="R1503" s="168">
        <v>41586</v>
      </c>
      <c r="S1503" s="168">
        <v>41586</v>
      </c>
      <c r="T1503" s="356">
        <v>59</v>
      </c>
      <c r="U1503" s="309"/>
      <c r="V1503" s="106"/>
      <c r="W1503" s="88"/>
      <c r="X1503" s="351"/>
    </row>
    <row r="1504" spans="1:24" s="352" customFormat="1" ht="30" customHeight="1" x14ac:dyDescent="0.25">
      <c r="A1504" s="90">
        <v>41455</v>
      </c>
      <c r="B1504" s="347">
        <v>41470</v>
      </c>
      <c r="C1504" s="84" t="s">
        <v>284</v>
      </c>
      <c r="D1504" s="354" t="s">
        <v>1926</v>
      </c>
      <c r="E1504" s="354" t="s">
        <v>279</v>
      </c>
      <c r="F1504" s="84" t="s">
        <v>361</v>
      </c>
      <c r="G1504" s="84" t="s">
        <v>362</v>
      </c>
      <c r="H1504" s="354" t="s">
        <v>2106</v>
      </c>
      <c r="I1504" s="34" t="s">
        <v>2193</v>
      </c>
      <c r="J1504" s="355" t="s">
        <v>2038</v>
      </c>
      <c r="K1504" s="127">
        <v>40837</v>
      </c>
      <c r="L1504" s="127">
        <v>40954</v>
      </c>
      <c r="M1504" s="354" t="s">
        <v>2109</v>
      </c>
      <c r="N1504" s="294">
        <v>18352.199410000001</v>
      </c>
      <c r="O1504" s="294">
        <v>13357.507300000001</v>
      </c>
      <c r="P1504" s="168">
        <v>40968</v>
      </c>
      <c r="Q1504" s="168">
        <v>41623</v>
      </c>
      <c r="R1504" s="168">
        <v>41586</v>
      </c>
      <c r="S1504" s="168">
        <v>41586</v>
      </c>
      <c r="T1504" s="356">
        <v>56.000000000000007</v>
      </c>
      <c r="U1504" s="309"/>
      <c r="V1504" s="106"/>
      <c r="W1504" s="88"/>
      <c r="X1504" s="351"/>
    </row>
    <row r="1505" spans="1:24" s="352" customFormat="1" ht="30" customHeight="1" x14ac:dyDescent="0.25">
      <c r="A1505" s="90">
        <v>41455</v>
      </c>
      <c r="B1505" s="347">
        <v>41470</v>
      </c>
      <c r="C1505" s="84" t="s">
        <v>284</v>
      </c>
      <c r="D1505" s="354" t="s">
        <v>1926</v>
      </c>
      <c r="E1505" s="354" t="s">
        <v>279</v>
      </c>
      <c r="F1505" s="84" t="s">
        <v>288</v>
      </c>
      <c r="G1505" s="84" t="s">
        <v>641</v>
      </c>
      <c r="H1505" s="354" t="s">
        <v>2163</v>
      </c>
      <c r="I1505" s="34" t="s">
        <v>2194</v>
      </c>
      <c r="J1505" s="355" t="s">
        <v>2195</v>
      </c>
      <c r="K1505" s="127">
        <v>40505.708333333336</v>
      </c>
      <c r="L1505" s="127">
        <v>40763</v>
      </c>
      <c r="M1505" s="354" t="s">
        <v>2196</v>
      </c>
      <c r="N1505" s="294">
        <v>18392</v>
      </c>
      <c r="O1505" s="294">
        <v>19512.395</v>
      </c>
      <c r="P1505" s="168">
        <v>40792</v>
      </c>
      <c r="Q1505" s="168">
        <v>41547</v>
      </c>
      <c r="R1505" s="168">
        <v>41392</v>
      </c>
      <c r="S1505" s="168">
        <v>41532</v>
      </c>
      <c r="T1505" s="356">
        <v>87</v>
      </c>
      <c r="U1505" s="309"/>
      <c r="V1505" s="106"/>
      <c r="W1505" s="88"/>
      <c r="X1505" s="351"/>
    </row>
    <row r="1506" spans="1:24" s="352" customFormat="1" ht="30" customHeight="1" x14ac:dyDescent="0.25">
      <c r="A1506" s="90">
        <v>41455</v>
      </c>
      <c r="B1506" s="347">
        <v>41470</v>
      </c>
      <c r="C1506" s="84" t="s">
        <v>284</v>
      </c>
      <c r="D1506" s="354" t="s">
        <v>1926</v>
      </c>
      <c r="E1506" s="354" t="s">
        <v>279</v>
      </c>
      <c r="F1506" s="84" t="s">
        <v>663</v>
      </c>
      <c r="G1506" s="84" t="s">
        <v>664</v>
      </c>
      <c r="H1506" s="354" t="s">
        <v>2170</v>
      </c>
      <c r="I1506" s="34" t="s">
        <v>2197</v>
      </c>
      <c r="J1506" s="355" t="s">
        <v>2032</v>
      </c>
      <c r="K1506" s="127">
        <v>40606.708333333336</v>
      </c>
      <c r="L1506" s="127">
        <v>40787</v>
      </c>
      <c r="M1506" s="354" t="s">
        <v>2198</v>
      </c>
      <c r="N1506" s="294">
        <v>18658.7</v>
      </c>
      <c r="O1506" s="294">
        <v>41100.449000000001</v>
      </c>
      <c r="P1506" s="168">
        <v>40812</v>
      </c>
      <c r="Q1506" s="168">
        <v>41578</v>
      </c>
      <c r="R1506" s="168">
        <v>41352</v>
      </c>
      <c r="S1506" s="168">
        <v>41488</v>
      </c>
      <c r="T1506" s="356">
        <v>97</v>
      </c>
      <c r="U1506" s="309"/>
      <c r="V1506" s="106"/>
      <c r="W1506" s="88"/>
      <c r="X1506" s="351"/>
    </row>
    <row r="1507" spans="1:24" s="352" customFormat="1" ht="30" customHeight="1" x14ac:dyDescent="0.25">
      <c r="A1507" s="90">
        <v>41455</v>
      </c>
      <c r="B1507" s="347">
        <v>41470</v>
      </c>
      <c r="C1507" s="84" t="s">
        <v>284</v>
      </c>
      <c r="D1507" s="354" t="s">
        <v>1926</v>
      </c>
      <c r="E1507" s="354" t="s">
        <v>279</v>
      </c>
      <c r="F1507" s="84" t="s">
        <v>663</v>
      </c>
      <c r="G1507" s="84" t="s">
        <v>664</v>
      </c>
      <c r="H1507" s="354" t="s">
        <v>2170</v>
      </c>
      <c r="I1507" s="34" t="s">
        <v>2197</v>
      </c>
      <c r="J1507" s="355" t="s">
        <v>2032</v>
      </c>
      <c r="K1507" s="127">
        <v>40606.708333333336</v>
      </c>
      <c r="L1507" s="127">
        <v>40731</v>
      </c>
      <c r="M1507" s="354" t="s">
        <v>2199</v>
      </c>
      <c r="N1507" s="294">
        <v>21480.218000000001</v>
      </c>
      <c r="O1507" s="294">
        <v>41100.449000000001</v>
      </c>
      <c r="P1507" s="168">
        <v>40760</v>
      </c>
      <c r="Q1507" s="168">
        <v>41442</v>
      </c>
      <c r="R1507" s="168">
        <v>41300</v>
      </c>
      <c r="S1507" s="168">
        <v>41455</v>
      </c>
      <c r="T1507" s="356">
        <v>99</v>
      </c>
      <c r="U1507" s="309"/>
      <c r="V1507" s="106"/>
      <c r="W1507" s="88"/>
      <c r="X1507" s="351"/>
    </row>
    <row r="1508" spans="1:24" s="352" customFormat="1" ht="30" customHeight="1" x14ac:dyDescent="0.25">
      <c r="A1508" s="90">
        <v>41455</v>
      </c>
      <c r="B1508" s="347">
        <v>41470</v>
      </c>
      <c r="C1508" s="84" t="s">
        <v>284</v>
      </c>
      <c r="D1508" s="354" t="s">
        <v>1926</v>
      </c>
      <c r="E1508" s="354" t="s">
        <v>279</v>
      </c>
      <c r="F1508" s="84" t="s">
        <v>663</v>
      </c>
      <c r="G1508" s="84" t="s">
        <v>664</v>
      </c>
      <c r="H1508" s="354" t="s">
        <v>2170</v>
      </c>
      <c r="I1508" s="34" t="s">
        <v>2200</v>
      </c>
      <c r="J1508" s="355" t="s">
        <v>2201</v>
      </c>
      <c r="K1508" s="127">
        <v>40606.708333333336</v>
      </c>
      <c r="L1508" s="127">
        <v>40770</v>
      </c>
      <c r="M1508" s="354" t="s">
        <v>2202</v>
      </c>
      <c r="N1508" s="294">
        <v>18279.509999999998</v>
      </c>
      <c r="O1508" s="294">
        <v>32634.222000000002</v>
      </c>
      <c r="P1508" s="168">
        <v>40800</v>
      </c>
      <c r="Q1508" s="168">
        <v>41607</v>
      </c>
      <c r="R1508" s="168">
        <v>41340</v>
      </c>
      <c r="S1508" s="168">
        <v>41517</v>
      </c>
      <c r="T1508" s="356">
        <v>78</v>
      </c>
      <c r="U1508" s="309"/>
      <c r="V1508" s="106"/>
      <c r="W1508" s="88"/>
      <c r="X1508" s="351"/>
    </row>
    <row r="1509" spans="1:24" s="352" customFormat="1" ht="30" customHeight="1" x14ac:dyDescent="0.25">
      <c r="A1509" s="90">
        <v>41455</v>
      </c>
      <c r="B1509" s="347">
        <v>41470</v>
      </c>
      <c r="C1509" s="84" t="s">
        <v>284</v>
      </c>
      <c r="D1509" s="354" t="s">
        <v>1926</v>
      </c>
      <c r="E1509" s="354" t="s">
        <v>279</v>
      </c>
      <c r="F1509" s="84" t="s">
        <v>663</v>
      </c>
      <c r="G1509" s="84" t="s">
        <v>664</v>
      </c>
      <c r="H1509" s="354" t="s">
        <v>2170</v>
      </c>
      <c r="I1509" s="34" t="s">
        <v>2200</v>
      </c>
      <c r="J1509" s="355" t="s">
        <v>2201</v>
      </c>
      <c r="K1509" s="127">
        <v>40606.708333333336</v>
      </c>
      <c r="L1509" s="127">
        <v>40731</v>
      </c>
      <c r="M1509" s="354" t="s">
        <v>2199</v>
      </c>
      <c r="N1509" s="294">
        <v>13948.957</v>
      </c>
      <c r="O1509" s="294">
        <v>32634.222000000002</v>
      </c>
      <c r="P1509" s="168">
        <v>40760</v>
      </c>
      <c r="Q1509" s="168">
        <v>41442</v>
      </c>
      <c r="R1509" s="168">
        <v>41300</v>
      </c>
      <c r="S1509" s="168">
        <v>41455</v>
      </c>
      <c r="T1509" s="356">
        <v>99</v>
      </c>
      <c r="U1509" s="309"/>
      <c r="V1509" s="106"/>
      <c r="W1509" s="88"/>
      <c r="X1509" s="351"/>
    </row>
    <row r="1510" spans="1:24" s="352" customFormat="1" ht="30" customHeight="1" x14ac:dyDescent="0.25">
      <c r="A1510" s="90">
        <v>41455</v>
      </c>
      <c r="B1510" s="347">
        <v>41470</v>
      </c>
      <c r="C1510" s="84" t="s">
        <v>284</v>
      </c>
      <c r="D1510" s="354" t="s">
        <v>1926</v>
      </c>
      <c r="E1510" s="354" t="s">
        <v>279</v>
      </c>
      <c r="F1510" s="84" t="s">
        <v>663</v>
      </c>
      <c r="G1510" s="84" t="s">
        <v>664</v>
      </c>
      <c r="H1510" s="354" t="s">
        <v>2170</v>
      </c>
      <c r="I1510" s="34" t="s">
        <v>2203</v>
      </c>
      <c r="J1510" s="355" t="s">
        <v>2204</v>
      </c>
      <c r="K1510" s="127">
        <v>40515</v>
      </c>
      <c r="L1510" s="127">
        <v>40731</v>
      </c>
      <c r="M1510" s="354" t="s">
        <v>2205</v>
      </c>
      <c r="N1510" s="294">
        <v>12412.4</v>
      </c>
      <c r="O1510" s="294">
        <v>12511.894</v>
      </c>
      <c r="P1510" s="168">
        <v>40757</v>
      </c>
      <c r="Q1510" s="168">
        <v>41505</v>
      </c>
      <c r="R1510" s="168">
        <v>41385</v>
      </c>
      <c r="S1510" s="168">
        <v>41415</v>
      </c>
      <c r="T1510" s="356">
        <v>99</v>
      </c>
      <c r="U1510" s="309"/>
      <c r="V1510" s="106"/>
      <c r="W1510" s="88"/>
      <c r="X1510" s="351"/>
    </row>
    <row r="1511" spans="1:24" s="352" customFormat="1" ht="30" customHeight="1" x14ac:dyDescent="0.25">
      <c r="A1511" s="90">
        <v>41455</v>
      </c>
      <c r="B1511" s="347">
        <v>41470</v>
      </c>
      <c r="C1511" s="84" t="s">
        <v>284</v>
      </c>
      <c r="D1511" s="354" t="s">
        <v>1926</v>
      </c>
      <c r="E1511" s="354" t="s">
        <v>279</v>
      </c>
      <c r="F1511" s="84" t="s">
        <v>361</v>
      </c>
      <c r="G1511" s="84" t="s">
        <v>362</v>
      </c>
      <c r="H1511" s="354" t="s">
        <v>2129</v>
      </c>
      <c r="I1511" s="34" t="s">
        <v>2206</v>
      </c>
      <c r="J1511" s="355" t="s">
        <v>2207</v>
      </c>
      <c r="K1511" s="127">
        <v>40689</v>
      </c>
      <c r="L1511" s="127">
        <v>40878</v>
      </c>
      <c r="M1511" s="354" t="s">
        <v>2121</v>
      </c>
      <c r="N1511" s="294">
        <v>16289.80572</v>
      </c>
      <c r="O1511" s="294">
        <v>12272.814839999999</v>
      </c>
      <c r="P1511" s="168">
        <v>40889</v>
      </c>
      <c r="Q1511" s="168">
        <v>41657</v>
      </c>
      <c r="R1511" s="168">
        <v>41626</v>
      </c>
      <c r="S1511" s="168">
        <v>41626</v>
      </c>
      <c r="T1511" s="356">
        <v>85</v>
      </c>
      <c r="U1511" s="309"/>
      <c r="V1511" s="106"/>
      <c r="W1511" s="88"/>
      <c r="X1511" s="351"/>
    </row>
    <row r="1512" spans="1:24" s="352" customFormat="1" ht="30" customHeight="1" x14ac:dyDescent="0.25">
      <c r="A1512" s="90">
        <v>41455</v>
      </c>
      <c r="B1512" s="347">
        <v>41470</v>
      </c>
      <c r="C1512" s="84" t="s">
        <v>284</v>
      </c>
      <c r="D1512" s="354" t="s">
        <v>1926</v>
      </c>
      <c r="E1512" s="354" t="s">
        <v>279</v>
      </c>
      <c r="F1512" s="84" t="s">
        <v>36</v>
      </c>
      <c r="G1512" s="84" t="s">
        <v>1000</v>
      </c>
      <c r="H1512" s="354" t="s">
        <v>2208</v>
      </c>
      <c r="I1512" s="34" t="s">
        <v>2209</v>
      </c>
      <c r="J1512" s="355" t="s">
        <v>2204</v>
      </c>
      <c r="K1512" s="127">
        <v>40451.708333333336</v>
      </c>
      <c r="L1512" s="127">
        <v>40738</v>
      </c>
      <c r="M1512" s="354" t="s">
        <v>2210</v>
      </c>
      <c r="N1512" s="294">
        <v>4699.7640000000001</v>
      </c>
      <c r="O1512" s="294">
        <v>4769.54403</v>
      </c>
      <c r="P1512" s="168">
        <v>40808</v>
      </c>
      <c r="Q1512" s="168">
        <v>41570</v>
      </c>
      <c r="R1512" s="168">
        <v>41280</v>
      </c>
      <c r="S1512" s="168">
        <v>41458</v>
      </c>
      <c r="T1512" s="356">
        <v>98</v>
      </c>
      <c r="U1512" s="309"/>
      <c r="V1512" s="106"/>
      <c r="W1512" s="88"/>
      <c r="X1512" s="351"/>
    </row>
    <row r="1513" spans="1:24" s="352" customFormat="1" ht="30" customHeight="1" x14ac:dyDescent="0.25">
      <c r="A1513" s="90">
        <v>41455</v>
      </c>
      <c r="B1513" s="347">
        <v>41470</v>
      </c>
      <c r="C1513" s="84" t="s">
        <v>284</v>
      </c>
      <c r="D1513" s="354" t="s">
        <v>1926</v>
      </c>
      <c r="E1513" s="354" t="s">
        <v>279</v>
      </c>
      <c r="F1513" s="84" t="s">
        <v>663</v>
      </c>
      <c r="G1513" s="84" t="s">
        <v>664</v>
      </c>
      <c r="H1513" s="354" t="s">
        <v>2151</v>
      </c>
      <c r="I1513" s="34" t="s">
        <v>2211</v>
      </c>
      <c r="J1513" s="355" t="s">
        <v>2212</v>
      </c>
      <c r="K1513" s="127">
        <v>40764.708333333336</v>
      </c>
      <c r="L1513" s="127">
        <v>41046</v>
      </c>
      <c r="M1513" s="354" t="s">
        <v>2213</v>
      </c>
      <c r="N1513" s="294">
        <v>4465</v>
      </c>
      <c r="O1513" s="294">
        <v>4665.8969999999999</v>
      </c>
      <c r="P1513" s="168">
        <v>41079</v>
      </c>
      <c r="Q1513" s="168">
        <v>41712</v>
      </c>
      <c r="R1513" s="168">
        <v>41625</v>
      </c>
      <c r="S1513" s="168">
        <v>41625</v>
      </c>
      <c r="T1513" s="356">
        <v>99</v>
      </c>
      <c r="U1513" s="309"/>
      <c r="V1513" s="106"/>
      <c r="W1513" s="88"/>
      <c r="X1513" s="351"/>
    </row>
    <row r="1514" spans="1:24" s="359" customFormat="1" ht="30" customHeight="1" x14ac:dyDescent="0.25">
      <c r="A1514" s="90">
        <v>41455</v>
      </c>
      <c r="B1514" s="347">
        <v>41470</v>
      </c>
      <c r="C1514" s="33" t="s">
        <v>284</v>
      </c>
      <c r="D1514" s="34" t="s">
        <v>1926</v>
      </c>
      <c r="E1514" s="34" t="s">
        <v>279</v>
      </c>
      <c r="F1514" s="33" t="s">
        <v>361</v>
      </c>
      <c r="G1514" s="33" t="s">
        <v>362</v>
      </c>
      <c r="H1514" s="34" t="s">
        <v>2214</v>
      </c>
      <c r="I1514" s="34" t="s">
        <v>2215</v>
      </c>
      <c r="J1514" s="35" t="s">
        <v>2216</v>
      </c>
      <c r="K1514" s="116">
        <v>41234</v>
      </c>
      <c r="L1514" s="116">
        <v>41340</v>
      </c>
      <c r="M1514" s="34" t="s">
        <v>2217</v>
      </c>
      <c r="N1514" s="294">
        <v>9437.3488200000011</v>
      </c>
      <c r="O1514" s="294">
        <v>6843.5999400000001</v>
      </c>
      <c r="P1514" s="169">
        <v>41393</v>
      </c>
      <c r="Q1514" s="169">
        <v>41852</v>
      </c>
      <c r="R1514" s="169">
        <v>41811</v>
      </c>
      <c r="S1514" s="169">
        <v>41811</v>
      </c>
      <c r="T1514" s="32">
        <v>4</v>
      </c>
      <c r="U1514" s="357"/>
      <c r="V1514" s="290"/>
      <c r="W1514" s="312"/>
      <c r="X1514" s="358"/>
    </row>
    <row r="1515" spans="1:24" s="352" customFormat="1" ht="30" customHeight="1" x14ac:dyDescent="0.25">
      <c r="A1515" s="90">
        <v>41455</v>
      </c>
      <c r="B1515" s="347">
        <v>41470</v>
      </c>
      <c r="C1515" s="84" t="s">
        <v>284</v>
      </c>
      <c r="D1515" s="354" t="s">
        <v>1926</v>
      </c>
      <c r="E1515" s="354" t="s">
        <v>280</v>
      </c>
      <c r="F1515" s="84" t="s">
        <v>435</v>
      </c>
      <c r="G1515" s="84" t="s">
        <v>436</v>
      </c>
      <c r="H1515" s="354" t="s">
        <v>2143</v>
      </c>
      <c r="I1515" s="34" t="s">
        <v>2218</v>
      </c>
      <c r="J1515" s="355" t="s">
        <v>2219</v>
      </c>
      <c r="K1515" s="127">
        <v>40981</v>
      </c>
      <c r="L1515" s="127">
        <v>41108</v>
      </c>
      <c r="M1515" s="354" t="s">
        <v>2220</v>
      </c>
      <c r="N1515" s="294">
        <v>1756.106</v>
      </c>
      <c r="O1515" s="294">
        <v>1786.70371</v>
      </c>
      <c r="P1515" s="168">
        <v>41131</v>
      </c>
      <c r="Q1515" s="168"/>
      <c r="R1515" s="168">
        <v>41462</v>
      </c>
      <c r="S1515" s="168">
        <v>41512</v>
      </c>
      <c r="T1515" s="356">
        <v>52</v>
      </c>
      <c r="U1515" s="309"/>
      <c r="V1515" s="106"/>
      <c r="W1515" s="88"/>
      <c r="X1515" s="351"/>
    </row>
    <row r="1516" spans="1:24" s="352" customFormat="1" ht="30" customHeight="1" x14ac:dyDescent="0.25">
      <c r="A1516" s="90">
        <v>41455</v>
      </c>
      <c r="B1516" s="347">
        <v>41470</v>
      </c>
      <c r="C1516" s="84" t="s">
        <v>284</v>
      </c>
      <c r="D1516" s="354" t="s">
        <v>1926</v>
      </c>
      <c r="E1516" s="354" t="s">
        <v>280</v>
      </c>
      <c r="F1516" s="84" t="s">
        <v>288</v>
      </c>
      <c r="G1516" s="84" t="s">
        <v>641</v>
      </c>
      <c r="H1516" s="354" t="s">
        <v>2163</v>
      </c>
      <c r="I1516" s="34" t="s">
        <v>2221</v>
      </c>
      <c r="J1516" s="355" t="s">
        <v>2222</v>
      </c>
      <c r="K1516" s="127">
        <v>40777</v>
      </c>
      <c r="L1516" s="127">
        <v>40893</v>
      </c>
      <c r="M1516" s="354" t="s">
        <v>2223</v>
      </c>
      <c r="N1516" s="294">
        <v>1612.54306</v>
      </c>
      <c r="O1516" s="294">
        <v>1612.54306</v>
      </c>
      <c r="P1516" s="168">
        <v>40919</v>
      </c>
      <c r="Q1516" s="168">
        <v>41695</v>
      </c>
      <c r="R1516" s="168">
        <v>41635</v>
      </c>
      <c r="S1516" s="168">
        <v>41635</v>
      </c>
      <c r="T1516" s="356">
        <v>11</v>
      </c>
      <c r="U1516" s="309"/>
      <c r="V1516" s="106"/>
      <c r="W1516" s="88"/>
      <c r="X1516" s="351"/>
    </row>
    <row r="1517" spans="1:24" s="352" customFormat="1" ht="30" customHeight="1" x14ac:dyDescent="0.25">
      <c r="A1517" s="90">
        <v>41455</v>
      </c>
      <c r="B1517" s="347">
        <v>41470</v>
      </c>
      <c r="C1517" s="84" t="s">
        <v>285</v>
      </c>
      <c r="D1517" s="354" t="s">
        <v>1926</v>
      </c>
      <c r="E1517" s="354" t="s">
        <v>279</v>
      </c>
      <c r="F1517" s="84" t="s">
        <v>288</v>
      </c>
      <c r="G1517" s="84" t="s">
        <v>641</v>
      </c>
      <c r="H1517" s="354" t="s">
        <v>2163</v>
      </c>
      <c r="I1517" s="34" t="s">
        <v>2224</v>
      </c>
      <c r="J1517" s="355" t="s">
        <v>2225</v>
      </c>
      <c r="K1517" s="127">
        <v>41030.333333333336</v>
      </c>
      <c r="L1517" s="127">
        <v>41212</v>
      </c>
      <c r="M1517" s="354" t="s">
        <v>2226</v>
      </c>
      <c r="N1517" s="294">
        <v>30816.734</v>
      </c>
      <c r="O1517" s="294">
        <v>30897.569</v>
      </c>
      <c r="P1517" s="168">
        <v>41255</v>
      </c>
      <c r="Q1517" s="168">
        <v>42470</v>
      </c>
      <c r="R1517" s="168">
        <v>42350</v>
      </c>
      <c r="S1517" s="168">
        <v>42350</v>
      </c>
      <c r="T1517" s="356">
        <v>2</v>
      </c>
      <c r="U1517" s="309"/>
      <c r="V1517" s="106"/>
      <c r="W1517" s="88"/>
      <c r="X1517" s="351"/>
    </row>
    <row r="1518" spans="1:24" s="352" customFormat="1" ht="30" customHeight="1" x14ac:dyDescent="0.25">
      <c r="A1518" s="90">
        <v>41455</v>
      </c>
      <c r="B1518" s="347">
        <v>41470</v>
      </c>
      <c r="C1518" s="84" t="s">
        <v>285</v>
      </c>
      <c r="D1518" s="354" t="s">
        <v>1926</v>
      </c>
      <c r="E1518" s="354" t="s">
        <v>279</v>
      </c>
      <c r="F1518" s="84" t="s">
        <v>663</v>
      </c>
      <c r="G1518" s="84" t="s">
        <v>664</v>
      </c>
      <c r="H1518" s="354" t="s">
        <v>2170</v>
      </c>
      <c r="I1518" s="34" t="s">
        <v>2227</v>
      </c>
      <c r="J1518" s="355" t="s">
        <v>2228</v>
      </c>
      <c r="K1518" s="127">
        <v>41045</v>
      </c>
      <c r="L1518" s="127">
        <v>41124</v>
      </c>
      <c r="M1518" s="354" t="s">
        <v>2229</v>
      </c>
      <c r="N1518" s="294">
        <v>7601.3</v>
      </c>
      <c r="O1518" s="294">
        <v>7601.3</v>
      </c>
      <c r="P1518" s="168">
        <v>41158</v>
      </c>
      <c r="Q1518" s="168">
        <v>41793</v>
      </c>
      <c r="R1518" s="168">
        <v>41703</v>
      </c>
      <c r="S1518" s="168">
        <v>41703</v>
      </c>
      <c r="T1518" s="356">
        <v>24</v>
      </c>
      <c r="U1518" s="309"/>
      <c r="V1518" s="106"/>
      <c r="W1518" s="88"/>
      <c r="X1518" s="351"/>
    </row>
    <row r="1519" spans="1:24" s="359" customFormat="1" ht="30" customHeight="1" x14ac:dyDescent="0.25">
      <c r="A1519" s="90">
        <v>41455</v>
      </c>
      <c r="B1519" s="347">
        <v>41470</v>
      </c>
      <c r="C1519" s="33" t="s">
        <v>285</v>
      </c>
      <c r="D1519" s="34" t="s">
        <v>1926</v>
      </c>
      <c r="E1519" s="34" t="s">
        <v>279</v>
      </c>
      <c r="F1519" s="33" t="s">
        <v>361</v>
      </c>
      <c r="G1519" s="33" t="s">
        <v>362</v>
      </c>
      <c r="H1519" s="34" t="s">
        <v>2230</v>
      </c>
      <c r="I1519" s="34" t="s">
        <v>2231</v>
      </c>
      <c r="J1519" s="35" t="s">
        <v>2232</v>
      </c>
      <c r="K1519" s="116">
        <v>41296</v>
      </c>
      <c r="L1519" s="116">
        <v>41485</v>
      </c>
      <c r="M1519" s="34" t="s">
        <v>2217</v>
      </c>
      <c r="N1519" s="294">
        <v>22708.546480000001</v>
      </c>
      <c r="O1519" s="294">
        <v>17048.881570000001</v>
      </c>
      <c r="P1519" s="169">
        <v>41548</v>
      </c>
      <c r="Q1519" s="169">
        <v>42125</v>
      </c>
      <c r="R1519" s="169">
        <v>42437</v>
      </c>
      <c r="S1519" s="169">
        <v>42437</v>
      </c>
      <c r="T1519" s="32">
        <v>0</v>
      </c>
      <c r="U1519" s="357"/>
      <c r="V1519" s="290"/>
      <c r="W1519" s="312"/>
      <c r="X1519" s="358"/>
    </row>
    <row r="1520" spans="1:24" s="359" customFormat="1" ht="30" customHeight="1" x14ac:dyDescent="0.25">
      <c r="A1520" s="90">
        <v>41455</v>
      </c>
      <c r="B1520" s="347">
        <v>41470</v>
      </c>
      <c r="C1520" s="33" t="s">
        <v>285</v>
      </c>
      <c r="D1520" s="34" t="s">
        <v>1926</v>
      </c>
      <c r="E1520" s="34" t="s">
        <v>279</v>
      </c>
      <c r="F1520" s="33" t="s">
        <v>361</v>
      </c>
      <c r="G1520" s="33" t="s">
        <v>362</v>
      </c>
      <c r="H1520" s="34" t="s">
        <v>2188</v>
      </c>
      <c r="I1520" s="34" t="s">
        <v>2233</v>
      </c>
      <c r="J1520" s="35" t="s">
        <v>2038</v>
      </c>
      <c r="K1520" s="116">
        <v>41201</v>
      </c>
      <c r="L1520" s="116">
        <v>41360</v>
      </c>
      <c r="M1520" s="34" t="s">
        <v>2234</v>
      </c>
      <c r="N1520" s="294">
        <v>17523.0085</v>
      </c>
      <c r="O1520" s="294">
        <v>13107.37111</v>
      </c>
      <c r="P1520" s="169">
        <v>41360</v>
      </c>
      <c r="Q1520" s="169">
        <v>42007</v>
      </c>
      <c r="R1520" s="169">
        <v>42004</v>
      </c>
      <c r="S1520" s="169">
        <v>42004</v>
      </c>
      <c r="T1520" s="32">
        <v>1</v>
      </c>
      <c r="U1520" s="357"/>
      <c r="V1520" s="290"/>
      <c r="W1520" s="312"/>
      <c r="X1520" s="358"/>
    </row>
    <row r="1521" spans="1:24" s="352" customFormat="1" ht="30" customHeight="1" x14ac:dyDescent="0.25">
      <c r="A1521" s="90">
        <v>41455</v>
      </c>
      <c r="B1521" s="347">
        <v>41470</v>
      </c>
      <c r="C1521" s="84" t="s">
        <v>285</v>
      </c>
      <c r="D1521" s="354" t="s">
        <v>1926</v>
      </c>
      <c r="E1521" s="354" t="s">
        <v>279</v>
      </c>
      <c r="F1521" s="33" t="s">
        <v>361</v>
      </c>
      <c r="G1521" s="33" t="s">
        <v>362</v>
      </c>
      <c r="H1521" s="354" t="s">
        <v>2191</v>
      </c>
      <c r="I1521" s="34" t="s">
        <v>2235</v>
      </c>
      <c r="J1521" s="355" t="s">
        <v>2038</v>
      </c>
      <c r="K1521" s="127">
        <v>41061</v>
      </c>
      <c r="L1521" s="127">
        <v>41179</v>
      </c>
      <c r="M1521" s="354" t="s">
        <v>2190</v>
      </c>
      <c r="N1521" s="294">
        <v>17668.787410000001</v>
      </c>
      <c r="O1521" s="294">
        <v>13254.968720000001</v>
      </c>
      <c r="P1521" s="168">
        <v>41192</v>
      </c>
      <c r="Q1521" s="168">
        <v>41907</v>
      </c>
      <c r="R1521" s="168">
        <v>41878</v>
      </c>
      <c r="S1521" s="168">
        <v>41878</v>
      </c>
      <c r="T1521" s="356">
        <v>11</v>
      </c>
      <c r="U1521" s="309"/>
      <c r="V1521" s="106"/>
      <c r="W1521" s="88"/>
      <c r="X1521" s="351"/>
    </row>
    <row r="1522" spans="1:24" s="352" customFormat="1" ht="30" customHeight="1" x14ac:dyDescent="0.25">
      <c r="A1522" s="90">
        <v>41455</v>
      </c>
      <c r="B1522" s="347">
        <v>41470</v>
      </c>
      <c r="C1522" s="84" t="s">
        <v>285</v>
      </c>
      <c r="D1522" s="354" t="s">
        <v>1926</v>
      </c>
      <c r="E1522" s="354" t="s">
        <v>279</v>
      </c>
      <c r="F1522" s="84" t="s">
        <v>663</v>
      </c>
      <c r="G1522" s="84" t="s">
        <v>664</v>
      </c>
      <c r="H1522" s="354" t="s">
        <v>2170</v>
      </c>
      <c r="I1522" s="34" t="s">
        <v>2236</v>
      </c>
      <c r="J1522" s="355" t="s">
        <v>2237</v>
      </c>
      <c r="K1522" s="127">
        <v>40899</v>
      </c>
      <c r="L1522" s="127">
        <v>41016</v>
      </c>
      <c r="M1522" s="354" t="s">
        <v>1145</v>
      </c>
      <c r="N1522" s="294">
        <v>4680.8999999999996</v>
      </c>
      <c r="O1522" s="294">
        <v>4668.9279999999999</v>
      </c>
      <c r="P1522" s="168">
        <v>41047</v>
      </c>
      <c r="Q1522" s="168">
        <v>41591</v>
      </c>
      <c r="R1522" s="168">
        <v>41501</v>
      </c>
      <c r="S1522" s="168">
        <v>41501</v>
      </c>
      <c r="T1522" s="356">
        <v>48</v>
      </c>
      <c r="U1522" s="309"/>
      <c r="V1522" s="106"/>
      <c r="W1522" s="88"/>
      <c r="X1522" s="351"/>
    </row>
    <row r="1523" spans="1:24" s="352" customFormat="1" ht="30" customHeight="1" x14ac:dyDescent="0.25">
      <c r="A1523" s="90">
        <v>41455</v>
      </c>
      <c r="B1523" s="347">
        <v>41470</v>
      </c>
      <c r="C1523" s="84" t="s">
        <v>285</v>
      </c>
      <c r="D1523" s="354" t="s">
        <v>1926</v>
      </c>
      <c r="E1523" s="354" t="s">
        <v>279</v>
      </c>
      <c r="F1523" s="84" t="s">
        <v>288</v>
      </c>
      <c r="G1523" s="84" t="s">
        <v>641</v>
      </c>
      <c r="H1523" s="354" t="s">
        <v>2163</v>
      </c>
      <c r="I1523" s="34" t="s">
        <v>2238</v>
      </c>
      <c r="J1523" s="355" t="s">
        <v>2239</v>
      </c>
      <c r="K1523" s="127">
        <v>41080</v>
      </c>
      <c r="L1523" s="127">
        <v>41176</v>
      </c>
      <c r="M1523" s="354" t="s">
        <v>2240</v>
      </c>
      <c r="N1523" s="294">
        <v>30554</v>
      </c>
      <c r="O1523" s="294">
        <v>30554</v>
      </c>
      <c r="P1523" s="168">
        <v>41233</v>
      </c>
      <c r="Q1523" s="168">
        <v>42026</v>
      </c>
      <c r="R1523" s="168">
        <v>41963</v>
      </c>
      <c r="S1523" s="168">
        <v>41963</v>
      </c>
      <c r="T1523" s="356">
        <v>17</v>
      </c>
      <c r="U1523" s="309"/>
      <c r="V1523" s="106"/>
      <c r="W1523" s="88"/>
      <c r="X1523" s="351"/>
    </row>
    <row r="1524" spans="1:24" s="352" customFormat="1" ht="30" customHeight="1" x14ac:dyDescent="0.25">
      <c r="A1524" s="90">
        <v>41455</v>
      </c>
      <c r="B1524" s="347">
        <v>41470</v>
      </c>
      <c r="C1524" s="84" t="s">
        <v>285</v>
      </c>
      <c r="D1524" s="354" t="s">
        <v>1926</v>
      </c>
      <c r="E1524" s="354" t="s">
        <v>279</v>
      </c>
      <c r="F1524" s="84" t="s">
        <v>361</v>
      </c>
      <c r="G1524" s="84" t="s">
        <v>362</v>
      </c>
      <c r="H1524" s="354" t="s">
        <v>2106</v>
      </c>
      <c r="I1524" s="34" t="s">
        <v>2241</v>
      </c>
      <c r="J1524" s="355" t="s">
        <v>2242</v>
      </c>
      <c r="K1524" s="127">
        <v>41138.333333333336</v>
      </c>
      <c r="L1524" s="127">
        <v>41211</v>
      </c>
      <c r="M1524" s="354" t="s">
        <v>2190</v>
      </c>
      <c r="N1524" s="294">
        <v>3406.8393700000001</v>
      </c>
      <c r="O1524" s="294">
        <v>2662.59366</v>
      </c>
      <c r="P1524" s="168">
        <v>41211</v>
      </c>
      <c r="Q1524" s="168">
        <v>41578</v>
      </c>
      <c r="R1524" s="168">
        <v>41774</v>
      </c>
      <c r="S1524" s="168">
        <v>41774</v>
      </c>
      <c r="T1524" s="356">
        <v>36</v>
      </c>
      <c r="U1524" s="309"/>
      <c r="V1524" s="106"/>
      <c r="W1524" s="88"/>
      <c r="X1524" s="351"/>
    </row>
    <row r="1525" spans="1:24" s="352" customFormat="1" ht="30" customHeight="1" x14ac:dyDescent="0.25">
      <c r="A1525" s="90">
        <v>41455</v>
      </c>
      <c r="B1525" s="347">
        <v>41470</v>
      </c>
      <c r="C1525" s="84" t="s">
        <v>285</v>
      </c>
      <c r="D1525" s="354" t="s">
        <v>1926</v>
      </c>
      <c r="E1525" s="354" t="s">
        <v>279</v>
      </c>
      <c r="F1525" s="84" t="s">
        <v>288</v>
      </c>
      <c r="G1525" s="84" t="s">
        <v>641</v>
      </c>
      <c r="H1525" s="354" t="s">
        <v>2135</v>
      </c>
      <c r="I1525" s="34" t="s">
        <v>2243</v>
      </c>
      <c r="J1525" s="355" t="s">
        <v>2244</v>
      </c>
      <c r="K1525" s="127">
        <v>41102</v>
      </c>
      <c r="L1525" s="127">
        <v>41180</v>
      </c>
      <c r="M1525" s="354" t="s">
        <v>2245</v>
      </c>
      <c r="N1525" s="294">
        <v>12988</v>
      </c>
      <c r="O1525" s="294">
        <v>13251.069</v>
      </c>
      <c r="P1525" s="168">
        <v>41199</v>
      </c>
      <c r="Q1525" s="168">
        <v>41851</v>
      </c>
      <c r="R1525" s="168">
        <v>41744</v>
      </c>
      <c r="S1525" s="168">
        <v>41744</v>
      </c>
      <c r="T1525" s="356">
        <v>30</v>
      </c>
      <c r="U1525" s="309"/>
      <c r="V1525" s="106"/>
      <c r="W1525" s="88"/>
      <c r="X1525" s="351"/>
    </row>
    <row r="1526" spans="1:24" s="352" customFormat="1" ht="30" customHeight="1" x14ac:dyDescent="0.25">
      <c r="A1526" s="90">
        <v>41455</v>
      </c>
      <c r="B1526" s="347">
        <v>41470</v>
      </c>
      <c r="C1526" s="84" t="s">
        <v>285</v>
      </c>
      <c r="D1526" s="354" t="s">
        <v>1926</v>
      </c>
      <c r="E1526" s="354" t="s">
        <v>279</v>
      </c>
      <c r="F1526" s="84" t="s">
        <v>361</v>
      </c>
      <c r="G1526" s="84" t="s">
        <v>362</v>
      </c>
      <c r="H1526" s="354" t="s">
        <v>2246</v>
      </c>
      <c r="I1526" s="34" t="s">
        <v>2247</v>
      </c>
      <c r="J1526" s="355" t="s">
        <v>2248</v>
      </c>
      <c r="K1526" s="127">
        <v>41229</v>
      </c>
      <c r="L1526" s="127">
        <v>41296</v>
      </c>
      <c r="M1526" s="354" t="s">
        <v>2121</v>
      </c>
      <c r="N1526" s="294">
        <v>9782.4346500000011</v>
      </c>
      <c r="O1526" s="294">
        <v>7353.9773800000003</v>
      </c>
      <c r="P1526" s="168">
        <v>41311</v>
      </c>
      <c r="Q1526" s="168">
        <v>41820</v>
      </c>
      <c r="R1526" s="168">
        <v>41775</v>
      </c>
      <c r="S1526" s="168">
        <v>41775</v>
      </c>
      <c r="T1526" s="356">
        <v>17</v>
      </c>
      <c r="U1526" s="309"/>
      <c r="V1526" s="106"/>
      <c r="W1526" s="88"/>
      <c r="X1526" s="351"/>
    </row>
    <row r="1527" spans="1:24" s="359" customFormat="1" ht="30" customHeight="1" x14ac:dyDescent="0.25">
      <c r="A1527" s="90">
        <v>41455</v>
      </c>
      <c r="B1527" s="347">
        <v>41470</v>
      </c>
      <c r="C1527" s="33" t="s">
        <v>285</v>
      </c>
      <c r="D1527" s="34" t="s">
        <v>1926</v>
      </c>
      <c r="E1527" s="34" t="s">
        <v>279</v>
      </c>
      <c r="F1527" s="33" t="s">
        <v>36</v>
      </c>
      <c r="G1527" s="33" t="s">
        <v>1000</v>
      </c>
      <c r="H1527" s="34" t="s">
        <v>2249</v>
      </c>
      <c r="I1527" s="34" t="s">
        <v>2250</v>
      </c>
      <c r="J1527" s="35" t="s">
        <v>2251</v>
      </c>
      <c r="K1527" s="116">
        <v>40988.333333333336</v>
      </c>
      <c r="L1527" s="116">
        <v>41045</v>
      </c>
      <c r="M1527" s="34" t="s">
        <v>2252</v>
      </c>
      <c r="N1527" s="294">
        <v>13849</v>
      </c>
      <c r="O1527" s="294">
        <v>14020.085999999999</v>
      </c>
      <c r="P1527" s="169">
        <v>41074</v>
      </c>
      <c r="Q1527" s="169">
        <v>41773</v>
      </c>
      <c r="R1527" s="169">
        <v>41614</v>
      </c>
      <c r="S1527" s="169">
        <v>41683</v>
      </c>
      <c r="T1527" s="32">
        <v>48</v>
      </c>
      <c r="U1527" s="357"/>
      <c r="V1527" s="290"/>
      <c r="W1527" s="312"/>
      <c r="X1527" s="358"/>
    </row>
    <row r="1528" spans="1:24" s="359" customFormat="1" ht="30" customHeight="1" x14ac:dyDescent="0.25">
      <c r="A1528" s="90">
        <v>41455</v>
      </c>
      <c r="B1528" s="347">
        <v>41470</v>
      </c>
      <c r="C1528" s="33" t="s">
        <v>285</v>
      </c>
      <c r="D1528" s="34" t="s">
        <v>1926</v>
      </c>
      <c r="E1528" s="34" t="s">
        <v>279</v>
      </c>
      <c r="F1528" s="33" t="s">
        <v>470</v>
      </c>
      <c r="G1528" s="33" t="s">
        <v>471</v>
      </c>
      <c r="H1528" s="34" t="s">
        <v>2253</v>
      </c>
      <c r="I1528" s="34" t="s">
        <v>2254</v>
      </c>
      <c r="J1528" s="35" t="s">
        <v>2255</v>
      </c>
      <c r="K1528" s="116">
        <v>41075.708333333336</v>
      </c>
      <c r="L1528" s="116">
        <v>41151</v>
      </c>
      <c r="M1528" s="34" t="s">
        <v>2256</v>
      </c>
      <c r="N1528" s="294">
        <v>12129.1464</v>
      </c>
      <c r="O1528" s="294">
        <v>12449.048289999999</v>
      </c>
      <c r="P1528" s="169">
        <v>41165</v>
      </c>
      <c r="Q1528" s="169">
        <v>41705</v>
      </c>
      <c r="R1528" s="169">
        <v>41675</v>
      </c>
      <c r="S1528" s="169">
        <v>41675</v>
      </c>
      <c r="T1528" s="32">
        <v>6</v>
      </c>
      <c r="U1528" s="357"/>
      <c r="V1528" s="290"/>
      <c r="W1528" s="312"/>
      <c r="X1528" s="358"/>
    </row>
    <row r="1529" spans="1:24" s="359" customFormat="1" ht="30" customHeight="1" x14ac:dyDescent="0.25">
      <c r="A1529" s="90">
        <v>41455</v>
      </c>
      <c r="B1529" s="347">
        <v>41470</v>
      </c>
      <c r="C1529" s="33" t="s">
        <v>285</v>
      </c>
      <c r="D1529" s="34" t="s">
        <v>1926</v>
      </c>
      <c r="E1529" s="34" t="s">
        <v>2117</v>
      </c>
      <c r="F1529" s="33" t="s">
        <v>361</v>
      </c>
      <c r="G1529" s="33" t="s">
        <v>362</v>
      </c>
      <c r="H1529" s="34" t="s">
        <v>2191</v>
      </c>
      <c r="I1529" s="34" t="s">
        <v>2257</v>
      </c>
      <c r="J1529" s="35" t="s">
        <v>2258</v>
      </c>
      <c r="K1529" s="116">
        <v>41009</v>
      </c>
      <c r="L1529" s="116">
        <v>41033</v>
      </c>
      <c r="M1529" s="34" t="s">
        <v>2234</v>
      </c>
      <c r="N1529" s="294">
        <v>11999</v>
      </c>
      <c r="O1529" s="294">
        <v>10748</v>
      </c>
      <c r="P1529" s="169">
        <v>41577</v>
      </c>
      <c r="Q1529" s="169">
        <v>41895</v>
      </c>
      <c r="R1529" s="169">
        <v>41924</v>
      </c>
      <c r="S1529" s="169">
        <v>41924</v>
      </c>
      <c r="T1529" s="32">
        <v>0</v>
      </c>
      <c r="U1529" s="357"/>
      <c r="V1529" s="290"/>
      <c r="W1529" s="312"/>
      <c r="X1529" s="358"/>
    </row>
    <row r="1530" spans="1:24" s="359" customFormat="1" ht="30" customHeight="1" x14ac:dyDescent="0.25">
      <c r="A1530" s="90">
        <v>41455</v>
      </c>
      <c r="B1530" s="347">
        <v>41470</v>
      </c>
      <c r="C1530" s="33" t="s">
        <v>285</v>
      </c>
      <c r="D1530" s="34" t="s">
        <v>1926</v>
      </c>
      <c r="E1530" s="34" t="s">
        <v>2117</v>
      </c>
      <c r="F1530" s="33" t="s">
        <v>361</v>
      </c>
      <c r="G1530" s="33" t="s">
        <v>362</v>
      </c>
      <c r="H1530" s="34" t="s">
        <v>2106</v>
      </c>
      <c r="I1530" s="34" t="s">
        <v>2259</v>
      </c>
      <c r="J1530" s="35" t="s">
        <v>2258</v>
      </c>
      <c r="K1530" s="116">
        <v>41383.333333333336</v>
      </c>
      <c r="L1530" s="116">
        <v>41033</v>
      </c>
      <c r="M1530" s="34" t="s">
        <v>2234</v>
      </c>
      <c r="N1530" s="294">
        <v>12999</v>
      </c>
      <c r="O1530" s="294">
        <v>11581</v>
      </c>
      <c r="P1530" s="169">
        <v>41518</v>
      </c>
      <c r="Q1530" s="169">
        <v>41907</v>
      </c>
      <c r="R1530" s="169">
        <v>41937</v>
      </c>
      <c r="S1530" s="169">
        <v>41937</v>
      </c>
      <c r="T1530" s="32">
        <v>0</v>
      </c>
      <c r="U1530" s="357"/>
      <c r="V1530" s="290"/>
      <c r="W1530" s="312"/>
      <c r="X1530" s="358"/>
    </row>
    <row r="1531" spans="1:24" s="352" customFormat="1" ht="30" customHeight="1" x14ac:dyDescent="0.25">
      <c r="A1531" s="90">
        <v>41455</v>
      </c>
      <c r="B1531" s="347">
        <v>41470</v>
      </c>
      <c r="C1531" s="84" t="s">
        <v>285</v>
      </c>
      <c r="D1531" s="354" t="s">
        <v>1926</v>
      </c>
      <c r="E1531" s="354" t="s">
        <v>2117</v>
      </c>
      <c r="F1531" s="33" t="s">
        <v>361</v>
      </c>
      <c r="G1531" s="33" t="s">
        <v>362</v>
      </c>
      <c r="H1531" s="354" t="s">
        <v>2118</v>
      </c>
      <c r="I1531" s="34" t="s">
        <v>2260</v>
      </c>
      <c r="J1531" s="355" t="s">
        <v>2261</v>
      </c>
      <c r="K1531" s="127">
        <v>41309.708333333336</v>
      </c>
      <c r="L1531" s="127">
        <v>41165</v>
      </c>
      <c r="M1531" s="354" t="s">
        <v>2262</v>
      </c>
      <c r="N1531" s="294">
        <v>17917.139230000001</v>
      </c>
      <c r="O1531" s="294">
        <v>13526.51194</v>
      </c>
      <c r="P1531" s="168">
        <v>41197</v>
      </c>
      <c r="Q1531" s="168">
        <v>43231</v>
      </c>
      <c r="R1531" s="168">
        <v>43192</v>
      </c>
      <c r="S1531" s="168">
        <v>43203</v>
      </c>
      <c r="T1531" s="356">
        <v>6</v>
      </c>
      <c r="U1531" s="309"/>
      <c r="V1531" s="106"/>
      <c r="W1531" s="88"/>
      <c r="X1531" s="351"/>
    </row>
    <row r="1532" spans="1:24" s="352" customFormat="1" ht="30" customHeight="1" x14ac:dyDescent="0.25">
      <c r="A1532" s="90">
        <v>41455</v>
      </c>
      <c r="B1532" s="347">
        <v>41470</v>
      </c>
      <c r="C1532" s="84" t="s">
        <v>285</v>
      </c>
      <c r="D1532" s="354" t="s">
        <v>1926</v>
      </c>
      <c r="E1532" s="354" t="s">
        <v>2117</v>
      </c>
      <c r="F1532" s="33" t="s">
        <v>361</v>
      </c>
      <c r="G1532" s="33" t="s">
        <v>362</v>
      </c>
      <c r="H1532" s="354" t="s">
        <v>2118</v>
      </c>
      <c r="I1532" s="34" t="s">
        <v>2260</v>
      </c>
      <c r="J1532" s="355" t="s">
        <v>2261</v>
      </c>
      <c r="K1532" s="127">
        <v>41309.708333333336</v>
      </c>
      <c r="L1532" s="127">
        <v>41403</v>
      </c>
      <c r="M1532" s="354" t="s">
        <v>2263</v>
      </c>
      <c r="N1532" s="294">
        <v>0</v>
      </c>
      <c r="O1532" s="294">
        <v>13526.51194</v>
      </c>
      <c r="P1532" s="168">
        <v>41417</v>
      </c>
      <c r="Q1532" s="168">
        <v>41947</v>
      </c>
      <c r="R1532" s="168">
        <v>41887</v>
      </c>
      <c r="S1532" s="168">
        <v>41887</v>
      </c>
      <c r="T1532" s="356">
        <v>0</v>
      </c>
      <c r="U1532" s="309"/>
      <c r="V1532" s="106"/>
      <c r="W1532" s="88"/>
      <c r="X1532" s="351"/>
    </row>
    <row r="1533" spans="1:24" s="352" customFormat="1" ht="30" customHeight="1" x14ac:dyDescent="0.25">
      <c r="A1533" s="90">
        <v>41455</v>
      </c>
      <c r="B1533" s="347">
        <v>41470</v>
      </c>
      <c r="C1533" s="84" t="s">
        <v>285</v>
      </c>
      <c r="D1533" s="354" t="s">
        <v>1926</v>
      </c>
      <c r="E1533" s="354" t="s">
        <v>2117</v>
      </c>
      <c r="F1533" s="33" t="s">
        <v>361</v>
      </c>
      <c r="G1533" s="33" t="s">
        <v>362</v>
      </c>
      <c r="H1533" s="354" t="s">
        <v>2118</v>
      </c>
      <c r="I1533" s="34" t="s">
        <v>2264</v>
      </c>
      <c r="J1533" s="355" t="s">
        <v>2261</v>
      </c>
      <c r="K1533" s="127">
        <v>41309.708333333336</v>
      </c>
      <c r="L1533" s="127">
        <v>41165</v>
      </c>
      <c r="M1533" s="354" t="s">
        <v>2262</v>
      </c>
      <c r="N1533" s="294">
        <v>20428.558270000001</v>
      </c>
      <c r="O1533" s="294">
        <v>16274.19715</v>
      </c>
      <c r="P1533" s="168">
        <v>41197</v>
      </c>
      <c r="Q1533" s="168">
        <v>43464</v>
      </c>
      <c r="R1533" s="168">
        <v>43402</v>
      </c>
      <c r="S1533" s="168">
        <v>43444</v>
      </c>
      <c r="T1533" s="356">
        <v>6</v>
      </c>
      <c r="U1533" s="309"/>
      <c r="V1533" s="106"/>
      <c r="W1533" s="88"/>
      <c r="X1533" s="351"/>
    </row>
    <row r="1534" spans="1:24" s="352" customFormat="1" ht="30" customHeight="1" x14ac:dyDescent="0.25">
      <c r="A1534" s="90">
        <v>41455</v>
      </c>
      <c r="B1534" s="347">
        <v>41470</v>
      </c>
      <c r="C1534" s="84" t="s">
        <v>285</v>
      </c>
      <c r="D1534" s="354" t="s">
        <v>1926</v>
      </c>
      <c r="E1534" s="354" t="s">
        <v>2117</v>
      </c>
      <c r="F1534" s="33" t="s">
        <v>361</v>
      </c>
      <c r="G1534" s="33" t="s">
        <v>362</v>
      </c>
      <c r="H1534" s="354" t="s">
        <v>2118</v>
      </c>
      <c r="I1534" s="34" t="s">
        <v>2264</v>
      </c>
      <c r="J1534" s="355" t="s">
        <v>2261</v>
      </c>
      <c r="K1534" s="127">
        <v>41309.708333333336</v>
      </c>
      <c r="L1534" s="127">
        <v>41403</v>
      </c>
      <c r="M1534" s="354" t="s">
        <v>2263</v>
      </c>
      <c r="N1534" s="294">
        <v>1168.11526</v>
      </c>
      <c r="O1534" s="294">
        <v>16274.19715</v>
      </c>
      <c r="P1534" s="168">
        <v>41417</v>
      </c>
      <c r="Q1534" s="168">
        <v>41947</v>
      </c>
      <c r="R1534" s="168">
        <v>41887</v>
      </c>
      <c r="S1534" s="168">
        <v>41887</v>
      </c>
      <c r="T1534" s="356">
        <v>0</v>
      </c>
      <c r="U1534" s="309"/>
      <c r="V1534" s="106"/>
      <c r="W1534" s="88"/>
      <c r="X1534" s="351"/>
    </row>
    <row r="1535" spans="1:24" s="352" customFormat="1" ht="30" customHeight="1" x14ac:dyDescent="0.25">
      <c r="A1535" s="90">
        <v>41455</v>
      </c>
      <c r="B1535" s="347">
        <v>41470</v>
      </c>
      <c r="C1535" s="83" t="s">
        <v>282</v>
      </c>
      <c r="D1535" s="348" t="s">
        <v>1926</v>
      </c>
      <c r="E1535" s="348" t="s">
        <v>279</v>
      </c>
      <c r="F1535" s="83" t="s">
        <v>60</v>
      </c>
      <c r="G1535" s="83" t="s">
        <v>704</v>
      </c>
      <c r="H1535" s="348" t="s">
        <v>2265</v>
      </c>
      <c r="I1535" s="30" t="s">
        <v>2266</v>
      </c>
      <c r="J1535" s="349" t="s">
        <v>813</v>
      </c>
      <c r="K1535" s="126">
        <v>40028.708333333336</v>
      </c>
      <c r="L1535" s="126">
        <v>40072</v>
      </c>
      <c r="M1535" s="348" t="s">
        <v>2267</v>
      </c>
      <c r="N1535" s="294">
        <v>20178.728999999999</v>
      </c>
      <c r="O1535" s="294">
        <v>27093.873579999999</v>
      </c>
      <c r="P1535" s="166">
        <v>40106</v>
      </c>
      <c r="Q1535" s="166">
        <v>41532</v>
      </c>
      <c r="R1535" s="166">
        <v>40848</v>
      </c>
      <c r="S1535" s="166">
        <v>41397</v>
      </c>
      <c r="T1535" s="350">
        <v>96</v>
      </c>
      <c r="U1535" s="309"/>
      <c r="V1535" s="106"/>
      <c r="W1535" s="88"/>
      <c r="X1535" s="351"/>
    </row>
    <row r="1536" spans="1:24" s="352" customFormat="1" ht="30" customHeight="1" x14ac:dyDescent="0.25">
      <c r="A1536" s="90">
        <v>41455</v>
      </c>
      <c r="B1536" s="347">
        <v>41470</v>
      </c>
      <c r="C1536" s="83" t="s">
        <v>283</v>
      </c>
      <c r="D1536" s="348" t="s">
        <v>1926</v>
      </c>
      <c r="E1536" s="348" t="s">
        <v>279</v>
      </c>
      <c r="F1536" s="83" t="s">
        <v>734</v>
      </c>
      <c r="G1536" s="83" t="s">
        <v>735</v>
      </c>
      <c r="H1536" s="348" t="s">
        <v>2268</v>
      </c>
      <c r="I1536" s="30" t="s">
        <v>2269</v>
      </c>
      <c r="J1536" s="349" t="s">
        <v>2225</v>
      </c>
      <c r="K1536" s="126">
        <v>40679</v>
      </c>
      <c r="L1536" s="126">
        <v>40739</v>
      </c>
      <c r="M1536" s="348" t="s">
        <v>2270</v>
      </c>
      <c r="N1536" s="294">
        <v>13542</v>
      </c>
      <c r="O1536" s="294">
        <v>41607.905610000002</v>
      </c>
      <c r="P1536" s="167">
        <v>40770</v>
      </c>
      <c r="Q1536" s="167">
        <v>41541</v>
      </c>
      <c r="R1536" s="167">
        <v>41210</v>
      </c>
      <c r="S1536" s="167">
        <v>41481</v>
      </c>
      <c r="T1536" s="353">
        <v>92</v>
      </c>
      <c r="U1536" s="309"/>
      <c r="V1536" s="106"/>
      <c r="W1536" s="88"/>
      <c r="X1536" s="351"/>
    </row>
    <row r="1537" spans="1:24" s="352" customFormat="1" ht="30" customHeight="1" x14ac:dyDescent="0.25">
      <c r="A1537" s="90">
        <v>41455</v>
      </c>
      <c r="B1537" s="347">
        <v>41470</v>
      </c>
      <c r="C1537" s="83" t="s">
        <v>283</v>
      </c>
      <c r="D1537" s="348" t="s">
        <v>1926</v>
      </c>
      <c r="E1537" s="348" t="s">
        <v>279</v>
      </c>
      <c r="F1537" s="83" t="s">
        <v>60</v>
      </c>
      <c r="G1537" s="83" t="s">
        <v>704</v>
      </c>
      <c r="H1537" s="348" t="s">
        <v>2265</v>
      </c>
      <c r="I1537" s="30" t="s">
        <v>2271</v>
      </c>
      <c r="J1537" s="349" t="s">
        <v>2272</v>
      </c>
      <c r="K1537" s="126">
        <v>39916.333333333336</v>
      </c>
      <c r="L1537" s="126">
        <v>40808</v>
      </c>
      <c r="M1537" s="348" t="s">
        <v>2273</v>
      </c>
      <c r="N1537" s="294">
        <v>0</v>
      </c>
      <c r="O1537" s="294">
        <v>6457.52711</v>
      </c>
      <c r="P1537" s="167">
        <v>40923</v>
      </c>
      <c r="Q1537" s="167">
        <v>41615</v>
      </c>
      <c r="R1537" s="167">
        <v>41511</v>
      </c>
      <c r="S1537" s="167">
        <v>41555</v>
      </c>
      <c r="T1537" s="353">
        <v>77</v>
      </c>
      <c r="U1537" s="309"/>
      <c r="V1537" s="106"/>
      <c r="W1537" s="88"/>
      <c r="X1537" s="351"/>
    </row>
    <row r="1538" spans="1:24" s="352" customFormat="1" ht="30" customHeight="1" x14ac:dyDescent="0.25">
      <c r="A1538" s="90">
        <v>41455</v>
      </c>
      <c r="B1538" s="347">
        <v>41470</v>
      </c>
      <c r="C1538" s="83" t="s">
        <v>283</v>
      </c>
      <c r="D1538" s="348" t="s">
        <v>1926</v>
      </c>
      <c r="E1538" s="348" t="s">
        <v>279</v>
      </c>
      <c r="F1538" s="83" t="s">
        <v>656</v>
      </c>
      <c r="G1538" s="83" t="s">
        <v>657</v>
      </c>
      <c r="H1538" s="348" t="s">
        <v>2274</v>
      </c>
      <c r="I1538" s="30" t="s">
        <v>2275</v>
      </c>
      <c r="J1538" s="349" t="s">
        <v>2276</v>
      </c>
      <c r="K1538" s="126">
        <v>41384</v>
      </c>
      <c r="L1538" s="126">
        <v>41425</v>
      </c>
      <c r="M1538" s="348" t="s">
        <v>2277</v>
      </c>
      <c r="N1538" s="294">
        <v>67.364999999999995</v>
      </c>
      <c r="O1538" s="294">
        <v>14702.529</v>
      </c>
      <c r="P1538" s="167"/>
      <c r="Q1538" s="167">
        <v>41542</v>
      </c>
      <c r="R1538" s="167">
        <v>41542</v>
      </c>
      <c r="S1538" s="167">
        <v>41542</v>
      </c>
      <c r="T1538" s="353">
        <v>0</v>
      </c>
      <c r="U1538" s="309"/>
      <c r="V1538" s="106"/>
      <c r="W1538" s="88"/>
      <c r="X1538" s="351"/>
    </row>
    <row r="1539" spans="1:24" s="352" customFormat="1" ht="30" customHeight="1" x14ac:dyDescent="0.25">
      <c r="A1539" s="90">
        <v>41455</v>
      </c>
      <c r="B1539" s="347">
        <v>41470</v>
      </c>
      <c r="C1539" s="84" t="s">
        <v>284</v>
      </c>
      <c r="D1539" s="354" t="s">
        <v>1926</v>
      </c>
      <c r="E1539" s="354" t="s">
        <v>279</v>
      </c>
      <c r="F1539" s="84" t="s">
        <v>656</v>
      </c>
      <c r="G1539" s="84" t="s">
        <v>657</v>
      </c>
      <c r="H1539" s="354" t="s">
        <v>2274</v>
      </c>
      <c r="I1539" s="34" t="s">
        <v>2278</v>
      </c>
      <c r="J1539" s="355" t="s">
        <v>2038</v>
      </c>
      <c r="K1539" s="127">
        <v>40527</v>
      </c>
      <c r="L1539" s="127">
        <v>40900</v>
      </c>
      <c r="M1539" s="354" t="s">
        <v>2279</v>
      </c>
      <c r="N1539" s="294">
        <v>19471.900000000001</v>
      </c>
      <c r="O1539" s="294">
        <v>20021.11</v>
      </c>
      <c r="P1539" s="168">
        <v>40934</v>
      </c>
      <c r="Q1539" s="168">
        <v>41547</v>
      </c>
      <c r="R1539" s="168">
        <v>41444</v>
      </c>
      <c r="S1539" s="168">
        <v>41498</v>
      </c>
      <c r="T1539" s="356">
        <v>76</v>
      </c>
      <c r="U1539" s="309"/>
      <c r="V1539" s="106"/>
      <c r="W1539" s="88"/>
      <c r="X1539" s="351"/>
    </row>
    <row r="1540" spans="1:24" s="352" customFormat="1" ht="30" customHeight="1" x14ac:dyDescent="0.25">
      <c r="A1540" s="90">
        <v>41455</v>
      </c>
      <c r="B1540" s="347">
        <v>41470</v>
      </c>
      <c r="C1540" s="84" t="s">
        <v>284</v>
      </c>
      <c r="D1540" s="354" t="s">
        <v>1926</v>
      </c>
      <c r="E1540" s="354" t="s">
        <v>279</v>
      </c>
      <c r="F1540" s="84" t="s">
        <v>60</v>
      </c>
      <c r="G1540" s="84" t="s">
        <v>704</v>
      </c>
      <c r="H1540" s="354" t="s">
        <v>2265</v>
      </c>
      <c r="I1540" s="34" t="s">
        <v>2280</v>
      </c>
      <c r="J1540" s="355" t="s">
        <v>2041</v>
      </c>
      <c r="K1540" s="127">
        <v>40513.333333333336</v>
      </c>
      <c r="L1540" s="127">
        <v>40812</v>
      </c>
      <c r="M1540" s="354" t="s">
        <v>2281</v>
      </c>
      <c r="N1540" s="294">
        <v>11816</v>
      </c>
      <c r="O1540" s="294">
        <v>30548.850999999999</v>
      </c>
      <c r="P1540" s="168">
        <v>40954</v>
      </c>
      <c r="Q1540" s="168">
        <v>41550</v>
      </c>
      <c r="R1540" s="168">
        <v>41460</v>
      </c>
      <c r="S1540" s="168">
        <v>41460</v>
      </c>
      <c r="T1540" s="356">
        <v>95</v>
      </c>
      <c r="U1540" s="309"/>
      <c r="V1540" s="106"/>
      <c r="W1540" s="88"/>
      <c r="X1540" s="351"/>
    </row>
    <row r="1541" spans="1:24" s="352" customFormat="1" ht="30" customHeight="1" x14ac:dyDescent="0.25">
      <c r="A1541" s="90">
        <v>41455</v>
      </c>
      <c r="B1541" s="347">
        <v>41470</v>
      </c>
      <c r="C1541" s="84" t="s">
        <v>284</v>
      </c>
      <c r="D1541" s="354" t="s">
        <v>1926</v>
      </c>
      <c r="E1541" s="354" t="s">
        <v>279</v>
      </c>
      <c r="F1541" s="84" t="s">
        <v>129</v>
      </c>
      <c r="G1541" s="84" t="s">
        <v>409</v>
      </c>
      <c r="H1541" s="354" t="s">
        <v>2282</v>
      </c>
      <c r="I1541" s="34" t="s">
        <v>2283</v>
      </c>
      <c r="J1541" s="355" t="s">
        <v>2225</v>
      </c>
      <c r="K1541" s="127">
        <v>40620</v>
      </c>
      <c r="L1541" s="127">
        <v>40682</v>
      </c>
      <c r="M1541" s="354" t="s">
        <v>2284</v>
      </c>
      <c r="N1541" s="294">
        <v>14407.47</v>
      </c>
      <c r="O1541" s="294">
        <v>46642.276890000001</v>
      </c>
      <c r="P1541" s="168">
        <v>40701</v>
      </c>
      <c r="Q1541" s="168">
        <v>41466</v>
      </c>
      <c r="R1541" s="168">
        <v>41241</v>
      </c>
      <c r="S1541" s="168">
        <v>41452</v>
      </c>
      <c r="T1541" s="356">
        <v>98</v>
      </c>
      <c r="U1541" s="309"/>
      <c r="V1541" s="106"/>
      <c r="W1541" s="88"/>
      <c r="X1541" s="351"/>
    </row>
    <row r="1542" spans="1:24" s="352" customFormat="1" ht="30" customHeight="1" x14ac:dyDescent="0.25">
      <c r="A1542" s="90">
        <v>41455</v>
      </c>
      <c r="B1542" s="347">
        <v>41470</v>
      </c>
      <c r="C1542" s="84" t="s">
        <v>284</v>
      </c>
      <c r="D1542" s="354" t="s">
        <v>1926</v>
      </c>
      <c r="E1542" s="354" t="s">
        <v>279</v>
      </c>
      <c r="F1542" s="84" t="s">
        <v>129</v>
      </c>
      <c r="G1542" s="84" t="s">
        <v>409</v>
      </c>
      <c r="H1542" s="354" t="s">
        <v>2282</v>
      </c>
      <c r="I1542" s="34" t="s">
        <v>2283</v>
      </c>
      <c r="J1542" s="355" t="s">
        <v>2225</v>
      </c>
      <c r="K1542" s="127">
        <v>40620</v>
      </c>
      <c r="L1542" s="127">
        <v>40682</v>
      </c>
      <c r="M1542" s="354" t="s">
        <v>2285</v>
      </c>
      <c r="N1542" s="294">
        <v>6529</v>
      </c>
      <c r="O1542" s="294">
        <v>46642.276890000001</v>
      </c>
      <c r="P1542" s="168">
        <v>40714</v>
      </c>
      <c r="Q1542" s="168">
        <v>41453</v>
      </c>
      <c r="R1542" s="168">
        <v>41344</v>
      </c>
      <c r="S1542" s="168">
        <v>41474</v>
      </c>
      <c r="T1542" s="356">
        <v>98</v>
      </c>
      <c r="U1542" s="309"/>
      <c r="V1542" s="106"/>
      <c r="W1542" s="88"/>
      <c r="X1542" s="351"/>
    </row>
    <row r="1543" spans="1:24" s="352" customFormat="1" ht="30" customHeight="1" x14ac:dyDescent="0.25">
      <c r="A1543" s="90">
        <v>41455</v>
      </c>
      <c r="B1543" s="347">
        <v>41470</v>
      </c>
      <c r="C1543" s="84" t="s">
        <v>284</v>
      </c>
      <c r="D1543" s="354" t="s">
        <v>1926</v>
      </c>
      <c r="E1543" s="354" t="s">
        <v>279</v>
      </c>
      <c r="F1543" s="84" t="s">
        <v>656</v>
      </c>
      <c r="G1543" s="84" t="s">
        <v>657</v>
      </c>
      <c r="H1543" s="354" t="s">
        <v>2274</v>
      </c>
      <c r="I1543" s="34" t="s">
        <v>2286</v>
      </c>
      <c r="J1543" s="355" t="s">
        <v>2287</v>
      </c>
      <c r="K1543" s="127">
        <v>40446</v>
      </c>
      <c r="L1543" s="127">
        <v>40681</v>
      </c>
      <c r="M1543" s="354" t="s">
        <v>2288</v>
      </c>
      <c r="N1543" s="294">
        <v>6615.8990000000003</v>
      </c>
      <c r="O1543" s="294">
        <v>7274.9539999999997</v>
      </c>
      <c r="P1543" s="168">
        <v>40714</v>
      </c>
      <c r="Q1543" s="168">
        <v>41428</v>
      </c>
      <c r="R1543" s="168">
        <v>41254</v>
      </c>
      <c r="S1543" s="168">
        <v>41428</v>
      </c>
      <c r="T1543" s="356">
        <v>97</v>
      </c>
      <c r="U1543" s="309"/>
      <c r="V1543" s="106"/>
      <c r="W1543" s="88"/>
      <c r="X1543" s="351"/>
    </row>
    <row r="1544" spans="1:24" s="352" customFormat="1" ht="30" customHeight="1" x14ac:dyDescent="0.25">
      <c r="A1544" s="90">
        <v>41455</v>
      </c>
      <c r="B1544" s="347">
        <v>41470</v>
      </c>
      <c r="C1544" s="84" t="s">
        <v>284</v>
      </c>
      <c r="D1544" s="354" t="s">
        <v>1926</v>
      </c>
      <c r="E1544" s="354" t="s">
        <v>279</v>
      </c>
      <c r="F1544" s="84" t="s">
        <v>656</v>
      </c>
      <c r="G1544" s="84" t="s">
        <v>657</v>
      </c>
      <c r="H1544" s="354" t="s">
        <v>2274</v>
      </c>
      <c r="I1544" s="34" t="s">
        <v>2289</v>
      </c>
      <c r="J1544" s="355" t="s">
        <v>2290</v>
      </c>
      <c r="K1544" s="127">
        <v>40473.708333333336</v>
      </c>
      <c r="L1544" s="127">
        <v>40690</v>
      </c>
      <c r="M1544" s="354" t="s">
        <v>2291</v>
      </c>
      <c r="N1544" s="294">
        <v>12605.317999999999</v>
      </c>
      <c r="O1544" s="294">
        <v>13843.009</v>
      </c>
      <c r="P1544" s="168">
        <v>40736</v>
      </c>
      <c r="Q1544" s="168">
        <v>41485</v>
      </c>
      <c r="R1544" s="168">
        <v>41246</v>
      </c>
      <c r="S1544" s="168">
        <v>41408</v>
      </c>
      <c r="T1544" s="356">
        <v>98</v>
      </c>
      <c r="U1544" s="309"/>
      <c r="V1544" s="106"/>
      <c r="W1544" s="88"/>
      <c r="X1544" s="351"/>
    </row>
    <row r="1545" spans="1:24" s="352" customFormat="1" ht="30" customHeight="1" x14ac:dyDescent="0.25">
      <c r="A1545" s="90">
        <v>41455</v>
      </c>
      <c r="B1545" s="347">
        <v>41470</v>
      </c>
      <c r="C1545" s="84" t="s">
        <v>284</v>
      </c>
      <c r="D1545" s="354" t="s">
        <v>1926</v>
      </c>
      <c r="E1545" s="354" t="s">
        <v>279</v>
      </c>
      <c r="F1545" s="84" t="s">
        <v>734</v>
      </c>
      <c r="G1545" s="84" t="s">
        <v>735</v>
      </c>
      <c r="H1545" s="354" t="s">
        <v>2268</v>
      </c>
      <c r="I1545" s="34" t="s">
        <v>2292</v>
      </c>
      <c r="J1545" s="355" t="s">
        <v>2293</v>
      </c>
      <c r="K1545" s="127">
        <v>40673.708333333336</v>
      </c>
      <c r="L1545" s="127">
        <v>40759</v>
      </c>
      <c r="M1545" s="354" t="s">
        <v>2294</v>
      </c>
      <c r="N1545" s="294">
        <v>4696.9579999999996</v>
      </c>
      <c r="O1545" s="294">
        <v>5315.11</v>
      </c>
      <c r="P1545" s="168">
        <v>40794</v>
      </c>
      <c r="Q1545" s="168">
        <v>41504</v>
      </c>
      <c r="R1545" s="168">
        <v>41234</v>
      </c>
      <c r="S1545" s="168">
        <v>41504</v>
      </c>
      <c r="T1545" s="356">
        <v>95</v>
      </c>
      <c r="U1545" s="309"/>
      <c r="V1545" s="106"/>
      <c r="W1545" s="88"/>
      <c r="X1545" s="351"/>
    </row>
    <row r="1546" spans="1:24" s="352" customFormat="1" ht="30" customHeight="1" x14ac:dyDescent="0.25">
      <c r="A1546" s="90">
        <v>41455</v>
      </c>
      <c r="B1546" s="347">
        <v>41470</v>
      </c>
      <c r="C1546" s="84" t="s">
        <v>284</v>
      </c>
      <c r="D1546" s="354" t="s">
        <v>1926</v>
      </c>
      <c r="E1546" s="354" t="s">
        <v>279</v>
      </c>
      <c r="F1546" s="84" t="s">
        <v>734</v>
      </c>
      <c r="G1546" s="84" t="s">
        <v>735</v>
      </c>
      <c r="H1546" s="354" t="s">
        <v>2268</v>
      </c>
      <c r="I1546" s="34" t="s">
        <v>2295</v>
      </c>
      <c r="J1546" s="355" t="s">
        <v>2296</v>
      </c>
      <c r="K1546" s="127">
        <v>40660</v>
      </c>
      <c r="L1546" s="127">
        <v>40676</v>
      </c>
      <c r="M1546" s="354" t="s">
        <v>2297</v>
      </c>
      <c r="N1546" s="294">
        <v>7138.55</v>
      </c>
      <c r="O1546" s="294">
        <v>23007.425999999999</v>
      </c>
      <c r="P1546" s="168">
        <v>40695</v>
      </c>
      <c r="Q1546" s="168">
        <v>41522</v>
      </c>
      <c r="R1546" s="168">
        <v>41145</v>
      </c>
      <c r="S1546" s="168">
        <v>41462</v>
      </c>
      <c r="T1546" s="356">
        <v>98</v>
      </c>
      <c r="U1546" s="309"/>
      <c r="V1546" s="106"/>
      <c r="W1546" s="88"/>
      <c r="X1546" s="351"/>
    </row>
    <row r="1547" spans="1:24" s="352" customFormat="1" ht="30" customHeight="1" x14ac:dyDescent="0.25">
      <c r="A1547" s="90">
        <v>41455</v>
      </c>
      <c r="B1547" s="347">
        <v>41470</v>
      </c>
      <c r="C1547" s="84" t="s">
        <v>284</v>
      </c>
      <c r="D1547" s="354" t="s">
        <v>1926</v>
      </c>
      <c r="E1547" s="354" t="s">
        <v>279</v>
      </c>
      <c r="F1547" s="84" t="s">
        <v>60</v>
      </c>
      <c r="G1547" s="84" t="s">
        <v>704</v>
      </c>
      <c r="H1547" s="354" t="s">
        <v>2265</v>
      </c>
      <c r="I1547" s="34" t="s">
        <v>2298</v>
      </c>
      <c r="J1547" s="355" t="s">
        <v>2038</v>
      </c>
      <c r="K1547" s="127">
        <v>40735.333333333336</v>
      </c>
      <c r="L1547" s="127">
        <v>40812</v>
      </c>
      <c r="M1547" s="354" t="s">
        <v>2299</v>
      </c>
      <c r="N1547" s="294">
        <v>31747</v>
      </c>
      <c r="O1547" s="294">
        <v>62063.819889999999</v>
      </c>
      <c r="P1547" s="168">
        <v>40854</v>
      </c>
      <c r="Q1547" s="168">
        <v>41470</v>
      </c>
      <c r="R1547" s="168">
        <v>41414</v>
      </c>
      <c r="S1547" s="168">
        <v>41522</v>
      </c>
      <c r="T1547" s="356">
        <v>94</v>
      </c>
      <c r="U1547" s="309"/>
      <c r="V1547" s="106"/>
      <c r="W1547" s="88"/>
      <c r="X1547" s="351"/>
    </row>
    <row r="1548" spans="1:24" s="352" customFormat="1" ht="30" customHeight="1" x14ac:dyDescent="0.25">
      <c r="A1548" s="90">
        <v>41455</v>
      </c>
      <c r="B1548" s="347">
        <v>41470</v>
      </c>
      <c r="C1548" s="84" t="s">
        <v>284</v>
      </c>
      <c r="D1548" s="354" t="s">
        <v>1926</v>
      </c>
      <c r="E1548" s="354" t="s">
        <v>279</v>
      </c>
      <c r="F1548" s="84" t="s">
        <v>60</v>
      </c>
      <c r="G1548" s="84" t="s">
        <v>704</v>
      </c>
      <c r="H1548" s="354" t="s">
        <v>2265</v>
      </c>
      <c r="I1548" s="34" t="s">
        <v>2298</v>
      </c>
      <c r="J1548" s="355" t="s">
        <v>2038</v>
      </c>
      <c r="K1548" s="127">
        <v>40735.333333333336</v>
      </c>
      <c r="L1548" s="127">
        <v>40808</v>
      </c>
      <c r="M1548" s="354" t="s">
        <v>2273</v>
      </c>
      <c r="N1548" s="294">
        <v>26919.633999999998</v>
      </c>
      <c r="O1548" s="294">
        <v>62063.819889999999</v>
      </c>
      <c r="P1548" s="168">
        <v>40923</v>
      </c>
      <c r="Q1548" s="168">
        <v>41615</v>
      </c>
      <c r="R1548" s="168">
        <v>41511</v>
      </c>
      <c r="S1548" s="168">
        <v>41555</v>
      </c>
      <c r="T1548" s="356">
        <v>77</v>
      </c>
      <c r="U1548" s="309"/>
      <c r="V1548" s="106"/>
      <c r="W1548" s="88"/>
      <c r="X1548" s="351"/>
    </row>
    <row r="1549" spans="1:24" s="352" customFormat="1" ht="30" customHeight="1" x14ac:dyDescent="0.25">
      <c r="A1549" s="90">
        <v>41455</v>
      </c>
      <c r="B1549" s="347">
        <v>41470</v>
      </c>
      <c r="C1549" s="84" t="s">
        <v>284</v>
      </c>
      <c r="D1549" s="354" t="s">
        <v>1926</v>
      </c>
      <c r="E1549" s="354" t="s">
        <v>279</v>
      </c>
      <c r="F1549" s="84" t="s">
        <v>129</v>
      </c>
      <c r="G1549" s="84" t="s">
        <v>409</v>
      </c>
      <c r="H1549" s="354" t="s">
        <v>2282</v>
      </c>
      <c r="I1549" s="34" t="s">
        <v>2300</v>
      </c>
      <c r="J1549" s="355" t="s">
        <v>2301</v>
      </c>
      <c r="K1549" s="127">
        <v>40739</v>
      </c>
      <c r="L1549" s="127">
        <v>40800</v>
      </c>
      <c r="M1549" s="354" t="s">
        <v>2302</v>
      </c>
      <c r="N1549" s="294">
        <v>27829.194</v>
      </c>
      <c r="O1549" s="294">
        <v>29147.4287</v>
      </c>
      <c r="P1549" s="168">
        <v>40851</v>
      </c>
      <c r="Q1549" s="168">
        <v>41572</v>
      </c>
      <c r="R1549" s="168">
        <v>41391</v>
      </c>
      <c r="S1549" s="168">
        <v>41542</v>
      </c>
      <c r="T1549" s="356">
        <v>66</v>
      </c>
      <c r="U1549" s="309"/>
      <c r="V1549" s="106"/>
      <c r="W1549" s="88"/>
      <c r="X1549" s="351"/>
    </row>
    <row r="1550" spans="1:24" s="352" customFormat="1" ht="30" customHeight="1" x14ac:dyDescent="0.25">
      <c r="A1550" s="90">
        <v>41455</v>
      </c>
      <c r="B1550" s="347">
        <v>41470</v>
      </c>
      <c r="C1550" s="84" t="s">
        <v>284</v>
      </c>
      <c r="D1550" s="354" t="s">
        <v>1926</v>
      </c>
      <c r="E1550" s="354" t="s">
        <v>279</v>
      </c>
      <c r="F1550" s="84" t="s">
        <v>734</v>
      </c>
      <c r="G1550" s="84" t="s">
        <v>735</v>
      </c>
      <c r="H1550" s="354" t="s">
        <v>2268</v>
      </c>
      <c r="I1550" s="34" t="s">
        <v>2303</v>
      </c>
      <c r="J1550" s="355" t="s">
        <v>2162</v>
      </c>
      <c r="K1550" s="127">
        <v>40673.708333333336</v>
      </c>
      <c r="L1550" s="127">
        <v>40759</v>
      </c>
      <c r="M1550" s="354" t="s">
        <v>2294</v>
      </c>
      <c r="N1550" s="294">
        <v>4653.9260000000004</v>
      </c>
      <c r="O1550" s="294">
        <v>5035.9740000000002</v>
      </c>
      <c r="P1550" s="168">
        <v>40794</v>
      </c>
      <c r="Q1550" s="168">
        <v>41504</v>
      </c>
      <c r="R1550" s="168">
        <v>41234</v>
      </c>
      <c r="S1550" s="168">
        <v>41504</v>
      </c>
      <c r="T1550" s="356">
        <v>95</v>
      </c>
      <c r="U1550" s="309"/>
      <c r="V1550" s="106"/>
      <c r="W1550" s="88"/>
      <c r="X1550" s="351"/>
    </row>
    <row r="1551" spans="1:24" s="352" customFormat="1" ht="30" customHeight="1" x14ac:dyDescent="0.25">
      <c r="A1551" s="90">
        <v>41455</v>
      </c>
      <c r="B1551" s="347">
        <v>41470</v>
      </c>
      <c r="C1551" s="84" t="s">
        <v>284</v>
      </c>
      <c r="D1551" s="354" t="s">
        <v>1926</v>
      </c>
      <c r="E1551" s="354" t="s">
        <v>279</v>
      </c>
      <c r="F1551" s="84" t="s">
        <v>656</v>
      </c>
      <c r="G1551" s="84" t="s">
        <v>657</v>
      </c>
      <c r="H1551" s="354" t="s">
        <v>2274</v>
      </c>
      <c r="I1551" s="34" t="s">
        <v>2304</v>
      </c>
      <c r="J1551" s="355" t="s">
        <v>177</v>
      </c>
      <c r="K1551" s="127">
        <v>40470.708333333336</v>
      </c>
      <c r="L1551" s="127">
        <v>40681</v>
      </c>
      <c r="M1551" s="354" t="s">
        <v>2305</v>
      </c>
      <c r="N1551" s="294">
        <v>10563</v>
      </c>
      <c r="O1551" s="294">
        <v>11071.922</v>
      </c>
      <c r="P1551" s="168">
        <v>40710</v>
      </c>
      <c r="Q1551" s="168">
        <v>41463</v>
      </c>
      <c r="R1551" s="168">
        <v>41210</v>
      </c>
      <c r="S1551" s="168">
        <v>41393</v>
      </c>
      <c r="T1551" s="356">
        <v>99</v>
      </c>
      <c r="U1551" s="309"/>
      <c r="V1551" s="106"/>
      <c r="W1551" s="88"/>
      <c r="X1551" s="351"/>
    </row>
    <row r="1552" spans="1:24" s="352" customFormat="1" ht="30" customHeight="1" x14ac:dyDescent="0.25">
      <c r="A1552" s="90">
        <v>41455</v>
      </c>
      <c r="B1552" s="347">
        <v>41470</v>
      </c>
      <c r="C1552" s="84" t="s">
        <v>284</v>
      </c>
      <c r="D1552" s="354" t="s">
        <v>1926</v>
      </c>
      <c r="E1552" s="354" t="s">
        <v>279</v>
      </c>
      <c r="F1552" s="84" t="s">
        <v>60</v>
      </c>
      <c r="G1552" s="84" t="s">
        <v>704</v>
      </c>
      <c r="H1552" s="354" t="s">
        <v>2265</v>
      </c>
      <c r="I1552" s="34" t="s">
        <v>2306</v>
      </c>
      <c r="J1552" s="355" t="s">
        <v>2307</v>
      </c>
      <c r="K1552" s="127">
        <v>40771</v>
      </c>
      <c r="L1552" s="127">
        <v>40814</v>
      </c>
      <c r="M1552" s="354" t="s">
        <v>2308</v>
      </c>
      <c r="N1552" s="294">
        <v>23442.954000000002</v>
      </c>
      <c r="O1552" s="294">
        <v>26037.538</v>
      </c>
      <c r="P1552" s="168">
        <v>40828</v>
      </c>
      <c r="Q1552" s="168">
        <v>41532</v>
      </c>
      <c r="R1552" s="168">
        <v>41368</v>
      </c>
      <c r="S1552" s="168">
        <v>41628</v>
      </c>
      <c r="T1552" s="356">
        <v>76</v>
      </c>
      <c r="U1552" s="309"/>
      <c r="V1552" s="106"/>
      <c r="W1552" s="88"/>
      <c r="X1552" s="351"/>
    </row>
    <row r="1553" spans="1:24" s="352" customFormat="1" ht="30" customHeight="1" x14ac:dyDescent="0.25">
      <c r="A1553" s="90">
        <v>41455</v>
      </c>
      <c r="B1553" s="347">
        <v>41470</v>
      </c>
      <c r="C1553" s="84" t="s">
        <v>284</v>
      </c>
      <c r="D1553" s="354" t="s">
        <v>1926</v>
      </c>
      <c r="E1553" s="354" t="s">
        <v>279</v>
      </c>
      <c r="F1553" s="84" t="s">
        <v>60</v>
      </c>
      <c r="G1553" s="84" t="s">
        <v>704</v>
      </c>
      <c r="H1553" s="354" t="s">
        <v>2265</v>
      </c>
      <c r="I1553" s="34" t="s">
        <v>2309</v>
      </c>
      <c r="J1553" s="355" t="s">
        <v>2310</v>
      </c>
      <c r="K1553" s="127">
        <v>41222.333333333336</v>
      </c>
      <c r="L1553" s="127">
        <v>41296</v>
      </c>
      <c r="M1553" s="354" t="s">
        <v>2311</v>
      </c>
      <c r="N1553" s="294">
        <v>36247</v>
      </c>
      <c r="O1553" s="294">
        <v>36247</v>
      </c>
      <c r="P1553" s="168">
        <v>41318</v>
      </c>
      <c r="Q1553" s="168">
        <v>41918</v>
      </c>
      <c r="R1553" s="168">
        <v>41858</v>
      </c>
      <c r="S1553" s="168">
        <v>41858</v>
      </c>
      <c r="T1553" s="356">
        <v>1</v>
      </c>
      <c r="U1553" s="309"/>
      <c r="V1553" s="106"/>
      <c r="W1553" s="88"/>
      <c r="X1553" s="351"/>
    </row>
    <row r="1554" spans="1:24" s="352" customFormat="1" ht="30" customHeight="1" x14ac:dyDescent="0.25">
      <c r="A1554" s="90">
        <v>41455</v>
      </c>
      <c r="B1554" s="347">
        <v>41470</v>
      </c>
      <c r="C1554" s="84" t="s">
        <v>284</v>
      </c>
      <c r="D1554" s="354" t="s">
        <v>1926</v>
      </c>
      <c r="E1554" s="354" t="s">
        <v>279</v>
      </c>
      <c r="F1554" s="84" t="s">
        <v>656</v>
      </c>
      <c r="G1554" s="84" t="s">
        <v>657</v>
      </c>
      <c r="H1554" s="354" t="s">
        <v>2274</v>
      </c>
      <c r="I1554" s="34" t="s">
        <v>2312</v>
      </c>
      <c r="J1554" s="355" t="s">
        <v>2313</v>
      </c>
      <c r="K1554" s="127">
        <v>40345</v>
      </c>
      <c r="L1554" s="127">
        <v>40682</v>
      </c>
      <c r="M1554" s="354" t="s">
        <v>2314</v>
      </c>
      <c r="N1554" s="294">
        <v>5873.4089999999997</v>
      </c>
      <c r="O1554" s="294">
        <v>5894.2433799999999</v>
      </c>
      <c r="P1554" s="168">
        <v>40744</v>
      </c>
      <c r="Q1554" s="168">
        <v>41463</v>
      </c>
      <c r="R1554" s="168">
        <v>41194</v>
      </c>
      <c r="S1554" s="168">
        <v>41240</v>
      </c>
      <c r="T1554" s="356">
        <v>87</v>
      </c>
      <c r="U1554" s="309"/>
      <c r="V1554" s="106"/>
      <c r="W1554" s="88"/>
      <c r="X1554" s="351"/>
    </row>
    <row r="1555" spans="1:24" s="352" customFormat="1" ht="30" customHeight="1" x14ac:dyDescent="0.25">
      <c r="A1555" s="90">
        <v>41455</v>
      </c>
      <c r="B1555" s="347">
        <v>41470</v>
      </c>
      <c r="C1555" s="84" t="s">
        <v>285</v>
      </c>
      <c r="D1555" s="354" t="s">
        <v>1926</v>
      </c>
      <c r="E1555" s="354" t="s">
        <v>279</v>
      </c>
      <c r="F1555" s="84" t="s">
        <v>60</v>
      </c>
      <c r="G1555" s="84" t="s">
        <v>704</v>
      </c>
      <c r="H1555" s="354" t="s">
        <v>2101</v>
      </c>
      <c r="I1555" s="34" t="s">
        <v>2315</v>
      </c>
      <c r="J1555" s="355" t="s">
        <v>2316</v>
      </c>
      <c r="K1555" s="127">
        <v>41089.708333333336</v>
      </c>
      <c r="L1555" s="127">
        <v>41365</v>
      </c>
      <c r="M1555" s="354" t="s">
        <v>2317</v>
      </c>
      <c r="N1555" s="294">
        <v>16416</v>
      </c>
      <c r="O1555" s="294">
        <v>16416</v>
      </c>
      <c r="P1555" s="168">
        <v>41415</v>
      </c>
      <c r="Q1555" s="168">
        <v>42015</v>
      </c>
      <c r="R1555" s="168">
        <v>41955</v>
      </c>
      <c r="S1555" s="168">
        <v>41955</v>
      </c>
      <c r="T1555" s="356">
        <v>0</v>
      </c>
      <c r="U1555" s="309"/>
      <c r="V1555" s="106"/>
      <c r="W1555" s="88"/>
      <c r="X1555" s="351"/>
    </row>
    <row r="1556" spans="1:24" s="352" customFormat="1" ht="30" customHeight="1" x14ac:dyDescent="0.25">
      <c r="A1556" s="90">
        <v>41455</v>
      </c>
      <c r="B1556" s="347">
        <v>41470</v>
      </c>
      <c r="C1556" s="84" t="s">
        <v>285</v>
      </c>
      <c r="D1556" s="354" t="s">
        <v>1926</v>
      </c>
      <c r="E1556" s="354" t="s">
        <v>279</v>
      </c>
      <c r="F1556" s="84" t="s">
        <v>60</v>
      </c>
      <c r="G1556" s="84" t="s">
        <v>704</v>
      </c>
      <c r="H1556" s="354" t="s">
        <v>2101</v>
      </c>
      <c r="I1556" s="34" t="s">
        <v>2318</v>
      </c>
      <c r="J1556" s="355" t="s">
        <v>2319</v>
      </c>
      <c r="K1556" s="127">
        <v>40998</v>
      </c>
      <c r="L1556" s="127">
        <v>41222</v>
      </c>
      <c r="M1556" s="354" t="s">
        <v>2281</v>
      </c>
      <c r="N1556" s="294">
        <v>14398</v>
      </c>
      <c r="O1556" s="294">
        <v>48618.991000000002</v>
      </c>
      <c r="P1556" s="168">
        <v>41261</v>
      </c>
      <c r="Q1556" s="168">
        <v>41837</v>
      </c>
      <c r="R1556" s="168">
        <v>41801</v>
      </c>
      <c r="S1556" s="168">
        <v>41801</v>
      </c>
      <c r="T1556" s="356">
        <v>2</v>
      </c>
      <c r="U1556" s="309"/>
      <c r="V1556" s="106"/>
      <c r="W1556" s="88"/>
      <c r="X1556" s="351"/>
    </row>
    <row r="1557" spans="1:24" s="352" customFormat="1" ht="30" customHeight="1" x14ac:dyDescent="0.25">
      <c r="A1557" s="90">
        <v>41455</v>
      </c>
      <c r="B1557" s="347">
        <v>41470</v>
      </c>
      <c r="C1557" s="84" t="s">
        <v>285</v>
      </c>
      <c r="D1557" s="354" t="s">
        <v>1926</v>
      </c>
      <c r="E1557" s="354" t="s">
        <v>279</v>
      </c>
      <c r="F1557" s="84" t="s">
        <v>60</v>
      </c>
      <c r="G1557" s="84" t="s">
        <v>704</v>
      </c>
      <c r="H1557" s="354" t="s">
        <v>2101</v>
      </c>
      <c r="I1557" s="34" t="s">
        <v>2318</v>
      </c>
      <c r="J1557" s="355" t="s">
        <v>2319</v>
      </c>
      <c r="K1557" s="127">
        <v>40998</v>
      </c>
      <c r="L1557" s="127">
        <v>41067</v>
      </c>
      <c r="M1557" s="354" t="s">
        <v>2320</v>
      </c>
      <c r="N1557" s="294">
        <v>19374.563999999998</v>
      </c>
      <c r="O1557" s="294">
        <v>48618.991000000002</v>
      </c>
      <c r="P1557" s="168">
        <v>41093</v>
      </c>
      <c r="Q1557" s="168">
        <v>41539</v>
      </c>
      <c r="R1557" s="168">
        <v>41458</v>
      </c>
      <c r="S1557" s="168">
        <v>41479</v>
      </c>
      <c r="T1557" s="356">
        <v>34</v>
      </c>
      <c r="U1557" s="309"/>
      <c r="V1557" s="106"/>
      <c r="W1557" s="88"/>
      <c r="X1557" s="351"/>
    </row>
    <row r="1558" spans="1:24" s="352" customFormat="1" ht="30" customHeight="1" x14ac:dyDescent="0.25">
      <c r="A1558" s="90">
        <v>41455</v>
      </c>
      <c r="B1558" s="347">
        <v>41470</v>
      </c>
      <c r="C1558" s="84" t="s">
        <v>285</v>
      </c>
      <c r="D1558" s="354" t="s">
        <v>1926</v>
      </c>
      <c r="E1558" s="354" t="s">
        <v>279</v>
      </c>
      <c r="F1558" s="84" t="s">
        <v>60</v>
      </c>
      <c r="G1558" s="84" t="s">
        <v>704</v>
      </c>
      <c r="H1558" s="354" t="s">
        <v>2101</v>
      </c>
      <c r="I1558" s="34" t="s">
        <v>2318</v>
      </c>
      <c r="J1558" s="355" t="s">
        <v>2319</v>
      </c>
      <c r="K1558" s="127">
        <v>40998</v>
      </c>
      <c r="L1558" s="127">
        <v>41074</v>
      </c>
      <c r="M1558" s="354" t="s">
        <v>2321</v>
      </c>
      <c r="N1558" s="294">
        <v>14691</v>
      </c>
      <c r="O1558" s="294">
        <v>48618.991000000002</v>
      </c>
      <c r="P1558" s="168">
        <v>41089</v>
      </c>
      <c r="Q1558" s="168">
        <v>41629</v>
      </c>
      <c r="R1558" s="168">
        <v>41569</v>
      </c>
      <c r="S1558" s="168">
        <v>41569</v>
      </c>
      <c r="T1558" s="356">
        <v>52</v>
      </c>
      <c r="U1558" s="309"/>
      <c r="V1558" s="106"/>
      <c r="W1558" s="88"/>
      <c r="X1558" s="351"/>
    </row>
    <row r="1559" spans="1:24" s="352" customFormat="1" ht="30" customHeight="1" x14ac:dyDescent="0.25">
      <c r="A1559" s="90">
        <v>41455</v>
      </c>
      <c r="B1559" s="347">
        <v>41470</v>
      </c>
      <c r="C1559" s="84" t="s">
        <v>285</v>
      </c>
      <c r="D1559" s="354" t="s">
        <v>1926</v>
      </c>
      <c r="E1559" s="354" t="s">
        <v>279</v>
      </c>
      <c r="F1559" s="84" t="s">
        <v>734</v>
      </c>
      <c r="G1559" s="84" t="s">
        <v>735</v>
      </c>
      <c r="H1559" s="354" t="s">
        <v>2268</v>
      </c>
      <c r="I1559" s="34" t="s">
        <v>2322</v>
      </c>
      <c r="J1559" s="355" t="s">
        <v>2228</v>
      </c>
      <c r="K1559" s="127">
        <v>40869</v>
      </c>
      <c r="L1559" s="127">
        <v>41060</v>
      </c>
      <c r="M1559" s="354" t="s">
        <v>2288</v>
      </c>
      <c r="N1559" s="294">
        <v>7104.9440000000004</v>
      </c>
      <c r="O1559" s="294">
        <v>7228.6030000000001</v>
      </c>
      <c r="P1559" s="168">
        <v>41089</v>
      </c>
      <c r="Q1559" s="168">
        <v>41613</v>
      </c>
      <c r="R1559" s="168">
        <v>41511</v>
      </c>
      <c r="S1559" s="168">
        <v>41553</v>
      </c>
      <c r="T1559" s="356">
        <v>57.999999999999993</v>
      </c>
      <c r="U1559" s="309"/>
      <c r="V1559" s="106"/>
      <c r="W1559" s="88"/>
      <c r="X1559" s="351"/>
    </row>
    <row r="1560" spans="1:24" s="352" customFormat="1" ht="30" customHeight="1" x14ac:dyDescent="0.25">
      <c r="A1560" s="90">
        <v>41455</v>
      </c>
      <c r="B1560" s="347">
        <v>41470</v>
      </c>
      <c r="C1560" s="84" t="s">
        <v>285</v>
      </c>
      <c r="D1560" s="354" t="s">
        <v>1926</v>
      </c>
      <c r="E1560" s="354" t="s">
        <v>279</v>
      </c>
      <c r="F1560" s="84" t="s">
        <v>656</v>
      </c>
      <c r="G1560" s="84" t="s">
        <v>657</v>
      </c>
      <c r="H1560" s="354" t="s">
        <v>2274</v>
      </c>
      <c r="I1560" s="34" t="s">
        <v>2323</v>
      </c>
      <c r="J1560" s="355" t="s">
        <v>42</v>
      </c>
      <c r="K1560" s="127">
        <v>40942</v>
      </c>
      <c r="L1560" s="127">
        <v>41144</v>
      </c>
      <c r="M1560" s="354" t="s">
        <v>2324</v>
      </c>
      <c r="N1560" s="294">
        <v>30970</v>
      </c>
      <c r="O1560" s="294">
        <v>42547.909</v>
      </c>
      <c r="P1560" s="168">
        <v>41170</v>
      </c>
      <c r="Q1560" s="168">
        <v>41770</v>
      </c>
      <c r="R1560" s="168">
        <v>41710</v>
      </c>
      <c r="S1560" s="168">
        <v>41738</v>
      </c>
      <c r="T1560" s="356">
        <v>16</v>
      </c>
      <c r="U1560" s="309"/>
      <c r="V1560" s="106"/>
      <c r="W1560" s="88"/>
      <c r="X1560" s="351"/>
    </row>
    <row r="1561" spans="1:24" s="352" customFormat="1" ht="30" customHeight="1" x14ac:dyDescent="0.25">
      <c r="A1561" s="90">
        <v>41455</v>
      </c>
      <c r="B1561" s="347">
        <v>41470</v>
      </c>
      <c r="C1561" s="84" t="s">
        <v>285</v>
      </c>
      <c r="D1561" s="354" t="s">
        <v>1926</v>
      </c>
      <c r="E1561" s="354" t="s">
        <v>279</v>
      </c>
      <c r="F1561" s="84" t="s">
        <v>656</v>
      </c>
      <c r="G1561" s="84" t="s">
        <v>657</v>
      </c>
      <c r="H1561" s="354" t="s">
        <v>2274</v>
      </c>
      <c r="I1561" s="34" t="s">
        <v>2323</v>
      </c>
      <c r="J1561" s="355" t="s">
        <v>42</v>
      </c>
      <c r="K1561" s="127">
        <v>40942</v>
      </c>
      <c r="L1561" s="127">
        <v>41220</v>
      </c>
      <c r="M1561" s="354" t="s">
        <v>2325</v>
      </c>
      <c r="N1561" s="294">
        <v>8541.4609999999993</v>
      </c>
      <c r="O1561" s="294">
        <v>42547.909</v>
      </c>
      <c r="P1561" s="168">
        <v>41456</v>
      </c>
      <c r="Q1561" s="168">
        <v>41936</v>
      </c>
      <c r="R1561" s="168">
        <v>41876</v>
      </c>
      <c r="S1561" s="168">
        <v>41876</v>
      </c>
      <c r="T1561" s="356">
        <v>0</v>
      </c>
      <c r="U1561" s="309"/>
      <c r="V1561" s="106"/>
      <c r="W1561" s="88"/>
      <c r="X1561" s="351"/>
    </row>
    <row r="1562" spans="1:24" s="352" customFormat="1" ht="30" customHeight="1" x14ac:dyDescent="0.25">
      <c r="A1562" s="90">
        <v>41455</v>
      </c>
      <c r="B1562" s="347">
        <v>41470</v>
      </c>
      <c r="C1562" s="84" t="s">
        <v>285</v>
      </c>
      <c r="D1562" s="354" t="s">
        <v>1926</v>
      </c>
      <c r="E1562" s="354" t="s">
        <v>279</v>
      </c>
      <c r="F1562" s="84" t="s">
        <v>656</v>
      </c>
      <c r="G1562" s="84" t="s">
        <v>657</v>
      </c>
      <c r="H1562" s="354" t="s">
        <v>2274</v>
      </c>
      <c r="I1562" s="34" t="s">
        <v>2323</v>
      </c>
      <c r="J1562" s="355" t="s">
        <v>42</v>
      </c>
      <c r="K1562" s="127">
        <v>40942</v>
      </c>
      <c r="L1562" s="127">
        <v>41227</v>
      </c>
      <c r="M1562" s="354" t="s">
        <v>2326</v>
      </c>
      <c r="N1562" s="294">
        <v>2493.1489999999999</v>
      </c>
      <c r="O1562" s="294">
        <v>42547.909</v>
      </c>
      <c r="P1562" s="168">
        <v>41278</v>
      </c>
      <c r="Q1562" s="168">
        <v>41710</v>
      </c>
      <c r="R1562" s="168">
        <v>41643</v>
      </c>
      <c r="S1562" s="168">
        <v>41673</v>
      </c>
      <c r="T1562" s="356">
        <v>30</v>
      </c>
      <c r="U1562" s="309"/>
      <c r="V1562" s="106"/>
      <c r="W1562" s="88"/>
      <c r="X1562" s="351"/>
    </row>
    <row r="1563" spans="1:24" s="352" customFormat="1" ht="30" customHeight="1" x14ac:dyDescent="0.25">
      <c r="A1563" s="90">
        <v>41455</v>
      </c>
      <c r="B1563" s="347">
        <v>41470</v>
      </c>
      <c r="C1563" s="84" t="s">
        <v>285</v>
      </c>
      <c r="D1563" s="354" t="s">
        <v>1926</v>
      </c>
      <c r="E1563" s="354" t="s">
        <v>279</v>
      </c>
      <c r="F1563" s="84" t="s">
        <v>60</v>
      </c>
      <c r="G1563" s="84" t="s">
        <v>704</v>
      </c>
      <c r="H1563" s="354" t="s">
        <v>2101</v>
      </c>
      <c r="I1563" s="34" t="s">
        <v>2327</v>
      </c>
      <c r="J1563" s="355" t="s">
        <v>2328</v>
      </c>
      <c r="K1563" s="127">
        <v>40914</v>
      </c>
      <c r="L1563" s="127">
        <v>40977</v>
      </c>
      <c r="M1563" s="354" t="s">
        <v>2329</v>
      </c>
      <c r="N1563" s="294">
        <v>7511.8909999999996</v>
      </c>
      <c r="O1563" s="294">
        <v>7645.049</v>
      </c>
      <c r="P1563" s="168">
        <v>41016</v>
      </c>
      <c r="Q1563" s="168">
        <v>41546</v>
      </c>
      <c r="R1563" s="168">
        <v>41486</v>
      </c>
      <c r="S1563" s="168">
        <v>41585</v>
      </c>
      <c r="T1563" s="356">
        <v>43</v>
      </c>
      <c r="U1563" s="309"/>
      <c r="V1563" s="106"/>
      <c r="W1563" s="88"/>
      <c r="X1563" s="351"/>
    </row>
    <row r="1564" spans="1:24" s="352" customFormat="1" ht="30" customHeight="1" x14ac:dyDescent="0.25">
      <c r="A1564" s="90">
        <v>41455</v>
      </c>
      <c r="B1564" s="347">
        <v>41470</v>
      </c>
      <c r="C1564" s="84" t="s">
        <v>285</v>
      </c>
      <c r="D1564" s="354" t="s">
        <v>1926</v>
      </c>
      <c r="E1564" s="354" t="s">
        <v>279</v>
      </c>
      <c r="F1564" s="84" t="s">
        <v>60</v>
      </c>
      <c r="G1564" s="84" t="s">
        <v>704</v>
      </c>
      <c r="H1564" s="354" t="s">
        <v>2101</v>
      </c>
      <c r="I1564" s="34" t="s">
        <v>2330</v>
      </c>
      <c r="J1564" s="355" t="s">
        <v>2032</v>
      </c>
      <c r="K1564" s="127">
        <v>41218.333333333336</v>
      </c>
      <c r="L1564" s="127">
        <v>41088</v>
      </c>
      <c r="M1564" s="354" t="s">
        <v>2331</v>
      </c>
      <c r="N1564" s="294">
        <v>19332</v>
      </c>
      <c r="O1564" s="294">
        <v>43237.701999999997</v>
      </c>
      <c r="P1564" s="168">
        <v>41115</v>
      </c>
      <c r="Q1564" s="168">
        <v>41655</v>
      </c>
      <c r="R1564" s="168">
        <v>41595</v>
      </c>
      <c r="S1564" s="168">
        <v>41595</v>
      </c>
      <c r="T1564" s="356">
        <v>82</v>
      </c>
      <c r="U1564" s="309"/>
      <c r="V1564" s="106"/>
      <c r="W1564" s="88"/>
      <c r="X1564" s="351"/>
    </row>
    <row r="1565" spans="1:24" s="352" customFormat="1" ht="30" customHeight="1" x14ac:dyDescent="0.25">
      <c r="A1565" s="90">
        <v>41455</v>
      </c>
      <c r="B1565" s="347">
        <v>41470</v>
      </c>
      <c r="C1565" s="84" t="s">
        <v>285</v>
      </c>
      <c r="D1565" s="354" t="s">
        <v>1926</v>
      </c>
      <c r="E1565" s="354" t="s">
        <v>279</v>
      </c>
      <c r="F1565" s="84" t="s">
        <v>60</v>
      </c>
      <c r="G1565" s="84" t="s">
        <v>704</v>
      </c>
      <c r="H1565" s="354" t="s">
        <v>2101</v>
      </c>
      <c r="I1565" s="34" t="s">
        <v>2330</v>
      </c>
      <c r="J1565" s="355" t="s">
        <v>2032</v>
      </c>
      <c r="K1565" s="127">
        <v>41218.333333333336</v>
      </c>
      <c r="L1565" s="127">
        <v>41277</v>
      </c>
      <c r="M1565" s="354" t="s">
        <v>2317</v>
      </c>
      <c r="N1565" s="294">
        <v>8912</v>
      </c>
      <c r="O1565" s="294">
        <v>43237.701999999997</v>
      </c>
      <c r="P1565" s="168">
        <v>41317</v>
      </c>
      <c r="Q1565" s="168">
        <v>41917</v>
      </c>
      <c r="R1565" s="168">
        <v>41857</v>
      </c>
      <c r="S1565" s="168">
        <v>41857</v>
      </c>
      <c r="T1565" s="356">
        <v>3</v>
      </c>
      <c r="U1565" s="309"/>
      <c r="V1565" s="106"/>
      <c r="W1565" s="88"/>
      <c r="X1565" s="351"/>
    </row>
    <row r="1566" spans="1:24" s="352" customFormat="1" ht="30" customHeight="1" x14ac:dyDescent="0.25">
      <c r="A1566" s="90">
        <v>41455</v>
      </c>
      <c r="B1566" s="347">
        <v>41470</v>
      </c>
      <c r="C1566" s="84" t="s">
        <v>285</v>
      </c>
      <c r="D1566" s="354" t="s">
        <v>1926</v>
      </c>
      <c r="E1566" s="354" t="s">
        <v>279</v>
      </c>
      <c r="F1566" s="84" t="s">
        <v>60</v>
      </c>
      <c r="G1566" s="84" t="s">
        <v>704</v>
      </c>
      <c r="H1566" s="354" t="s">
        <v>2101</v>
      </c>
      <c r="I1566" s="34" t="s">
        <v>2330</v>
      </c>
      <c r="J1566" s="355" t="s">
        <v>2032</v>
      </c>
      <c r="K1566" s="127">
        <v>41218.333333333336</v>
      </c>
      <c r="L1566" s="127">
        <v>41173</v>
      </c>
      <c r="M1566" s="354" t="s">
        <v>2332</v>
      </c>
      <c r="N1566" s="294">
        <v>14649</v>
      </c>
      <c r="O1566" s="294">
        <v>43237.701999999997</v>
      </c>
      <c r="P1566" s="168">
        <v>41243</v>
      </c>
      <c r="Q1566" s="168">
        <v>41843</v>
      </c>
      <c r="R1566" s="168">
        <v>41783</v>
      </c>
      <c r="S1566" s="168">
        <v>41783</v>
      </c>
      <c r="T1566" s="356">
        <v>11</v>
      </c>
      <c r="U1566" s="309"/>
      <c r="V1566" s="106"/>
      <c r="W1566" s="88"/>
      <c r="X1566" s="351"/>
    </row>
    <row r="1567" spans="1:24" s="352" customFormat="1" ht="30" customHeight="1" x14ac:dyDescent="0.25">
      <c r="A1567" s="90">
        <v>41455</v>
      </c>
      <c r="B1567" s="347">
        <v>41470</v>
      </c>
      <c r="C1567" s="84" t="s">
        <v>285</v>
      </c>
      <c r="D1567" s="354" t="s">
        <v>1926</v>
      </c>
      <c r="E1567" s="354" t="s">
        <v>279</v>
      </c>
      <c r="F1567" s="84" t="s">
        <v>60</v>
      </c>
      <c r="G1567" s="84" t="s">
        <v>704</v>
      </c>
      <c r="H1567" s="354" t="s">
        <v>2101</v>
      </c>
      <c r="I1567" s="34" t="s">
        <v>2333</v>
      </c>
      <c r="J1567" s="355" t="s">
        <v>2334</v>
      </c>
      <c r="K1567" s="127">
        <v>41431</v>
      </c>
      <c r="L1567" s="127">
        <v>41299</v>
      </c>
      <c r="M1567" s="354" t="s">
        <v>2335</v>
      </c>
      <c r="N1567" s="294">
        <v>13775.4</v>
      </c>
      <c r="O1567" s="294">
        <v>32358.307000000001</v>
      </c>
      <c r="P1567" s="168">
        <v>41334</v>
      </c>
      <c r="Q1567" s="168">
        <v>41934</v>
      </c>
      <c r="R1567" s="168">
        <v>41874</v>
      </c>
      <c r="S1567" s="168">
        <v>41874</v>
      </c>
      <c r="T1567" s="356">
        <v>2</v>
      </c>
      <c r="U1567" s="309"/>
      <c r="V1567" s="106"/>
      <c r="W1567" s="88"/>
      <c r="X1567" s="351"/>
    </row>
    <row r="1568" spans="1:24" s="352" customFormat="1" ht="30" customHeight="1" x14ac:dyDescent="0.25">
      <c r="A1568" s="90">
        <v>41455</v>
      </c>
      <c r="B1568" s="347">
        <v>41470</v>
      </c>
      <c r="C1568" s="84" t="s">
        <v>285</v>
      </c>
      <c r="D1568" s="354" t="s">
        <v>1926</v>
      </c>
      <c r="E1568" s="354" t="s">
        <v>279</v>
      </c>
      <c r="F1568" s="84" t="s">
        <v>60</v>
      </c>
      <c r="G1568" s="84" t="s">
        <v>704</v>
      </c>
      <c r="H1568" s="354" t="s">
        <v>2101</v>
      </c>
      <c r="I1568" s="34" t="s">
        <v>2333</v>
      </c>
      <c r="J1568" s="355" t="s">
        <v>2334</v>
      </c>
      <c r="K1568" s="127">
        <v>41431</v>
      </c>
      <c r="L1568" s="127">
        <v>41150</v>
      </c>
      <c r="M1568" s="354" t="s">
        <v>2336</v>
      </c>
      <c r="N1568" s="294">
        <v>10623</v>
      </c>
      <c r="O1568" s="294">
        <v>32358.307000000001</v>
      </c>
      <c r="P1568" s="168">
        <v>41169</v>
      </c>
      <c r="Q1568" s="168">
        <v>41769</v>
      </c>
      <c r="R1568" s="168">
        <v>41709</v>
      </c>
      <c r="S1568" s="168">
        <v>41709</v>
      </c>
      <c r="T1568" s="356">
        <v>30</v>
      </c>
      <c r="U1568" s="309"/>
      <c r="V1568" s="106"/>
      <c r="W1568" s="88"/>
      <c r="X1568" s="351"/>
    </row>
    <row r="1569" spans="1:24" s="352" customFormat="1" ht="30" customHeight="1" x14ac:dyDescent="0.25">
      <c r="A1569" s="90">
        <v>41455</v>
      </c>
      <c r="B1569" s="347">
        <v>41470</v>
      </c>
      <c r="C1569" s="84" t="s">
        <v>285</v>
      </c>
      <c r="D1569" s="354" t="s">
        <v>1926</v>
      </c>
      <c r="E1569" s="354" t="s">
        <v>279</v>
      </c>
      <c r="F1569" s="84" t="s">
        <v>60</v>
      </c>
      <c r="G1569" s="84" t="s">
        <v>704</v>
      </c>
      <c r="H1569" s="354" t="s">
        <v>2101</v>
      </c>
      <c r="I1569" s="34" t="s">
        <v>2333</v>
      </c>
      <c r="J1569" s="355" t="s">
        <v>2334</v>
      </c>
      <c r="K1569" s="127">
        <v>41431</v>
      </c>
      <c r="L1569" s="127">
        <v>41180</v>
      </c>
      <c r="M1569" s="354" t="s">
        <v>84</v>
      </c>
      <c r="N1569" s="294">
        <v>4980.3220000000001</v>
      </c>
      <c r="O1569" s="294">
        <v>32358.307000000001</v>
      </c>
      <c r="P1569" s="168">
        <v>41218</v>
      </c>
      <c r="Q1569" s="168">
        <v>41679</v>
      </c>
      <c r="R1569" s="168">
        <v>41578</v>
      </c>
      <c r="S1569" s="168">
        <v>41619</v>
      </c>
      <c r="T1569" s="356">
        <v>63</v>
      </c>
      <c r="U1569" s="309"/>
      <c r="V1569" s="106"/>
      <c r="W1569" s="88"/>
      <c r="X1569" s="351"/>
    </row>
    <row r="1570" spans="1:24" s="352" customFormat="1" ht="30" customHeight="1" x14ac:dyDescent="0.25">
      <c r="A1570" s="90">
        <v>41455</v>
      </c>
      <c r="B1570" s="347">
        <v>41470</v>
      </c>
      <c r="C1570" s="84" t="s">
        <v>285</v>
      </c>
      <c r="D1570" s="354" t="s">
        <v>1926</v>
      </c>
      <c r="E1570" s="354" t="s">
        <v>279</v>
      </c>
      <c r="F1570" s="84" t="s">
        <v>60</v>
      </c>
      <c r="G1570" s="84" t="s">
        <v>704</v>
      </c>
      <c r="H1570" s="354" t="s">
        <v>2101</v>
      </c>
      <c r="I1570" s="34" t="s">
        <v>2333</v>
      </c>
      <c r="J1570" s="355" t="s">
        <v>2334</v>
      </c>
      <c r="K1570" s="127">
        <v>41431</v>
      </c>
      <c r="L1570" s="127">
        <v>41180</v>
      </c>
      <c r="M1570" s="354" t="s">
        <v>2320</v>
      </c>
      <c r="N1570" s="294">
        <v>1979.415</v>
      </c>
      <c r="O1570" s="294">
        <v>32358.307000000001</v>
      </c>
      <c r="P1570" s="168">
        <v>41214</v>
      </c>
      <c r="Q1570" s="168">
        <v>41409</v>
      </c>
      <c r="R1570" s="168">
        <v>41424</v>
      </c>
      <c r="S1570" s="168">
        <v>41439</v>
      </c>
      <c r="T1570" s="356">
        <v>85</v>
      </c>
      <c r="U1570" s="309"/>
      <c r="V1570" s="106"/>
      <c r="W1570" s="88"/>
      <c r="X1570" s="351"/>
    </row>
    <row r="1571" spans="1:24" s="352" customFormat="1" ht="30" customHeight="1" x14ac:dyDescent="0.25">
      <c r="A1571" s="90">
        <v>41455</v>
      </c>
      <c r="B1571" s="347">
        <v>41470</v>
      </c>
      <c r="C1571" s="84" t="s">
        <v>285</v>
      </c>
      <c r="D1571" s="354" t="s">
        <v>1926</v>
      </c>
      <c r="E1571" s="354" t="s">
        <v>279</v>
      </c>
      <c r="F1571" s="84" t="s">
        <v>734</v>
      </c>
      <c r="G1571" s="84" t="s">
        <v>735</v>
      </c>
      <c r="H1571" s="354" t="s">
        <v>2268</v>
      </c>
      <c r="I1571" s="34" t="s">
        <v>2337</v>
      </c>
      <c r="J1571" s="355" t="s">
        <v>2020</v>
      </c>
      <c r="K1571" s="127">
        <v>40886.708333333336</v>
      </c>
      <c r="L1571" s="127">
        <v>40984</v>
      </c>
      <c r="M1571" s="354" t="s">
        <v>2270</v>
      </c>
      <c r="N1571" s="294">
        <v>11660</v>
      </c>
      <c r="O1571" s="294">
        <v>11706.995999999999</v>
      </c>
      <c r="P1571" s="168">
        <v>40997</v>
      </c>
      <c r="Q1571" s="168">
        <v>41597</v>
      </c>
      <c r="R1571" s="168">
        <v>41537</v>
      </c>
      <c r="S1571" s="168">
        <v>41537</v>
      </c>
      <c r="T1571" s="356">
        <v>27</v>
      </c>
      <c r="U1571" s="309"/>
      <c r="V1571" s="106"/>
      <c r="W1571" s="88"/>
      <c r="X1571" s="351"/>
    </row>
    <row r="1572" spans="1:24" s="352" customFormat="1" ht="30" customHeight="1" x14ac:dyDescent="0.25">
      <c r="A1572" s="90">
        <v>41455</v>
      </c>
      <c r="B1572" s="347">
        <v>41470</v>
      </c>
      <c r="C1572" s="84" t="s">
        <v>285</v>
      </c>
      <c r="D1572" s="354" t="s">
        <v>1926</v>
      </c>
      <c r="E1572" s="354" t="s">
        <v>279</v>
      </c>
      <c r="F1572" s="84" t="s">
        <v>60</v>
      </c>
      <c r="G1572" s="84" t="s">
        <v>704</v>
      </c>
      <c r="H1572" s="354" t="s">
        <v>2101</v>
      </c>
      <c r="I1572" s="34" t="s">
        <v>2338</v>
      </c>
      <c r="J1572" s="355" t="s">
        <v>2339</v>
      </c>
      <c r="K1572" s="127">
        <v>40896</v>
      </c>
      <c r="L1572" s="127">
        <v>41058</v>
      </c>
      <c r="M1572" s="354" t="s">
        <v>2340</v>
      </c>
      <c r="N1572" s="294">
        <v>24162</v>
      </c>
      <c r="O1572" s="294">
        <v>24356.151000000002</v>
      </c>
      <c r="P1572" s="168">
        <v>41099</v>
      </c>
      <c r="Q1572" s="168">
        <v>41699</v>
      </c>
      <c r="R1572" s="168">
        <v>41639</v>
      </c>
      <c r="S1572" s="168">
        <v>41688</v>
      </c>
      <c r="T1572" s="356">
        <v>32</v>
      </c>
      <c r="U1572" s="309"/>
      <c r="V1572" s="106"/>
      <c r="W1572" s="88"/>
      <c r="X1572" s="351"/>
    </row>
    <row r="1573" spans="1:24" s="352" customFormat="1" ht="30" customHeight="1" x14ac:dyDescent="0.25">
      <c r="A1573" s="90">
        <v>41455</v>
      </c>
      <c r="B1573" s="347">
        <v>41470</v>
      </c>
      <c r="C1573" s="84" t="s">
        <v>285</v>
      </c>
      <c r="D1573" s="354" t="s">
        <v>1926</v>
      </c>
      <c r="E1573" s="354" t="s">
        <v>279</v>
      </c>
      <c r="F1573" s="84" t="s">
        <v>60</v>
      </c>
      <c r="G1573" s="84" t="s">
        <v>704</v>
      </c>
      <c r="H1573" s="354" t="s">
        <v>2101</v>
      </c>
      <c r="I1573" s="34" t="s">
        <v>2341</v>
      </c>
      <c r="J1573" s="355" t="s">
        <v>2342</v>
      </c>
      <c r="K1573" s="127">
        <v>41141.333333333336</v>
      </c>
      <c r="L1573" s="127">
        <v>41180</v>
      </c>
      <c r="M1573" s="354" t="s">
        <v>2343</v>
      </c>
      <c r="N1573" s="294">
        <v>12950.4</v>
      </c>
      <c r="O1573" s="294">
        <v>12955.609</v>
      </c>
      <c r="P1573" s="168">
        <v>41242</v>
      </c>
      <c r="Q1573" s="168">
        <v>41842</v>
      </c>
      <c r="R1573" s="168">
        <v>41782</v>
      </c>
      <c r="S1573" s="168">
        <v>41782</v>
      </c>
      <c r="T1573" s="356">
        <v>12</v>
      </c>
      <c r="U1573" s="309"/>
      <c r="V1573" s="106"/>
      <c r="W1573" s="88"/>
      <c r="X1573" s="351"/>
    </row>
    <row r="1574" spans="1:24" s="352" customFormat="1" ht="30" customHeight="1" x14ac:dyDescent="0.25">
      <c r="A1574" s="90">
        <v>41455</v>
      </c>
      <c r="B1574" s="347">
        <v>41470</v>
      </c>
      <c r="C1574" s="84" t="s">
        <v>285</v>
      </c>
      <c r="D1574" s="354" t="s">
        <v>1926</v>
      </c>
      <c r="E1574" s="354" t="s">
        <v>279</v>
      </c>
      <c r="F1574" s="84" t="s">
        <v>129</v>
      </c>
      <c r="G1574" s="84" t="s">
        <v>409</v>
      </c>
      <c r="H1574" s="354" t="s">
        <v>2282</v>
      </c>
      <c r="I1574" s="34" t="s">
        <v>2344</v>
      </c>
      <c r="J1574" s="355" t="s">
        <v>177</v>
      </c>
      <c r="K1574" s="127">
        <v>40946.333333333336</v>
      </c>
      <c r="L1574" s="127">
        <v>40998</v>
      </c>
      <c r="M1574" s="354" t="s">
        <v>128</v>
      </c>
      <c r="N1574" s="294">
        <v>9947</v>
      </c>
      <c r="O1574" s="294">
        <v>11165.73</v>
      </c>
      <c r="P1574" s="168">
        <v>41017</v>
      </c>
      <c r="Q1574" s="168">
        <v>41584</v>
      </c>
      <c r="R1574" s="168">
        <v>41467</v>
      </c>
      <c r="S1574" s="168">
        <v>41554</v>
      </c>
      <c r="T1574" s="356">
        <v>67</v>
      </c>
      <c r="U1574" s="309"/>
      <c r="V1574" s="106"/>
      <c r="W1574" s="88"/>
      <c r="X1574" s="351"/>
    </row>
    <row r="1575" spans="1:24" s="352" customFormat="1" ht="30" customHeight="1" x14ac:dyDescent="0.25">
      <c r="A1575" s="90">
        <v>41455</v>
      </c>
      <c r="B1575" s="347">
        <v>41470</v>
      </c>
      <c r="C1575" s="84" t="s">
        <v>285</v>
      </c>
      <c r="D1575" s="354" t="s">
        <v>1926</v>
      </c>
      <c r="E1575" s="354" t="s">
        <v>279</v>
      </c>
      <c r="F1575" s="84" t="s">
        <v>129</v>
      </c>
      <c r="G1575" s="84" t="s">
        <v>409</v>
      </c>
      <c r="H1575" s="354" t="s">
        <v>2282</v>
      </c>
      <c r="I1575" s="34" t="s">
        <v>2344</v>
      </c>
      <c r="J1575" s="355" t="s">
        <v>177</v>
      </c>
      <c r="K1575" s="127">
        <v>40946.333333333336</v>
      </c>
      <c r="L1575" s="127">
        <v>41396</v>
      </c>
      <c r="M1575" s="354" t="s">
        <v>2331</v>
      </c>
      <c r="N1575" s="294">
        <v>657.81799999999998</v>
      </c>
      <c r="O1575" s="294">
        <v>11165.73</v>
      </c>
      <c r="P1575" s="168">
        <v>41425</v>
      </c>
      <c r="Q1575" s="168">
        <v>42077</v>
      </c>
      <c r="R1575" s="168">
        <v>42017</v>
      </c>
      <c r="S1575" s="168">
        <v>42017</v>
      </c>
      <c r="T1575" s="356">
        <v>0</v>
      </c>
      <c r="U1575" s="309"/>
      <c r="V1575" s="106"/>
      <c r="W1575" s="88"/>
      <c r="X1575" s="351"/>
    </row>
    <row r="1576" spans="1:24" s="352" customFormat="1" ht="30" customHeight="1" x14ac:dyDescent="0.25">
      <c r="A1576" s="90">
        <v>41455</v>
      </c>
      <c r="B1576" s="347">
        <v>41470</v>
      </c>
      <c r="C1576" s="84" t="s">
        <v>285</v>
      </c>
      <c r="D1576" s="354" t="s">
        <v>1926</v>
      </c>
      <c r="E1576" s="354" t="s">
        <v>279</v>
      </c>
      <c r="F1576" s="84" t="s">
        <v>129</v>
      </c>
      <c r="G1576" s="84" t="s">
        <v>409</v>
      </c>
      <c r="H1576" s="354" t="s">
        <v>2282</v>
      </c>
      <c r="I1576" s="34" t="s">
        <v>2345</v>
      </c>
      <c r="J1576" s="355" t="s">
        <v>2038</v>
      </c>
      <c r="K1576" s="127">
        <v>41061</v>
      </c>
      <c r="L1576" s="127">
        <v>41396</v>
      </c>
      <c r="M1576" s="354" t="s">
        <v>2331</v>
      </c>
      <c r="N1576" s="294">
        <v>35076.1</v>
      </c>
      <c r="O1576" s="294">
        <v>37228.728999999999</v>
      </c>
      <c r="P1576" s="168">
        <v>41425</v>
      </c>
      <c r="Q1576" s="168">
        <v>42077</v>
      </c>
      <c r="R1576" s="168">
        <v>42017</v>
      </c>
      <c r="S1576" s="168">
        <v>42017</v>
      </c>
      <c r="T1576" s="356">
        <v>0</v>
      </c>
      <c r="U1576" s="309"/>
      <c r="V1576" s="106"/>
      <c r="W1576" s="88"/>
      <c r="X1576" s="351"/>
    </row>
    <row r="1577" spans="1:24" s="352" customFormat="1" ht="30" customHeight="1" x14ac:dyDescent="0.25">
      <c r="A1577" s="90">
        <v>41455</v>
      </c>
      <c r="B1577" s="347">
        <v>41470</v>
      </c>
      <c r="C1577" s="84" t="s">
        <v>285</v>
      </c>
      <c r="D1577" s="354" t="s">
        <v>1926</v>
      </c>
      <c r="E1577" s="354" t="s">
        <v>279</v>
      </c>
      <c r="F1577" s="84" t="s">
        <v>129</v>
      </c>
      <c r="G1577" s="84" t="s">
        <v>409</v>
      </c>
      <c r="H1577" s="354" t="s">
        <v>2282</v>
      </c>
      <c r="I1577" s="34" t="s">
        <v>2346</v>
      </c>
      <c r="J1577" s="355" t="s">
        <v>2038</v>
      </c>
      <c r="K1577" s="127">
        <v>41061</v>
      </c>
      <c r="L1577" s="127">
        <v>41396</v>
      </c>
      <c r="M1577" s="354" t="s">
        <v>2331</v>
      </c>
      <c r="N1577" s="294">
        <v>55615.449000000001</v>
      </c>
      <c r="O1577" s="294">
        <v>53766.582999999999</v>
      </c>
      <c r="P1577" s="168">
        <v>41425</v>
      </c>
      <c r="Q1577" s="168">
        <v>42077</v>
      </c>
      <c r="R1577" s="168">
        <v>42017</v>
      </c>
      <c r="S1577" s="168">
        <v>42017</v>
      </c>
      <c r="T1577" s="356">
        <v>0</v>
      </c>
      <c r="U1577" s="309"/>
      <c r="V1577" s="106"/>
      <c r="W1577" s="88"/>
      <c r="X1577" s="351"/>
    </row>
    <row r="1578" spans="1:24" s="352" customFormat="1" ht="30" customHeight="1" x14ac:dyDescent="0.25">
      <c r="A1578" s="90">
        <v>41455</v>
      </c>
      <c r="B1578" s="347">
        <v>41470</v>
      </c>
      <c r="C1578" s="84" t="s">
        <v>285</v>
      </c>
      <c r="D1578" s="354" t="s">
        <v>1926</v>
      </c>
      <c r="E1578" s="354" t="s">
        <v>279</v>
      </c>
      <c r="F1578" s="84" t="s">
        <v>129</v>
      </c>
      <c r="G1578" s="84" t="s">
        <v>409</v>
      </c>
      <c r="H1578" s="354" t="s">
        <v>2282</v>
      </c>
      <c r="I1578" s="34" t="s">
        <v>2347</v>
      </c>
      <c r="J1578" s="355" t="s">
        <v>2186</v>
      </c>
      <c r="K1578" s="127">
        <v>40925.333333333336</v>
      </c>
      <c r="L1578" s="127">
        <v>41130</v>
      </c>
      <c r="M1578" s="354" t="s">
        <v>1438</v>
      </c>
      <c r="N1578" s="294">
        <v>44801</v>
      </c>
      <c r="O1578" s="294">
        <v>51686.14</v>
      </c>
      <c r="P1578" s="168">
        <v>41144</v>
      </c>
      <c r="Q1578" s="168">
        <v>41765</v>
      </c>
      <c r="R1578" s="168">
        <v>41684</v>
      </c>
      <c r="S1578" s="168">
        <v>41705</v>
      </c>
      <c r="T1578" s="356">
        <v>15</v>
      </c>
      <c r="U1578" s="309"/>
      <c r="V1578" s="106"/>
      <c r="W1578" s="88"/>
      <c r="X1578" s="351"/>
    </row>
    <row r="1579" spans="1:24" s="352" customFormat="1" ht="30" customHeight="1" x14ac:dyDescent="0.25">
      <c r="A1579" s="90">
        <v>41455</v>
      </c>
      <c r="B1579" s="347">
        <v>41470</v>
      </c>
      <c r="C1579" s="84" t="s">
        <v>285</v>
      </c>
      <c r="D1579" s="354" t="s">
        <v>1926</v>
      </c>
      <c r="E1579" s="354" t="s">
        <v>279</v>
      </c>
      <c r="F1579" s="84" t="s">
        <v>129</v>
      </c>
      <c r="G1579" s="84" t="s">
        <v>409</v>
      </c>
      <c r="H1579" s="354" t="s">
        <v>2282</v>
      </c>
      <c r="I1579" s="34" t="s">
        <v>2347</v>
      </c>
      <c r="J1579" s="355" t="s">
        <v>2186</v>
      </c>
      <c r="K1579" s="127">
        <v>40925.333333333336</v>
      </c>
      <c r="L1579" s="127">
        <v>41396</v>
      </c>
      <c r="M1579" s="354" t="s">
        <v>2331</v>
      </c>
      <c r="N1579" s="294">
        <v>2877.9520000000002</v>
      </c>
      <c r="O1579" s="294">
        <v>51686.14</v>
      </c>
      <c r="P1579" s="168">
        <v>41425</v>
      </c>
      <c r="Q1579" s="168">
        <v>42077</v>
      </c>
      <c r="R1579" s="168">
        <v>42017</v>
      </c>
      <c r="S1579" s="168">
        <v>42017</v>
      </c>
      <c r="T1579" s="356">
        <v>0</v>
      </c>
      <c r="U1579" s="309"/>
      <c r="V1579" s="106"/>
      <c r="W1579" s="88"/>
      <c r="X1579" s="351"/>
    </row>
    <row r="1580" spans="1:24" s="352" customFormat="1" ht="30" customHeight="1" x14ac:dyDescent="0.25">
      <c r="A1580" s="90">
        <v>41455</v>
      </c>
      <c r="B1580" s="347">
        <v>41470</v>
      </c>
      <c r="C1580" s="84" t="s">
        <v>285</v>
      </c>
      <c r="D1580" s="354" t="s">
        <v>1926</v>
      </c>
      <c r="E1580" s="354" t="s">
        <v>279</v>
      </c>
      <c r="F1580" s="84" t="s">
        <v>129</v>
      </c>
      <c r="G1580" s="84" t="s">
        <v>409</v>
      </c>
      <c r="H1580" s="354" t="s">
        <v>2282</v>
      </c>
      <c r="I1580" s="34" t="s">
        <v>2348</v>
      </c>
      <c r="J1580" s="355" t="s">
        <v>931</v>
      </c>
      <c r="K1580" s="127">
        <v>40961.708333333336</v>
      </c>
      <c r="L1580" s="127">
        <v>41123</v>
      </c>
      <c r="M1580" s="354" t="s">
        <v>28</v>
      </c>
      <c r="N1580" s="294">
        <v>10891</v>
      </c>
      <c r="O1580" s="294">
        <v>11806.13407</v>
      </c>
      <c r="P1580" s="168">
        <v>41148</v>
      </c>
      <c r="Q1580" s="168">
        <v>41728</v>
      </c>
      <c r="R1580" s="168">
        <v>41644</v>
      </c>
      <c r="S1580" s="168">
        <v>41668</v>
      </c>
      <c r="T1580" s="356">
        <v>39</v>
      </c>
      <c r="U1580" s="309"/>
      <c r="V1580" s="106"/>
      <c r="W1580" s="88"/>
      <c r="X1580" s="351"/>
    </row>
    <row r="1581" spans="1:24" s="352" customFormat="1" ht="30" customHeight="1" x14ac:dyDescent="0.25">
      <c r="A1581" s="90">
        <v>41455</v>
      </c>
      <c r="B1581" s="347">
        <v>41470</v>
      </c>
      <c r="C1581" s="84" t="s">
        <v>285</v>
      </c>
      <c r="D1581" s="354" t="s">
        <v>1926</v>
      </c>
      <c r="E1581" s="354" t="s">
        <v>279</v>
      </c>
      <c r="F1581" s="84" t="s">
        <v>129</v>
      </c>
      <c r="G1581" s="84" t="s">
        <v>409</v>
      </c>
      <c r="H1581" s="354" t="s">
        <v>2282</v>
      </c>
      <c r="I1581" s="34" t="s">
        <v>2348</v>
      </c>
      <c r="J1581" s="355" t="s">
        <v>931</v>
      </c>
      <c r="K1581" s="127">
        <v>40961.708333333336</v>
      </c>
      <c r="L1581" s="127">
        <v>41396</v>
      </c>
      <c r="M1581" s="354" t="s">
        <v>2331</v>
      </c>
      <c r="N1581" s="294">
        <v>648.68100000000004</v>
      </c>
      <c r="O1581" s="294">
        <v>11806.13407</v>
      </c>
      <c r="P1581" s="168">
        <v>41425</v>
      </c>
      <c r="Q1581" s="168">
        <v>42077</v>
      </c>
      <c r="R1581" s="168">
        <v>42017</v>
      </c>
      <c r="S1581" s="168">
        <v>42017</v>
      </c>
      <c r="T1581" s="356">
        <v>0</v>
      </c>
      <c r="U1581" s="309"/>
      <c r="V1581" s="106"/>
      <c r="W1581" s="88"/>
      <c r="X1581" s="351"/>
    </row>
    <row r="1582" spans="1:24" s="352" customFormat="1" ht="30" customHeight="1" x14ac:dyDescent="0.25">
      <c r="A1582" s="90">
        <v>41455</v>
      </c>
      <c r="B1582" s="347">
        <v>41470</v>
      </c>
      <c r="C1582" s="84" t="s">
        <v>285</v>
      </c>
      <c r="D1582" s="354" t="s">
        <v>1926</v>
      </c>
      <c r="E1582" s="354" t="s">
        <v>279</v>
      </c>
      <c r="F1582" s="84" t="s">
        <v>129</v>
      </c>
      <c r="G1582" s="84" t="s">
        <v>409</v>
      </c>
      <c r="H1582" s="354" t="s">
        <v>2282</v>
      </c>
      <c r="I1582" s="34" t="s">
        <v>2349</v>
      </c>
      <c r="J1582" s="355" t="s">
        <v>2350</v>
      </c>
      <c r="K1582" s="127">
        <v>41005.708333333336</v>
      </c>
      <c r="L1582" s="127">
        <v>41171</v>
      </c>
      <c r="M1582" s="354" t="s">
        <v>128</v>
      </c>
      <c r="N1582" s="294">
        <v>6524.9089999999997</v>
      </c>
      <c r="O1582" s="294">
        <v>32574.035</v>
      </c>
      <c r="P1582" s="168">
        <v>41192</v>
      </c>
      <c r="Q1582" s="168">
        <v>41617</v>
      </c>
      <c r="R1582" s="168">
        <v>41557</v>
      </c>
      <c r="S1582" s="168">
        <v>41557</v>
      </c>
      <c r="T1582" s="356">
        <v>40</v>
      </c>
      <c r="U1582" s="309"/>
      <c r="V1582" s="106"/>
      <c r="W1582" s="88"/>
      <c r="X1582" s="351"/>
    </row>
    <row r="1583" spans="1:24" s="352" customFormat="1" ht="30" customHeight="1" x14ac:dyDescent="0.25">
      <c r="A1583" s="90">
        <v>41455</v>
      </c>
      <c r="B1583" s="347">
        <v>41470</v>
      </c>
      <c r="C1583" s="84" t="s">
        <v>285</v>
      </c>
      <c r="D1583" s="354" t="s">
        <v>1926</v>
      </c>
      <c r="E1583" s="354" t="s">
        <v>279</v>
      </c>
      <c r="F1583" s="84" t="s">
        <v>129</v>
      </c>
      <c r="G1583" s="84" t="s">
        <v>409</v>
      </c>
      <c r="H1583" s="354" t="s">
        <v>2282</v>
      </c>
      <c r="I1583" s="34" t="s">
        <v>2349</v>
      </c>
      <c r="J1583" s="355" t="s">
        <v>2350</v>
      </c>
      <c r="K1583" s="127">
        <v>41005.708333333336</v>
      </c>
      <c r="L1583" s="127">
        <v>41131</v>
      </c>
      <c r="M1583" s="354" t="s">
        <v>2351</v>
      </c>
      <c r="N1583" s="294">
        <v>18222</v>
      </c>
      <c r="O1583" s="294">
        <v>32574.035</v>
      </c>
      <c r="P1583" s="168">
        <v>41159</v>
      </c>
      <c r="Q1583" s="168">
        <v>41672</v>
      </c>
      <c r="R1583" s="168">
        <v>41524</v>
      </c>
      <c r="S1583" s="168">
        <v>41612</v>
      </c>
      <c r="T1583" s="356">
        <v>40</v>
      </c>
      <c r="U1583" s="309"/>
      <c r="V1583" s="106"/>
      <c r="W1583" s="88"/>
      <c r="X1583" s="351"/>
    </row>
    <row r="1584" spans="1:24" s="352" customFormat="1" ht="30" customHeight="1" x14ac:dyDescent="0.25">
      <c r="A1584" s="90">
        <v>41455</v>
      </c>
      <c r="B1584" s="347">
        <v>41470</v>
      </c>
      <c r="C1584" s="84" t="s">
        <v>285</v>
      </c>
      <c r="D1584" s="354" t="s">
        <v>1926</v>
      </c>
      <c r="E1584" s="354" t="s">
        <v>279</v>
      </c>
      <c r="F1584" s="84" t="s">
        <v>129</v>
      </c>
      <c r="G1584" s="84" t="s">
        <v>409</v>
      </c>
      <c r="H1584" s="354" t="s">
        <v>2282</v>
      </c>
      <c r="I1584" s="34" t="s">
        <v>2349</v>
      </c>
      <c r="J1584" s="355" t="s">
        <v>2350</v>
      </c>
      <c r="K1584" s="127">
        <v>41005.708333333336</v>
      </c>
      <c r="L1584" s="127">
        <v>41130</v>
      </c>
      <c r="M1584" s="354" t="s">
        <v>2352</v>
      </c>
      <c r="N1584" s="294">
        <v>3212.3</v>
      </c>
      <c r="O1584" s="294">
        <v>32574.035</v>
      </c>
      <c r="P1584" s="168">
        <v>41158</v>
      </c>
      <c r="Q1584" s="168">
        <v>41602</v>
      </c>
      <c r="R1584" s="168">
        <v>41523</v>
      </c>
      <c r="S1584" s="168">
        <v>41542</v>
      </c>
      <c r="T1584" s="356">
        <v>19</v>
      </c>
      <c r="U1584" s="309"/>
      <c r="V1584" s="106"/>
      <c r="W1584" s="88"/>
      <c r="X1584" s="351"/>
    </row>
    <row r="1585" spans="1:24" s="352" customFormat="1" ht="30" customHeight="1" x14ac:dyDescent="0.25">
      <c r="A1585" s="90">
        <v>41455</v>
      </c>
      <c r="B1585" s="347">
        <v>41470</v>
      </c>
      <c r="C1585" s="84" t="s">
        <v>285</v>
      </c>
      <c r="D1585" s="354" t="s">
        <v>1926</v>
      </c>
      <c r="E1585" s="354" t="s">
        <v>279</v>
      </c>
      <c r="F1585" s="84" t="s">
        <v>129</v>
      </c>
      <c r="G1585" s="84" t="s">
        <v>409</v>
      </c>
      <c r="H1585" s="354" t="s">
        <v>2282</v>
      </c>
      <c r="I1585" s="34" t="s">
        <v>2349</v>
      </c>
      <c r="J1585" s="355" t="s">
        <v>2350</v>
      </c>
      <c r="K1585" s="127">
        <v>41005.708333333336</v>
      </c>
      <c r="L1585" s="127">
        <v>41134</v>
      </c>
      <c r="M1585" s="354" t="s">
        <v>128</v>
      </c>
      <c r="N1585" s="294">
        <v>3832.74</v>
      </c>
      <c r="O1585" s="294">
        <v>32574.035</v>
      </c>
      <c r="P1585" s="168">
        <v>41157</v>
      </c>
      <c r="Q1585" s="168">
        <v>41640</v>
      </c>
      <c r="R1585" s="168">
        <v>41522</v>
      </c>
      <c r="S1585" s="168">
        <v>41580</v>
      </c>
      <c r="T1585" s="356">
        <v>59</v>
      </c>
      <c r="U1585" s="309"/>
      <c r="V1585" s="106"/>
      <c r="W1585" s="88"/>
      <c r="X1585" s="351"/>
    </row>
    <row r="1586" spans="1:24" s="352" customFormat="1" ht="30" customHeight="1" x14ac:dyDescent="0.25">
      <c r="A1586" s="90">
        <v>41455</v>
      </c>
      <c r="B1586" s="347">
        <v>41470</v>
      </c>
      <c r="C1586" s="84" t="s">
        <v>1922</v>
      </c>
      <c r="D1586" s="354" t="s">
        <v>1926</v>
      </c>
      <c r="E1586" s="354" t="s">
        <v>279</v>
      </c>
      <c r="F1586" s="84" t="s">
        <v>60</v>
      </c>
      <c r="G1586" s="84" t="s">
        <v>704</v>
      </c>
      <c r="H1586" s="354" t="s">
        <v>2101</v>
      </c>
      <c r="I1586" s="34" t="s">
        <v>2353</v>
      </c>
      <c r="J1586" s="355" t="s">
        <v>2032</v>
      </c>
      <c r="K1586" s="127">
        <v>41325</v>
      </c>
      <c r="L1586" s="127">
        <v>41411</v>
      </c>
      <c r="M1586" s="354" t="s">
        <v>2354</v>
      </c>
      <c r="N1586" s="294">
        <v>9432.86</v>
      </c>
      <c r="O1586" s="294">
        <v>9432.86</v>
      </c>
      <c r="P1586" s="168">
        <v>41451</v>
      </c>
      <c r="Q1586" s="168">
        <v>42051</v>
      </c>
      <c r="R1586" s="168">
        <v>41991</v>
      </c>
      <c r="S1586" s="168">
        <v>41991</v>
      </c>
      <c r="T1586" s="356">
        <v>0</v>
      </c>
      <c r="U1586" s="309"/>
      <c r="V1586" s="106"/>
      <c r="W1586" s="88"/>
      <c r="X1586" s="351"/>
    </row>
    <row r="1587" spans="1:24" s="352" customFormat="1" ht="30" customHeight="1" x14ac:dyDescent="0.25">
      <c r="A1587" s="90">
        <v>41455</v>
      </c>
      <c r="B1587" s="347">
        <v>41470</v>
      </c>
      <c r="C1587" s="84" t="s">
        <v>1922</v>
      </c>
      <c r="D1587" s="354" t="s">
        <v>1926</v>
      </c>
      <c r="E1587" s="354" t="s">
        <v>279</v>
      </c>
      <c r="F1587" s="84" t="s">
        <v>656</v>
      </c>
      <c r="G1587" s="84" t="s">
        <v>657</v>
      </c>
      <c r="H1587" s="354" t="s">
        <v>2274</v>
      </c>
      <c r="I1587" s="34" t="s">
        <v>2355</v>
      </c>
      <c r="J1587" s="355" t="s">
        <v>2356</v>
      </c>
      <c r="K1587" s="127">
        <v>41375</v>
      </c>
      <c r="L1587" s="127">
        <v>41425</v>
      </c>
      <c r="M1587" s="354" t="s">
        <v>2357</v>
      </c>
      <c r="N1587" s="294">
        <v>11711</v>
      </c>
      <c r="O1587" s="294">
        <v>11711</v>
      </c>
      <c r="P1587" s="168">
        <v>41450</v>
      </c>
      <c r="Q1587" s="168">
        <v>41990</v>
      </c>
      <c r="R1587" s="168">
        <v>41990</v>
      </c>
      <c r="S1587" s="168">
        <v>41990</v>
      </c>
      <c r="T1587" s="356">
        <v>0</v>
      </c>
      <c r="U1587" s="309"/>
      <c r="V1587" s="106"/>
      <c r="W1587" s="88"/>
      <c r="X1587" s="351"/>
    </row>
    <row r="1588" spans="1:24" s="352" customFormat="1" ht="30" customHeight="1" x14ac:dyDescent="0.25">
      <c r="A1588" s="90">
        <v>41455</v>
      </c>
      <c r="B1588" s="347">
        <v>41470</v>
      </c>
      <c r="C1588" s="84" t="s">
        <v>1922</v>
      </c>
      <c r="D1588" s="354" t="s">
        <v>1926</v>
      </c>
      <c r="E1588" s="354" t="s">
        <v>279</v>
      </c>
      <c r="F1588" s="84" t="s">
        <v>656</v>
      </c>
      <c r="G1588" s="84" t="s">
        <v>657</v>
      </c>
      <c r="H1588" s="354" t="s">
        <v>2274</v>
      </c>
      <c r="I1588" s="34" t="s">
        <v>2358</v>
      </c>
      <c r="J1588" s="355" t="s">
        <v>2207</v>
      </c>
      <c r="K1588" s="127">
        <v>41304</v>
      </c>
      <c r="L1588" s="127">
        <v>41428</v>
      </c>
      <c r="M1588" s="354" t="s">
        <v>2359</v>
      </c>
      <c r="N1588" s="294">
        <v>18726.851999999999</v>
      </c>
      <c r="O1588" s="294">
        <v>18726.851999999999</v>
      </c>
      <c r="P1588" s="168"/>
      <c r="Q1588" s="168">
        <v>42198</v>
      </c>
      <c r="R1588" s="168">
        <v>42108</v>
      </c>
      <c r="S1588" s="168">
        <v>42108</v>
      </c>
      <c r="T1588" s="356">
        <v>0</v>
      </c>
      <c r="U1588" s="309"/>
      <c r="V1588" s="106"/>
      <c r="W1588" s="88"/>
      <c r="X1588" s="351"/>
    </row>
    <row r="1589" spans="1:24" s="352" customFormat="1" ht="30" customHeight="1" x14ac:dyDescent="0.25">
      <c r="A1589" s="90">
        <v>41455</v>
      </c>
      <c r="B1589" s="347">
        <v>41470</v>
      </c>
      <c r="C1589" s="84" t="s">
        <v>1922</v>
      </c>
      <c r="D1589" s="354" t="s">
        <v>1926</v>
      </c>
      <c r="E1589" s="354" t="s">
        <v>279</v>
      </c>
      <c r="F1589" s="84" t="s">
        <v>656</v>
      </c>
      <c r="G1589" s="84" t="s">
        <v>657</v>
      </c>
      <c r="H1589" s="354" t="s">
        <v>2274</v>
      </c>
      <c r="I1589" s="34" t="s">
        <v>2360</v>
      </c>
      <c r="J1589" s="355" t="s">
        <v>2361</v>
      </c>
      <c r="K1589" s="127">
        <v>41262</v>
      </c>
      <c r="L1589" s="127">
        <v>41428</v>
      </c>
      <c r="M1589" s="354" t="s">
        <v>1942</v>
      </c>
      <c r="N1589" s="294">
        <v>13687</v>
      </c>
      <c r="O1589" s="294">
        <v>13687</v>
      </c>
      <c r="P1589" s="168"/>
      <c r="Q1589" s="168">
        <v>42118</v>
      </c>
      <c r="R1589" s="168">
        <v>41998</v>
      </c>
      <c r="S1589" s="168">
        <v>41998</v>
      </c>
      <c r="T1589" s="356">
        <v>0</v>
      </c>
      <c r="U1589" s="309"/>
      <c r="V1589" s="106"/>
      <c r="W1589" s="88"/>
      <c r="X1589" s="351"/>
    </row>
    <row r="1590" spans="1:24" s="352" customFormat="1" ht="30" customHeight="1" x14ac:dyDescent="0.25">
      <c r="A1590" s="90">
        <v>41455</v>
      </c>
      <c r="B1590" s="347">
        <v>41470</v>
      </c>
      <c r="C1590" s="84" t="s">
        <v>1922</v>
      </c>
      <c r="D1590" s="354" t="s">
        <v>1926</v>
      </c>
      <c r="E1590" s="354" t="s">
        <v>280</v>
      </c>
      <c r="F1590" s="84" t="s">
        <v>656</v>
      </c>
      <c r="G1590" s="84" t="s">
        <v>657</v>
      </c>
      <c r="H1590" s="354" t="s">
        <v>2274</v>
      </c>
      <c r="I1590" s="34" t="s">
        <v>2362</v>
      </c>
      <c r="J1590" s="355" t="s">
        <v>2363</v>
      </c>
      <c r="K1590" s="127">
        <v>41313</v>
      </c>
      <c r="L1590" s="127">
        <v>41397</v>
      </c>
      <c r="M1590" s="354" t="s">
        <v>2294</v>
      </c>
      <c r="N1590" s="294">
        <v>1675.7470000000001</v>
      </c>
      <c r="O1590" s="294">
        <v>1675.7470000000001</v>
      </c>
      <c r="P1590" s="168">
        <v>41444</v>
      </c>
      <c r="Q1590" s="168">
        <v>41714</v>
      </c>
      <c r="R1590" s="168">
        <v>41714</v>
      </c>
      <c r="S1590" s="168">
        <v>41714</v>
      </c>
      <c r="T1590" s="356">
        <v>0</v>
      </c>
      <c r="U1590" s="309"/>
      <c r="V1590" s="106"/>
      <c r="W1590" s="88"/>
      <c r="X1590" s="351"/>
    </row>
    <row r="1591" spans="1:24" s="352" customFormat="1" ht="30" customHeight="1" x14ac:dyDescent="0.25">
      <c r="A1591" s="90">
        <v>41455</v>
      </c>
      <c r="B1591" s="347">
        <v>41470</v>
      </c>
      <c r="C1591" s="83" t="s">
        <v>281</v>
      </c>
      <c r="D1591" s="348" t="s">
        <v>1926</v>
      </c>
      <c r="E1591" s="348" t="s">
        <v>279</v>
      </c>
      <c r="F1591" s="83" t="s">
        <v>55</v>
      </c>
      <c r="G1591" s="83" t="s">
        <v>355</v>
      </c>
      <c r="H1591" s="348" t="s">
        <v>2364</v>
      </c>
      <c r="I1591" s="30" t="s">
        <v>2365</v>
      </c>
      <c r="J1591" s="349" t="s">
        <v>2366</v>
      </c>
      <c r="K1591" s="126">
        <v>39590</v>
      </c>
      <c r="L1591" s="126">
        <v>41039</v>
      </c>
      <c r="M1591" s="348" t="s">
        <v>2367</v>
      </c>
      <c r="N1591" s="294">
        <v>551.66999999999996</v>
      </c>
      <c r="O1591" s="294">
        <v>84920.87162000002</v>
      </c>
      <c r="P1591" s="166">
        <v>41068</v>
      </c>
      <c r="Q1591" s="166">
        <v>41514</v>
      </c>
      <c r="R1591" s="166">
        <v>41308</v>
      </c>
      <c r="S1591" s="166">
        <v>41308</v>
      </c>
      <c r="T1591" s="350">
        <v>90</v>
      </c>
      <c r="U1591" s="309"/>
      <c r="V1591" s="106"/>
      <c r="W1591" s="88"/>
      <c r="X1591" s="351"/>
    </row>
    <row r="1592" spans="1:24" s="352" customFormat="1" ht="30" customHeight="1" x14ac:dyDescent="0.25">
      <c r="A1592" s="90">
        <v>41455</v>
      </c>
      <c r="B1592" s="347">
        <v>41470</v>
      </c>
      <c r="C1592" s="83" t="s">
        <v>282</v>
      </c>
      <c r="D1592" s="348" t="s">
        <v>1926</v>
      </c>
      <c r="E1592" s="348" t="s">
        <v>279</v>
      </c>
      <c r="F1592" s="83" t="s">
        <v>113</v>
      </c>
      <c r="G1592" s="83" t="s">
        <v>376</v>
      </c>
      <c r="H1592" s="348" t="s">
        <v>2368</v>
      </c>
      <c r="I1592" s="30" t="s">
        <v>2369</v>
      </c>
      <c r="J1592" s="349" t="s">
        <v>2370</v>
      </c>
      <c r="K1592" s="126">
        <v>40140</v>
      </c>
      <c r="L1592" s="126">
        <v>41246</v>
      </c>
      <c r="M1592" s="348" t="s">
        <v>128</v>
      </c>
      <c r="N1592" s="294">
        <v>3199.8539999999998</v>
      </c>
      <c r="O1592" s="294">
        <v>17091.169000000002</v>
      </c>
      <c r="P1592" s="166">
        <v>41262</v>
      </c>
      <c r="Q1592" s="166">
        <v>41657</v>
      </c>
      <c r="R1592" s="166">
        <v>41627</v>
      </c>
      <c r="S1592" s="166">
        <v>41627</v>
      </c>
      <c r="T1592" s="350">
        <v>64</v>
      </c>
      <c r="U1592" s="309"/>
      <c r="V1592" s="106"/>
      <c r="W1592" s="88"/>
      <c r="X1592" s="351"/>
    </row>
    <row r="1593" spans="1:24" s="352" customFormat="1" ht="30" customHeight="1" x14ac:dyDescent="0.25">
      <c r="A1593" s="90">
        <v>41455</v>
      </c>
      <c r="B1593" s="347">
        <v>41470</v>
      </c>
      <c r="C1593" s="83" t="s">
        <v>282</v>
      </c>
      <c r="D1593" s="348" t="s">
        <v>1926</v>
      </c>
      <c r="E1593" s="348" t="s">
        <v>2371</v>
      </c>
      <c r="F1593" s="83" t="s">
        <v>535</v>
      </c>
      <c r="G1593" s="83" t="s">
        <v>536</v>
      </c>
      <c r="H1593" s="348" t="s">
        <v>2372</v>
      </c>
      <c r="I1593" s="30" t="s">
        <v>2373</v>
      </c>
      <c r="J1593" s="349" t="s">
        <v>2374</v>
      </c>
      <c r="K1593" s="126">
        <v>40359.333333333336</v>
      </c>
      <c r="L1593" s="126">
        <v>40360</v>
      </c>
      <c r="M1593" s="348" t="s">
        <v>430</v>
      </c>
      <c r="N1593" s="294">
        <v>9182</v>
      </c>
      <c r="O1593" s="294">
        <v>40306.501060000002</v>
      </c>
      <c r="P1593" s="166">
        <v>40511</v>
      </c>
      <c r="Q1593" s="166">
        <v>41540</v>
      </c>
      <c r="R1593" s="166">
        <v>40876</v>
      </c>
      <c r="S1593" s="166">
        <v>41540</v>
      </c>
      <c r="T1593" s="350">
        <v>76</v>
      </c>
      <c r="U1593" s="309"/>
      <c r="V1593" s="106"/>
      <c r="W1593" s="88"/>
      <c r="X1593" s="351"/>
    </row>
    <row r="1594" spans="1:24" s="352" customFormat="1" ht="30" customHeight="1" x14ac:dyDescent="0.25">
      <c r="A1594" s="90">
        <v>41455</v>
      </c>
      <c r="B1594" s="347">
        <v>41470</v>
      </c>
      <c r="C1594" s="83" t="s">
        <v>282</v>
      </c>
      <c r="D1594" s="348" t="s">
        <v>1926</v>
      </c>
      <c r="E1594" s="348" t="s">
        <v>2371</v>
      </c>
      <c r="F1594" s="83" t="s">
        <v>535</v>
      </c>
      <c r="G1594" s="83" t="s">
        <v>536</v>
      </c>
      <c r="H1594" s="348" t="s">
        <v>2372</v>
      </c>
      <c r="I1594" s="30" t="s">
        <v>2373</v>
      </c>
      <c r="J1594" s="349" t="s">
        <v>2374</v>
      </c>
      <c r="K1594" s="126">
        <v>40359.333333333336</v>
      </c>
      <c r="L1594" s="126">
        <v>40512</v>
      </c>
      <c r="M1594" s="348" t="s">
        <v>2375</v>
      </c>
      <c r="N1594" s="294">
        <v>27349.7</v>
      </c>
      <c r="O1594" s="294">
        <v>40306.501060000002</v>
      </c>
      <c r="P1594" s="166">
        <v>40555</v>
      </c>
      <c r="Q1594" s="166">
        <v>41578</v>
      </c>
      <c r="R1594" s="166">
        <v>41095</v>
      </c>
      <c r="S1594" s="166">
        <v>41433</v>
      </c>
      <c r="T1594" s="350">
        <v>93</v>
      </c>
      <c r="U1594" s="309"/>
      <c r="V1594" s="106"/>
      <c r="W1594" s="88"/>
      <c r="X1594" s="351"/>
    </row>
    <row r="1595" spans="1:24" s="352" customFormat="1" ht="30" customHeight="1" x14ac:dyDescent="0.25">
      <c r="A1595" s="90">
        <v>41455</v>
      </c>
      <c r="B1595" s="347">
        <v>41470</v>
      </c>
      <c r="C1595" s="83" t="s">
        <v>282</v>
      </c>
      <c r="D1595" s="348" t="s">
        <v>1926</v>
      </c>
      <c r="E1595" s="348" t="s">
        <v>2371</v>
      </c>
      <c r="F1595" s="83" t="s">
        <v>535</v>
      </c>
      <c r="G1595" s="83" t="s">
        <v>536</v>
      </c>
      <c r="H1595" s="348" t="s">
        <v>2372</v>
      </c>
      <c r="I1595" s="30" t="s">
        <v>2373</v>
      </c>
      <c r="J1595" s="349" t="s">
        <v>2374</v>
      </c>
      <c r="K1595" s="126">
        <v>40359.333333333336</v>
      </c>
      <c r="L1595" s="126">
        <v>40520</v>
      </c>
      <c r="M1595" s="348" t="s">
        <v>2376</v>
      </c>
      <c r="N1595" s="294">
        <v>2675.21</v>
      </c>
      <c r="O1595" s="294">
        <v>40306.501060000002</v>
      </c>
      <c r="P1595" s="166">
        <v>40520</v>
      </c>
      <c r="Q1595" s="166">
        <v>41453</v>
      </c>
      <c r="R1595" s="166">
        <v>40885</v>
      </c>
      <c r="S1595" s="166">
        <v>41393</v>
      </c>
      <c r="T1595" s="350">
        <v>98</v>
      </c>
      <c r="U1595" s="309"/>
      <c r="V1595" s="106"/>
      <c r="W1595" s="88"/>
      <c r="X1595" s="351"/>
    </row>
    <row r="1596" spans="1:24" s="352" customFormat="1" ht="30" customHeight="1" x14ac:dyDescent="0.25">
      <c r="A1596" s="90">
        <v>41455</v>
      </c>
      <c r="B1596" s="347">
        <v>41470</v>
      </c>
      <c r="C1596" s="83" t="s">
        <v>283</v>
      </c>
      <c r="D1596" s="348" t="s">
        <v>1926</v>
      </c>
      <c r="E1596" s="348" t="s">
        <v>279</v>
      </c>
      <c r="F1596" s="83" t="s">
        <v>113</v>
      </c>
      <c r="G1596" s="83" t="s">
        <v>376</v>
      </c>
      <c r="H1596" s="348" t="s">
        <v>2368</v>
      </c>
      <c r="I1596" s="30" t="s">
        <v>2377</v>
      </c>
      <c r="J1596" s="349" t="s">
        <v>2378</v>
      </c>
      <c r="K1596" s="126">
        <v>40326.333333333336</v>
      </c>
      <c r="L1596" s="126">
        <v>41246</v>
      </c>
      <c r="M1596" s="348" t="s">
        <v>128</v>
      </c>
      <c r="N1596" s="294">
        <v>0</v>
      </c>
      <c r="O1596" s="294">
        <v>9448.3985700000012</v>
      </c>
      <c r="P1596" s="167">
        <v>41262</v>
      </c>
      <c r="Q1596" s="167">
        <v>41657</v>
      </c>
      <c r="R1596" s="167">
        <v>41627</v>
      </c>
      <c r="S1596" s="167">
        <v>41627</v>
      </c>
      <c r="T1596" s="353">
        <v>64</v>
      </c>
      <c r="U1596" s="309"/>
      <c r="V1596" s="106"/>
      <c r="W1596" s="88"/>
      <c r="X1596" s="351"/>
    </row>
    <row r="1597" spans="1:24" s="352" customFormat="1" ht="30" customHeight="1" x14ac:dyDescent="0.25">
      <c r="A1597" s="90">
        <v>41455</v>
      </c>
      <c r="B1597" s="347">
        <v>41470</v>
      </c>
      <c r="C1597" s="83" t="s">
        <v>283</v>
      </c>
      <c r="D1597" s="348" t="s">
        <v>1926</v>
      </c>
      <c r="E1597" s="348" t="s">
        <v>279</v>
      </c>
      <c r="F1597" s="83" t="s">
        <v>55</v>
      </c>
      <c r="G1597" s="83" t="s">
        <v>355</v>
      </c>
      <c r="H1597" s="348" t="s">
        <v>2364</v>
      </c>
      <c r="I1597" s="30" t="s">
        <v>2379</v>
      </c>
      <c r="J1597" s="349" t="s">
        <v>2380</v>
      </c>
      <c r="K1597" s="126">
        <v>40511.333333333336</v>
      </c>
      <c r="L1597" s="126">
        <v>40724</v>
      </c>
      <c r="M1597" s="348" t="s">
        <v>2381</v>
      </c>
      <c r="N1597" s="294">
        <v>5975.7353800000001</v>
      </c>
      <c r="O1597" s="294">
        <v>6070.1850000000004</v>
      </c>
      <c r="P1597" s="167">
        <v>40786</v>
      </c>
      <c r="Q1597" s="167">
        <v>41507</v>
      </c>
      <c r="R1597" s="167">
        <v>41326</v>
      </c>
      <c r="S1597" s="167">
        <v>41326</v>
      </c>
      <c r="T1597" s="353">
        <v>96</v>
      </c>
      <c r="U1597" s="309"/>
      <c r="V1597" s="106"/>
      <c r="W1597" s="88"/>
      <c r="X1597" s="351"/>
    </row>
    <row r="1598" spans="1:24" s="352" customFormat="1" ht="30" customHeight="1" x14ac:dyDescent="0.25">
      <c r="A1598" s="90">
        <v>41455</v>
      </c>
      <c r="B1598" s="347">
        <v>41470</v>
      </c>
      <c r="C1598" s="83" t="s">
        <v>283</v>
      </c>
      <c r="D1598" s="348" t="s">
        <v>1926</v>
      </c>
      <c r="E1598" s="348" t="s">
        <v>279</v>
      </c>
      <c r="F1598" s="83" t="s">
        <v>113</v>
      </c>
      <c r="G1598" s="83" t="s">
        <v>376</v>
      </c>
      <c r="H1598" s="348" t="s">
        <v>2368</v>
      </c>
      <c r="I1598" s="30" t="s">
        <v>2382</v>
      </c>
      <c r="J1598" s="349" t="s">
        <v>2383</v>
      </c>
      <c r="K1598" s="126">
        <v>40141</v>
      </c>
      <c r="L1598" s="126">
        <v>41144</v>
      </c>
      <c r="M1598" s="348" t="s">
        <v>2384</v>
      </c>
      <c r="N1598" s="294">
        <v>21400</v>
      </c>
      <c r="O1598" s="294">
        <v>35350.527609999997</v>
      </c>
      <c r="P1598" s="167">
        <v>41172</v>
      </c>
      <c r="Q1598" s="167">
        <v>41938</v>
      </c>
      <c r="R1598" s="167">
        <v>41872</v>
      </c>
      <c r="S1598" s="167">
        <v>41872</v>
      </c>
      <c r="T1598" s="353">
        <v>17</v>
      </c>
      <c r="U1598" s="309"/>
      <c r="V1598" s="106"/>
      <c r="W1598" s="88"/>
      <c r="X1598" s="351"/>
    </row>
    <row r="1599" spans="1:24" s="352" customFormat="1" ht="30" customHeight="1" x14ac:dyDescent="0.25">
      <c r="A1599" s="90">
        <v>41455</v>
      </c>
      <c r="B1599" s="347">
        <v>41470</v>
      </c>
      <c r="C1599" s="83" t="s">
        <v>283</v>
      </c>
      <c r="D1599" s="348" t="s">
        <v>1926</v>
      </c>
      <c r="E1599" s="348" t="s">
        <v>279</v>
      </c>
      <c r="F1599" s="83" t="s">
        <v>758</v>
      </c>
      <c r="G1599" s="83" t="s">
        <v>759</v>
      </c>
      <c r="H1599" s="348" t="s">
        <v>2385</v>
      </c>
      <c r="I1599" s="30" t="s">
        <v>2386</v>
      </c>
      <c r="J1599" s="349" t="s">
        <v>2383</v>
      </c>
      <c r="K1599" s="126">
        <v>40120</v>
      </c>
      <c r="L1599" s="126">
        <v>40353</v>
      </c>
      <c r="M1599" s="348" t="s">
        <v>2042</v>
      </c>
      <c r="N1599" s="294">
        <v>43613.85</v>
      </c>
      <c r="O1599" s="294">
        <v>49980.05674</v>
      </c>
      <c r="P1599" s="167">
        <v>40386</v>
      </c>
      <c r="Q1599" s="167">
        <v>41790</v>
      </c>
      <c r="R1599" s="167">
        <v>41428</v>
      </c>
      <c r="S1599" s="167">
        <v>41656</v>
      </c>
      <c r="T1599" s="353">
        <v>86</v>
      </c>
      <c r="U1599" s="309"/>
      <c r="V1599" s="106"/>
      <c r="W1599" s="88"/>
      <c r="X1599" s="351"/>
    </row>
    <row r="1600" spans="1:24" s="352" customFormat="1" ht="30" customHeight="1" x14ac:dyDescent="0.25">
      <c r="A1600" s="90">
        <v>41455</v>
      </c>
      <c r="B1600" s="347">
        <v>41470</v>
      </c>
      <c r="C1600" s="84" t="s">
        <v>284</v>
      </c>
      <c r="D1600" s="354" t="s">
        <v>1926</v>
      </c>
      <c r="E1600" s="354" t="s">
        <v>279</v>
      </c>
      <c r="F1600" s="84" t="s">
        <v>55</v>
      </c>
      <c r="G1600" s="84" t="s">
        <v>355</v>
      </c>
      <c r="H1600" s="354" t="s">
        <v>2364</v>
      </c>
      <c r="I1600" s="34" t="s">
        <v>2387</v>
      </c>
      <c r="J1600" s="355" t="s">
        <v>2225</v>
      </c>
      <c r="K1600" s="127">
        <v>40687</v>
      </c>
      <c r="L1600" s="127">
        <v>40805</v>
      </c>
      <c r="M1600" s="354" t="s">
        <v>2388</v>
      </c>
      <c r="N1600" s="294">
        <v>10869</v>
      </c>
      <c r="O1600" s="294">
        <v>38772.355409999996</v>
      </c>
      <c r="P1600" s="168">
        <v>40983</v>
      </c>
      <c r="Q1600" s="168">
        <v>41555</v>
      </c>
      <c r="R1600" s="168">
        <v>41403</v>
      </c>
      <c r="S1600" s="168">
        <v>41495</v>
      </c>
      <c r="T1600" s="356">
        <v>64</v>
      </c>
      <c r="U1600" s="309"/>
      <c r="V1600" s="106"/>
      <c r="W1600" s="88"/>
      <c r="X1600" s="351"/>
    </row>
    <row r="1601" spans="1:24" s="352" customFormat="1" ht="30" customHeight="1" x14ac:dyDescent="0.25">
      <c r="A1601" s="90">
        <v>41455</v>
      </c>
      <c r="B1601" s="347">
        <v>41470</v>
      </c>
      <c r="C1601" s="84" t="s">
        <v>284</v>
      </c>
      <c r="D1601" s="354" t="s">
        <v>1926</v>
      </c>
      <c r="E1601" s="354" t="s">
        <v>279</v>
      </c>
      <c r="F1601" s="84" t="s">
        <v>55</v>
      </c>
      <c r="G1601" s="84" t="s">
        <v>355</v>
      </c>
      <c r="H1601" s="354" t="s">
        <v>2364</v>
      </c>
      <c r="I1601" s="34" t="s">
        <v>2387</v>
      </c>
      <c r="J1601" s="355" t="s">
        <v>2225</v>
      </c>
      <c r="K1601" s="127">
        <v>40687</v>
      </c>
      <c r="L1601" s="127">
        <v>40802</v>
      </c>
      <c r="M1601" s="354" t="s">
        <v>2389</v>
      </c>
      <c r="N1601" s="294">
        <v>1209.62454</v>
      </c>
      <c r="O1601" s="294">
        <v>38772.355409999996</v>
      </c>
      <c r="P1601" s="168">
        <v>40876</v>
      </c>
      <c r="Q1601" s="168">
        <v>41851</v>
      </c>
      <c r="R1601" s="168">
        <v>41241</v>
      </c>
      <c r="S1601" s="168">
        <v>41761</v>
      </c>
      <c r="T1601" s="356">
        <v>44</v>
      </c>
      <c r="U1601" s="309"/>
      <c r="V1601" s="106"/>
      <c r="W1601" s="88"/>
      <c r="X1601" s="351"/>
    </row>
    <row r="1602" spans="1:24" s="352" customFormat="1" ht="30" customHeight="1" x14ac:dyDescent="0.25">
      <c r="A1602" s="90">
        <v>41455</v>
      </c>
      <c r="B1602" s="347">
        <v>41470</v>
      </c>
      <c r="C1602" s="84" t="s">
        <v>284</v>
      </c>
      <c r="D1602" s="354" t="s">
        <v>1926</v>
      </c>
      <c r="E1602" s="354" t="s">
        <v>279</v>
      </c>
      <c r="F1602" s="84" t="s">
        <v>55</v>
      </c>
      <c r="G1602" s="84" t="s">
        <v>355</v>
      </c>
      <c r="H1602" s="354" t="s">
        <v>2364</v>
      </c>
      <c r="I1602" s="34" t="s">
        <v>2387</v>
      </c>
      <c r="J1602" s="355" t="s">
        <v>2225</v>
      </c>
      <c r="K1602" s="127">
        <v>40687</v>
      </c>
      <c r="L1602" s="127">
        <v>40809</v>
      </c>
      <c r="M1602" s="354" t="s">
        <v>2390</v>
      </c>
      <c r="N1602" s="294">
        <v>15752.37342</v>
      </c>
      <c r="O1602" s="294">
        <v>38772.355409999996</v>
      </c>
      <c r="P1602" s="168">
        <v>40868</v>
      </c>
      <c r="Q1602" s="168">
        <v>41749</v>
      </c>
      <c r="R1602" s="168">
        <v>41668</v>
      </c>
      <c r="S1602" s="168">
        <v>41689</v>
      </c>
      <c r="T1602" s="356">
        <v>86</v>
      </c>
      <c r="U1602" s="309"/>
      <c r="V1602" s="106"/>
      <c r="W1602" s="88"/>
      <c r="X1602" s="351"/>
    </row>
    <row r="1603" spans="1:24" s="352" customFormat="1" ht="30" customHeight="1" x14ac:dyDescent="0.25">
      <c r="A1603" s="90">
        <v>41455</v>
      </c>
      <c r="B1603" s="347">
        <v>41470</v>
      </c>
      <c r="C1603" s="84" t="s">
        <v>284</v>
      </c>
      <c r="D1603" s="354" t="s">
        <v>1926</v>
      </c>
      <c r="E1603" s="354" t="s">
        <v>279</v>
      </c>
      <c r="F1603" s="84" t="s">
        <v>55</v>
      </c>
      <c r="G1603" s="84" t="s">
        <v>355</v>
      </c>
      <c r="H1603" s="354" t="s">
        <v>2364</v>
      </c>
      <c r="I1603" s="34" t="s">
        <v>2387</v>
      </c>
      <c r="J1603" s="355" t="s">
        <v>2225</v>
      </c>
      <c r="K1603" s="127">
        <v>40687</v>
      </c>
      <c r="L1603" s="127">
        <v>40886</v>
      </c>
      <c r="M1603" s="354" t="s">
        <v>2391</v>
      </c>
      <c r="N1603" s="294">
        <v>10469.241</v>
      </c>
      <c r="O1603" s="294">
        <v>38772.355409999996</v>
      </c>
      <c r="P1603" s="168">
        <v>40913</v>
      </c>
      <c r="Q1603" s="168">
        <v>41545</v>
      </c>
      <c r="R1603" s="168">
        <v>41453</v>
      </c>
      <c r="S1603" s="168">
        <v>41469</v>
      </c>
      <c r="T1603" s="356">
        <v>85</v>
      </c>
      <c r="U1603" s="309"/>
      <c r="V1603" s="106"/>
      <c r="W1603" s="88"/>
      <c r="X1603" s="351"/>
    </row>
    <row r="1604" spans="1:24" s="352" customFormat="1" ht="30" customHeight="1" x14ac:dyDescent="0.25">
      <c r="A1604" s="90">
        <v>41455</v>
      </c>
      <c r="B1604" s="347">
        <v>41470</v>
      </c>
      <c r="C1604" s="84" t="s">
        <v>284</v>
      </c>
      <c r="D1604" s="354" t="s">
        <v>1926</v>
      </c>
      <c r="E1604" s="354" t="s">
        <v>279</v>
      </c>
      <c r="F1604" s="84" t="s">
        <v>55</v>
      </c>
      <c r="G1604" s="84" t="s">
        <v>355</v>
      </c>
      <c r="H1604" s="354" t="s">
        <v>2364</v>
      </c>
      <c r="I1604" s="34" t="s">
        <v>2387</v>
      </c>
      <c r="J1604" s="355" t="s">
        <v>2225</v>
      </c>
      <c r="K1604" s="127">
        <v>40687</v>
      </c>
      <c r="L1604" s="127">
        <v>41379</v>
      </c>
      <c r="M1604" s="354" t="s">
        <v>2367</v>
      </c>
      <c r="N1604" s="294">
        <v>68.429000000000002</v>
      </c>
      <c r="O1604" s="294">
        <v>38772.355409999996</v>
      </c>
      <c r="P1604" s="168">
        <v>41393</v>
      </c>
      <c r="Q1604" s="168">
        <v>41693</v>
      </c>
      <c r="R1604" s="168">
        <v>41603</v>
      </c>
      <c r="S1604" s="168">
        <v>41603</v>
      </c>
      <c r="T1604" s="356">
        <v>0</v>
      </c>
      <c r="U1604" s="309"/>
      <c r="V1604" s="106"/>
      <c r="W1604" s="88"/>
      <c r="X1604" s="351"/>
    </row>
    <row r="1605" spans="1:24" s="352" customFormat="1" ht="30" customHeight="1" x14ac:dyDescent="0.25">
      <c r="A1605" s="90">
        <v>41455</v>
      </c>
      <c r="B1605" s="347">
        <v>41470</v>
      </c>
      <c r="C1605" s="84" t="s">
        <v>284</v>
      </c>
      <c r="D1605" s="354" t="s">
        <v>1926</v>
      </c>
      <c r="E1605" s="354" t="s">
        <v>279</v>
      </c>
      <c r="F1605" s="84" t="s">
        <v>55</v>
      </c>
      <c r="G1605" s="84" t="s">
        <v>355</v>
      </c>
      <c r="H1605" s="354" t="s">
        <v>2364</v>
      </c>
      <c r="I1605" s="34" t="s">
        <v>2392</v>
      </c>
      <c r="J1605" s="355" t="s">
        <v>2032</v>
      </c>
      <c r="K1605" s="127">
        <v>40687</v>
      </c>
      <c r="L1605" s="127">
        <v>40805</v>
      </c>
      <c r="M1605" s="354" t="s">
        <v>2388</v>
      </c>
      <c r="N1605" s="294">
        <v>3908</v>
      </c>
      <c r="O1605" s="294">
        <v>18092.706180000001</v>
      </c>
      <c r="P1605" s="168">
        <v>40983</v>
      </c>
      <c r="Q1605" s="168">
        <v>41555</v>
      </c>
      <c r="R1605" s="168">
        <v>41403</v>
      </c>
      <c r="S1605" s="168">
        <v>41495</v>
      </c>
      <c r="T1605" s="356">
        <v>64</v>
      </c>
      <c r="U1605" s="309"/>
      <c r="V1605" s="106"/>
      <c r="W1605" s="88"/>
      <c r="X1605" s="351"/>
    </row>
    <row r="1606" spans="1:24" s="352" customFormat="1" ht="30" customHeight="1" x14ac:dyDescent="0.25">
      <c r="A1606" s="90">
        <v>41455</v>
      </c>
      <c r="B1606" s="347">
        <v>41470</v>
      </c>
      <c r="C1606" s="84" t="s">
        <v>284</v>
      </c>
      <c r="D1606" s="354" t="s">
        <v>1926</v>
      </c>
      <c r="E1606" s="354" t="s">
        <v>279</v>
      </c>
      <c r="F1606" s="84" t="s">
        <v>55</v>
      </c>
      <c r="G1606" s="84" t="s">
        <v>355</v>
      </c>
      <c r="H1606" s="354" t="s">
        <v>2364</v>
      </c>
      <c r="I1606" s="34" t="s">
        <v>2392</v>
      </c>
      <c r="J1606" s="355" t="s">
        <v>2032</v>
      </c>
      <c r="K1606" s="127">
        <v>40687</v>
      </c>
      <c r="L1606" s="127">
        <v>40809</v>
      </c>
      <c r="M1606" s="354" t="s">
        <v>2390</v>
      </c>
      <c r="N1606" s="294">
        <v>13850.41958</v>
      </c>
      <c r="O1606" s="294">
        <v>18092.706180000001</v>
      </c>
      <c r="P1606" s="168">
        <v>40868</v>
      </c>
      <c r="Q1606" s="168">
        <v>41749</v>
      </c>
      <c r="R1606" s="168">
        <v>41668</v>
      </c>
      <c r="S1606" s="168">
        <v>41689</v>
      </c>
      <c r="T1606" s="356">
        <v>86</v>
      </c>
      <c r="U1606" s="309"/>
      <c r="V1606" s="106"/>
      <c r="W1606" s="88"/>
      <c r="X1606" s="351"/>
    </row>
    <row r="1607" spans="1:24" s="352" customFormat="1" ht="30" customHeight="1" x14ac:dyDescent="0.25">
      <c r="A1607" s="90">
        <v>41455</v>
      </c>
      <c r="B1607" s="347">
        <v>41470</v>
      </c>
      <c r="C1607" s="84" t="s">
        <v>284</v>
      </c>
      <c r="D1607" s="354" t="s">
        <v>1926</v>
      </c>
      <c r="E1607" s="354" t="s">
        <v>279</v>
      </c>
      <c r="F1607" s="84" t="s">
        <v>55</v>
      </c>
      <c r="G1607" s="84" t="s">
        <v>355</v>
      </c>
      <c r="H1607" s="354" t="s">
        <v>2364</v>
      </c>
      <c r="I1607" s="34" t="s">
        <v>2393</v>
      </c>
      <c r="J1607" s="355" t="s">
        <v>2394</v>
      </c>
      <c r="K1607" s="127">
        <v>40609</v>
      </c>
      <c r="L1607" s="127">
        <v>40763</v>
      </c>
      <c r="M1607" s="354" t="s">
        <v>167</v>
      </c>
      <c r="N1607" s="294">
        <v>8526</v>
      </c>
      <c r="O1607" s="294">
        <v>9878.5588900000002</v>
      </c>
      <c r="P1607" s="168">
        <v>40794</v>
      </c>
      <c r="Q1607" s="168">
        <v>41536</v>
      </c>
      <c r="R1607" s="168">
        <v>41334</v>
      </c>
      <c r="S1607" s="168">
        <v>41389</v>
      </c>
      <c r="T1607" s="356">
        <v>86</v>
      </c>
      <c r="U1607" s="309"/>
      <c r="V1607" s="106"/>
      <c r="W1607" s="88"/>
      <c r="X1607" s="351"/>
    </row>
    <row r="1608" spans="1:24" s="352" customFormat="1" ht="30" customHeight="1" x14ac:dyDescent="0.25">
      <c r="A1608" s="90">
        <v>41455</v>
      </c>
      <c r="B1608" s="347">
        <v>41470</v>
      </c>
      <c r="C1608" s="84" t="s">
        <v>284</v>
      </c>
      <c r="D1608" s="354" t="s">
        <v>1926</v>
      </c>
      <c r="E1608" s="354" t="s">
        <v>279</v>
      </c>
      <c r="F1608" s="84" t="s">
        <v>55</v>
      </c>
      <c r="G1608" s="84" t="s">
        <v>355</v>
      </c>
      <c r="H1608" s="354" t="s">
        <v>2364</v>
      </c>
      <c r="I1608" s="34" t="s">
        <v>2393</v>
      </c>
      <c r="J1608" s="355" t="s">
        <v>2394</v>
      </c>
      <c r="K1608" s="127">
        <v>40609</v>
      </c>
      <c r="L1608" s="127">
        <v>40801</v>
      </c>
      <c r="M1608" s="354" t="s">
        <v>2389</v>
      </c>
      <c r="N1608" s="294">
        <v>1352.2358899999999</v>
      </c>
      <c r="O1608" s="294">
        <v>9878.5588900000002</v>
      </c>
      <c r="P1608" s="168">
        <v>40876</v>
      </c>
      <c r="Q1608" s="168">
        <v>41666</v>
      </c>
      <c r="R1608" s="168">
        <v>41296</v>
      </c>
      <c r="S1608" s="168">
        <v>41636</v>
      </c>
      <c r="T1608" s="356">
        <v>51</v>
      </c>
      <c r="U1608" s="309"/>
      <c r="V1608" s="106"/>
      <c r="W1608" s="88"/>
      <c r="X1608" s="351"/>
    </row>
    <row r="1609" spans="1:24" s="352" customFormat="1" ht="30" customHeight="1" x14ac:dyDescent="0.25">
      <c r="A1609" s="90">
        <v>41455</v>
      </c>
      <c r="B1609" s="347">
        <v>41470</v>
      </c>
      <c r="C1609" s="84" t="s">
        <v>284</v>
      </c>
      <c r="D1609" s="354" t="s">
        <v>1926</v>
      </c>
      <c r="E1609" s="354" t="s">
        <v>279</v>
      </c>
      <c r="F1609" s="84" t="s">
        <v>113</v>
      </c>
      <c r="G1609" s="84" t="s">
        <v>376</v>
      </c>
      <c r="H1609" s="354" t="s">
        <v>2395</v>
      </c>
      <c r="I1609" s="34" t="s">
        <v>2396</v>
      </c>
      <c r="J1609" s="355" t="s">
        <v>2397</v>
      </c>
      <c r="K1609" s="127">
        <v>40515</v>
      </c>
      <c r="L1609" s="127">
        <v>40675</v>
      </c>
      <c r="M1609" s="354" t="s">
        <v>2381</v>
      </c>
      <c r="N1609" s="294">
        <v>6457.6010500000011</v>
      </c>
      <c r="O1609" s="294">
        <v>8492.2390500000001</v>
      </c>
      <c r="P1609" s="168">
        <v>40688</v>
      </c>
      <c r="Q1609" s="168">
        <v>41471</v>
      </c>
      <c r="R1609" s="168">
        <v>41053</v>
      </c>
      <c r="S1609" s="168">
        <v>41370</v>
      </c>
      <c r="T1609" s="356">
        <v>93</v>
      </c>
      <c r="U1609" s="309"/>
      <c r="V1609" s="106"/>
      <c r="W1609" s="88"/>
      <c r="X1609" s="351"/>
    </row>
    <row r="1610" spans="1:24" s="352" customFormat="1" ht="30" customHeight="1" x14ac:dyDescent="0.25">
      <c r="A1610" s="90">
        <v>41455</v>
      </c>
      <c r="B1610" s="347">
        <v>41470</v>
      </c>
      <c r="C1610" s="84" t="s">
        <v>284</v>
      </c>
      <c r="D1610" s="354" t="s">
        <v>1926</v>
      </c>
      <c r="E1610" s="354" t="s">
        <v>279</v>
      </c>
      <c r="F1610" s="84" t="s">
        <v>113</v>
      </c>
      <c r="G1610" s="84" t="s">
        <v>376</v>
      </c>
      <c r="H1610" s="354" t="s">
        <v>2368</v>
      </c>
      <c r="I1610" s="34" t="s">
        <v>2398</v>
      </c>
      <c r="J1610" s="355" t="s">
        <v>2399</v>
      </c>
      <c r="K1610" s="127">
        <v>40744.333333333336</v>
      </c>
      <c r="L1610" s="127">
        <v>40815</v>
      </c>
      <c r="M1610" s="354" t="s">
        <v>2400</v>
      </c>
      <c r="N1610" s="294">
        <v>22100.1</v>
      </c>
      <c r="O1610" s="294">
        <v>22100.1</v>
      </c>
      <c r="P1610" s="168">
        <v>40829</v>
      </c>
      <c r="Q1610" s="168">
        <v>41739</v>
      </c>
      <c r="R1610" s="168">
        <v>41369</v>
      </c>
      <c r="S1610" s="168">
        <v>41619</v>
      </c>
      <c r="T1610" s="356">
        <v>68</v>
      </c>
      <c r="U1610" s="309"/>
      <c r="V1610" s="106"/>
      <c r="W1610" s="88"/>
      <c r="X1610" s="351"/>
    </row>
    <row r="1611" spans="1:24" s="352" customFormat="1" ht="30" customHeight="1" x14ac:dyDescent="0.25">
      <c r="A1611" s="90">
        <v>41455</v>
      </c>
      <c r="B1611" s="347">
        <v>41470</v>
      </c>
      <c r="C1611" s="84" t="s">
        <v>284</v>
      </c>
      <c r="D1611" s="354" t="s">
        <v>1926</v>
      </c>
      <c r="E1611" s="354" t="s">
        <v>279</v>
      </c>
      <c r="F1611" s="84" t="s">
        <v>113</v>
      </c>
      <c r="G1611" s="84" t="s">
        <v>376</v>
      </c>
      <c r="H1611" s="354" t="s">
        <v>2368</v>
      </c>
      <c r="I1611" s="34" t="s">
        <v>2401</v>
      </c>
      <c r="J1611" s="355" t="s">
        <v>2399</v>
      </c>
      <c r="K1611" s="127">
        <v>40744.333333333336</v>
      </c>
      <c r="L1611" s="127">
        <v>40815</v>
      </c>
      <c r="M1611" s="354" t="s">
        <v>2400</v>
      </c>
      <c r="N1611" s="294">
        <v>22157.9</v>
      </c>
      <c r="O1611" s="294">
        <v>22157.9</v>
      </c>
      <c r="P1611" s="168">
        <v>40829</v>
      </c>
      <c r="Q1611" s="168">
        <v>41720</v>
      </c>
      <c r="R1611" s="168">
        <v>41369</v>
      </c>
      <c r="S1611" s="168">
        <v>41619</v>
      </c>
      <c r="T1611" s="356">
        <v>61</v>
      </c>
      <c r="U1611" s="309"/>
      <c r="V1611" s="106"/>
      <c r="W1611" s="88"/>
      <c r="X1611" s="351"/>
    </row>
    <row r="1612" spans="1:24" s="352" customFormat="1" ht="30" customHeight="1" x14ac:dyDescent="0.25">
      <c r="A1612" s="90">
        <v>41455</v>
      </c>
      <c r="B1612" s="347">
        <v>41470</v>
      </c>
      <c r="C1612" s="84" t="s">
        <v>284</v>
      </c>
      <c r="D1612" s="354" t="s">
        <v>1926</v>
      </c>
      <c r="E1612" s="354" t="s">
        <v>279</v>
      </c>
      <c r="F1612" s="84" t="s">
        <v>55</v>
      </c>
      <c r="G1612" s="84" t="s">
        <v>355</v>
      </c>
      <c r="H1612" s="354" t="s">
        <v>2364</v>
      </c>
      <c r="I1612" s="34" t="s">
        <v>2402</v>
      </c>
      <c r="J1612" s="355" t="s">
        <v>2403</v>
      </c>
      <c r="K1612" s="127">
        <v>40555</v>
      </c>
      <c r="L1612" s="127">
        <v>40707</v>
      </c>
      <c r="M1612" s="354" t="s">
        <v>1347</v>
      </c>
      <c r="N1612" s="294">
        <v>33708</v>
      </c>
      <c r="O1612" s="294">
        <v>35733.776740000001</v>
      </c>
      <c r="P1612" s="168">
        <v>40735</v>
      </c>
      <c r="Q1612" s="168">
        <v>41627</v>
      </c>
      <c r="R1612" s="168">
        <v>41435</v>
      </c>
      <c r="S1612" s="168">
        <v>41537</v>
      </c>
      <c r="T1612" s="356">
        <v>95</v>
      </c>
      <c r="U1612" s="309"/>
      <c r="V1612" s="106"/>
      <c r="W1612" s="88"/>
      <c r="X1612" s="351"/>
    </row>
    <row r="1613" spans="1:24" s="352" customFormat="1" ht="30" customHeight="1" x14ac:dyDescent="0.25">
      <c r="A1613" s="90">
        <v>41455</v>
      </c>
      <c r="B1613" s="347">
        <v>41470</v>
      </c>
      <c r="C1613" s="84" t="s">
        <v>284</v>
      </c>
      <c r="D1613" s="354" t="s">
        <v>1926</v>
      </c>
      <c r="E1613" s="354" t="s">
        <v>279</v>
      </c>
      <c r="F1613" s="84" t="s">
        <v>758</v>
      </c>
      <c r="G1613" s="84" t="s">
        <v>759</v>
      </c>
      <c r="H1613" s="354" t="s">
        <v>2385</v>
      </c>
      <c r="I1613" s="34" t="s">
        <v>2404</v>
      </c>
      <c r="J1613" s="355" t="s">
        <v>2405</v>
      </c>
      <c r="K1613" s="127">
        <v>40739.333333333336</v>
      </c>
      <c r="L1613" s="127">
        <v>40785</v>
      </c>
      <c r="M1613" s="354" t="s">
        <v>2406</v>
      </c>
      <c r="N1613" s="294">
        <v>20249.7</v>
      </c>
      <c r="O1613" s="294">
        <v>35294.311350000004</v>
      </c>
      <c r="P1613" s="168">
        <v>40912</v>
      </c>
      <c r="Q1613" s="168">
        <v>41592</v>
      </c>
      <c r="R1613" s="168">
        <v>41452</v>
      </c>
      <c r="S1613" s="168">
        <v>41563</v>
      </c>
      <c r="T1613" s="356">
        <v>85</v>
      </c>
      <c r="U1613" s="309"/>
      <c r="V1613" s="106"/>
      <c r="W1613" s="88"/>
      <c r="X1613" s="351"/>
    </row>
    <row r="1614" spans="1:24" s="352" customFormat="1" ht="30" customHeight="1" x14ac:dyDescent="0.25">
      <c r="A1614" s="90">
        <v>41455</v>
      </c>
      <c r="B1614" s="347">
        <v>41470</v>
      </c>
      <c r="C1614" s="84" t="s">
        <v>284</v>
      </c>
      <c r="D1614" s="354" t="s">
        <v>1926</v>
      </c>
      <c r="E1614" s="354" t="s">
        <v>279</v>
      </c>
      <c r="F1614" s="84" t="s">
        <v>758</v>
      </c>
      <c r="G1614" s="84" t="s">
        <v>759</v>
      </c>
      <c r="H1614" s="354" t="s">
        <v>2385</v>
      </c>
      <c r="I1614" s="34" t="s">
        <v>2404</v>
      </c>
      <c r="J1614" s="355" t="s">
        <v>2405</v>
      </c>
      <c r="K1614" s="127">
        <v>40739.333333333336</v>
      </c>
      <c r="L1614" s="127">
        <v>41015</v>
      </c>
      <c r="M1614" s="354" t="s">
        <v>2407</v>
      </c>
      <c r="N1614" s="294">
        <v>10186.85</v>
      </c>
      <c r="O1614" s="294">
        <v>35294.311350000004</v>
      </c>
      <c r="P1614" s="168">
        <v>41103</v>
      </c>
      <c r="Q1614" s="168">
        <v>41639</v>
      </c>
      <c r="R1614" s="168">
        <v>41463</v>
      </c>
      <c r="S1614" s="168">
        <v>41470</v>
      </c>
      <c r="T1614" s="356">
        <v>54</v>
      </c>
      <c r="U1614" s="309"/>
      <c r="V1614" s="106"/>
      <c r="W1614" s="88"/>
      <c r="X1614" s="351"/>
    </row>
    <row r="1615" spans="1:24" s="352" customFormat="1" ht="30" customHeight="1" x14ac:dyDescent="0.25">
      <c r="A1615" s="90">
        <v>41455</v>
      </c>
      <c r="B1615" s="347">
        <v>41470</v>
      </c>
      <c r="C1615" s="84" t="s">
        <v>284</v>
      </c>
      <c r="D1615" s="354" t="s">
        <v>1926</v>
      </c>
      <c r="E1615" s="354" t="s">
        <v>279</v>
      </c>
      <c r="F1615" s="84" t="s">
        <v>758</v>
      </c>
      <c r="G1615" s="84" t="s">
        <v>759</v>
      </c>
      <c r="H1615" s="354" t="s">
        <v>2385</v>
      </c>
      <c r="I1615" s="34" t="s">
        <v>2404</v>
      </c>
      <c r="J1615" s="355" t="s">
        <v>2405</v>
      </c>
      <c r="K1615" s="127">
        <v>40739.333333333336</v>
      </c>
      <c r="L1615" s="127">
        <v>41093</v>
      </c>
      <c r="M1615" s="354" t="s">
        <v>2408</v>
      </c>
      <c r="N1615" s="294">
        <v>2731.143</v>
      </c>
      <c r="O1615" s="294">
        <v>35294.311350000004</v>
      </c>
      <c r="P1615" s="168">
        <v>41130</v>
      </c>
      <c r="Q1615" s="168">
        <v>41564</v>
      </c>
      <c r="R1615" s="168">
        <v>41490</v>
      </c>
      <c r="S1615" s="168">
        <v>41502</v>
      </c>
      <c r="T1615" s="356">
        <v>97</v>
      </c>
      <c r="U1615" s="309"/>
      <c r="V1615" s="106"/>
      <c r="W1615" s="88"/>
      <c r="X1615" s="351"/>
    </row>
    <row r="1616" spans="1:24" s="352" customFormat="1" ht="30" customHeight="1" x14ac:dyDescent="0.25">
      <c r="A1616" s="90">
        <v>41455</v>
      </c>
      <c r="B1616" s="347">
        <v>41470</v>
      </c>
      <c r="C1616" s="84" t="s">
        <v>284</v>
      </c>
      <c r="D1616" s="354" t="s">
        <v>1926</v>
      </c>
      <c r="E1616" s="354" t="s">
        <v>279</v>
      </c>
      <c r="F1616" s="84" t="s">
        <v>55</v>
      </c>
      <c r="G1616" s="84" t="s">
        <v>355</v>
      </c>
      <c r="H1616" s="354" t="s">
        <v>2364</v>
      </c>
      <c r="I1616" s="34" t="s">
        <v>2409</v>
      </c>
      <c r="J1616" s="355" t="s">
        <v>2225</v>
      </c>
      <c r="K1616" s="127">
        <v>40758.333333333336</v>
      </c>
      <c r="L1616" s="127">
        <v>40809</v>
      </c>
      <c r="M1616" s="354" t="s">
        <v>1812</v>
      </c>
      <c r="N1616" s="294">
        <v>4282.55</v>
      </c>
      <c r="O1616" s="294">
        <v>23766.324049999999</v>
      </c>
      <c r="P1616" s="168">
        <v>40864</v>
      </c>
      <c r="Q1616" s="168">
        <v>41527</v>
      </c>
      <c r="R1616" s="168">
        <v>41314</v>
      </c>
      <c r="S1616" s="168">
        <v>41437</v>
      </c>
      <c r="T1616" s="356">
        <v>96</v>
      </c>
      <c r="U1616" s="309"/>
      <c r="V1616" s="106"/>
      <c r="W1616" s="88"/>
      <c r="X1616" s="351"/>
    </row>
    <row r="1617" spans="1:24" s="352" customFormat="1" ht="30" customHeight="1" x14ac:dyDescent="0.25">
      <c r="A1617" s="90">
        <v>41455</v>
      </c>
      <c r="B1617" s="347">
        <v>41470</v>
      </c>
      <c r="C1617" s="84" t="s">
        <v>284</v>
      </c>
      <c r="D1617" s="354" t="s">
        <v>1926</v>
      </c>
      <c r="E1617" s="354" t="s">
        <v>279</v>
      </c>
      <c r="F1617" s="84" t="s">
        <v>55</v>
      </c>
      <c r="G1617" s="84" t="s">
        <v>355</v>
      </c>
      <c r="H1617" s="354" t="s">
        <v>2364</v>
      </c>
      <c r="I1617" s="34" t="s">
        <v>2409</v>
      </c>
      <c r="J1617" s="355" t="s">
        <v>2225</v>
      </c>
      <c r="K1617" s="127">
        <v>40758.333333333336</v>
      </c>
      <c r="L1617" s="127">
        <v>40815</v>
      </c>
      <c r="M1617" s="354" t="s">
        <v>2410</v>
      </c>
      <c r="N1617" s="294">
        <v>19315.776999999998</v>
      </c>
      <c r="O1617" s="294">
        <v>23766.324049999999</v>
      </c>
      <c r="P1617" s="168">
        <v>40882</v>
      </c>
      <c r="Q1617" s="168">
        <v>41547</v>
      </c>
      <c r="R1617" s="168">
        <v>41422</v>
      </c>
      <c r="S1617" s="168">
        <v>41529</v>
      </c>
      <c r="T1617" s="356">
        <v>63</v>
      </c>
      <c r="U1617" s="309"/>
      <c r="V1617" s="106"/>
      <c r="W1617" s="88"/>
      <c r="X1617" s="351"/>
    </row>
    <row r="1618" spans="1:24" s="352" customFormat="1" ht="30" customHeight="1" x14ac:dyDescent="0.25">
      <c r="A1618" s="90">
        <v>41455</v>
      </c>
      <c r="B1618" s="347">
        <v>41470</v>
      </c>
      <c r="C1618" s="84" t="s">
        <v>284</v>
      </c>
      <c r="D1618" s="354" t="s">
        <v>1926</v>
      </c>
      <c r="E1618" s="354" t="s">
        <v>279</v>
      </c>
      <c r="F1618" s="84" t="s">
        <v>55</v>
      </c>
      <c r="G1618" s="84" t="s">
        <v>355</v>
      </c>
      <c r="H1618" s="354" t="s">
        <v>2364</v>
      </c>
      <c r="I1618" s="34" t="s">
        <v>2411</v>
      </c>
      <c r="J1618" s="355" t="s">
        <v>2225</v>
      </c>
      <c r="K1618" s="127">
        <v>40639</v>
      </c>
      <c r="L1618" s="127">
        <v>40696</v>
      </c>
      <c r="M1618" s="354" t="s">
        <v>2412</v>
      </c>
      <c r="N1618" s="294">
        <v>15158.7</v>
      </c>
      <c r="O1618" s="294">
        <v>30254.761040000001</v>
      </c>
      <c r="P1618" s="168">
        <v>40710</v>
      </c>
      <c r="Q1618" s="168">
        <v>41510</v>
      </c>
      <c r="R1618" s="168">
        <v>41209</v>
      </c>
      <c r="S1618" s="168">
        <v>41359</v>
      </c>
      <c r="T1618" s="356">
        <v>99</v>
      </c>
      <c r="U1618" s="309"/>
      <c r="V1618" s="106"/>
      <c r="W1618" s="88"/>
      <c r="X1618" s="351"/>
    </row>
    <row r="1619" spans="1:24" s="352" customFormat="1" ht="30" customHeight="1" x14ac:dyDescent="0.25">
      <c r="A1619" s="90">
        <v>41455</v>
      </c>
      <c r="B1619" s="347">
        <v>41470</v>
      </c>
      <c r="C1619" s="84" t="s">
        <v>284</v>
      </c>
      <c r="D1619" s="354" t="s">
        <v>1926</v>
      </c>
      <c r="E1619" s="354" t="s">
        <v>279</v>
      </c>
      <c r="F1619" s="84" t="s">
        <v>55</v>
      </c>
      <c r="G1619" s="84" t="s">
        <v>355</v>
      </c>
      <c r="H1619" s="354" t="s">
        <v>2364</v>
      </c>
      <c r="I1619" s="34" t="s">
        <v>2411</v>
      </c>
      <c r="J1619" s="355" t="s">
        <v>2225</v>
      </c>
      <c r="K1619" s="127">
        <v>40639</v>
      </c>
      <c r="L1619" s="127">
        <v>40784</v>
      </c>
      <c r="M1619" s="354" t="s">
        <v>1996</v>
      </c>
      <c r="N1619" s="294">
        <v>13311</v>
      </c>
      <c r="O1619" s="294">
        <v>30254.761040000001</v>
      </c>
      <c r="P1619" s="168">
        <v>40814</v>
      </c>
      <c r="Q1619" s="168">
        <v>41538</v>
      </c>
      <c r="R1619" s="168">
        <v>41354</v>
      </c>
      <c r="S1619" s="168">
        <v>41564</v>
      </c>
      <c r="T1619" s="356">
        <v>87</v>
      </c>
      <c r="U1619" s="309"/>
      <c r="V1619" s="106"/>
      <c r="W1619" s="88"/>
      <c r="X1619" s="351"/>
    </row>
    <row r="1620" spans="1:24" s="352" customFormat="1" ht="30" customHeight="1" x14ac:dyDescent="0.25">
      <c r="A1620" s="90">
        <v>41455</v>
      </c>
      <c r="B1620" s="347">
        <v>41470</v>
      </c>
      <c r="C1620" s="84" t="s">
        <v>284</v>
      </c>
      <c r="D1620" s="354" t="s">
        <v>1926</v>
      </c>
      <c r="E1620" s="354" t="s">
        <v>279</v>
      </c>
      <c r="F1620" s="84" t="s">
        <v>113</v>
      </c>
      <c r="G1620" s="84" t="s">
        <v>376</v>
      </c>
      <c r="H1620" s="354" t="s">
        <v>2395</v>
      </c>
      <c r="I1620" s="34" t="s">
        <v>2413</v>
      </c>
      <c r="J1620" s="355" t="s">
        <v>2414</v>
      </c>
      <c r="K1620" s="127">
        <v>40535</v>
      </c>
      <c r="L1620" s="127">
        <v>40716</v>
      </c>
      <c r="M1620" s="354" t="s">
        <v>2415</v>
      </c>
      <c r="N1620" s="294">
        <v>27688</v>
      </c>
      <c r="O1620" s="294">
        <v>29132.705999999998</v>
      </c>
      <c r="P1620" s="168">
        <v>40751</v>
      </c>
      <c r="Q1620" s="168">
        <v>41506</v>
      </c>
      <c r="R1620" s="168">
        <v>41251</v>
      </c>
      <c r="S1620" s="168">
        <v>41419</v>
      </c>
      <c r="T1620" s="356">
        <v>96</v>
      </c>
      <c r="U1620" s="309"/>
      <c r="V1620" s="106"/>
      <c r="W1620" s="88"/>
      <c r="X1620" s="351"/>
    </row>
    <row r="1621" spans="1:24" s="352" customFormat="1" ht="30" customHeight="1" x14ac:dyDescent="0.25">
      <c r="A1621" s="90">
        <v>41455</v>
      </c>
      <c r="B1621" s="347">
        <v>41470</v>
      </c>
      <c r="C1621" s="84" t="s">
        <v>284</v>
      </c>
      <c r="D1621" s="354" t="s">
        <v>1926</v>
      </c>
      <c r="E1621" s="354" t="s">
        <v>279</v>
      </c>
      <c r="F1621" s="84" t="s">
        <v>113</v>
      </c>
      <c r="G1621" s="84" t="s">
        <v>376</v>
      </c>
      <c r="H1621" s="354" t="s">
        <v>2395</v>
      </c>
      <c r="I1621" s="34" t="s">
        <v>2416</v>
      </c>
      <c r="J1621" s="355" t="s">
        <v>2032</v>
      </c>
      <c r="K1621" s="127">
        <v>40661</v>
      </c>
      <c r="L1621" s="127">
        <v>40717</v>
      </c>
      <c r="M1621" s="354" t="s">
        <v>2417</v>
      </c>
      <c r="N1621" s="294">
        <v>12552.888000000001</v>
      </c>
      <c r="O1621" s="294">
        <v>17265.901999999998</v>
      </c>
      <c r="P1621" s="168">
        <v>40814</v>
      </c>
      <c r="Q1621" s="168">
        <v>41550</v>
      </c>
      <c r="R1621" s="168">
        <v>41414</v>
      </c>
      <c r="S1621" s="168">
        <v>41460</v>
      </c>
      <c r="T1621" s="356">
        <v>94</v>
      </c>
      <c r="U1621" s="309"/>
      <c r="V1621" s="106"/>
      <c r="W1621" s="88"/>
      <c r="X1621" s="351"/>
    </row>
    <row r="1622" spans="1:24" s="352" customFormat="1" ht="30" customHeight="1" x14ac:dyDescent="0.25">
      <c r="A1622" s="90">
        <v>41455</v>
      </c>
      <c r="B1622" s="347">
        <v>41470</v>
      </c>
      <c r="C1622" s="84" t="s">
        <v>284</v>
      </c>
      <c r="D1622" s="354" t="s">
        <v>1926</v>
      </c>
      <c r="E1622" s="354" t="s">
        <v>279</v>
      </c>
      <c r="F1622" s="84" t="s">
        <v>113</v>
      </c>
      <c r="G1622" s="84" t="s">
        <v>376</v>
      </c>
      <c r="H1622" s="354" t="s">
        <v>2368</v>
      </c>
      <c r="I1622" s="34" t="s">
        <v>2418</v>
      </c>
      <c r="J1622" s="355" t="s">
        <v>2419</v>
      </c>
      <c r="K1622" s="127">
        <v>40477.333333333336</v>
      </c>
      <c r="L1622" s="127">
        <v>40815</v>
      </c>
      <c r="M1622" s="354" t="s">
        <v>2420</v>
      </c>
      <c r="N1622" s="294">
        <v>7936</v>
      </c>
      <c r="O1622" s="294">
        <v>16751.562829999999</v>
      </c>
      <c r="P1622" s="168">
        <v>40854</v>
      </c>
      <c r="Q1622" s="168">
        <v>41506</v>
      </c>
      <c r="R1622" s="168">
        <v>41394</v>
      </c>
      <c r="S1622" s="168">
        <v>41449</v>
      </c>
      <c r="T1622" s="356">
        <v>81</v>
      </c>
      <c r="U1622" s="309"/>
      <c r="V1622" s="106"/>
      <c r="W1622" s="88"/>
      <c r="X1622" s="351"/>
    </row>
    <row r="1623" spans="1:24" s="352" customFormat="1" ht="30" customHeight="1" x14ac:dyDescent="0.25">
      <c r="A1623" s="90">
        <v>41455</v>
      </c>
      <c r="B1623" s="347">
        <v>41470</v>
      </c>
      <c r="C1623" s="84" t="s">
        <v>284</v>
      </c>
      <c r="D1623" s="354" t="s">
        <v>1926</v>
      </c>
      <c r="E1623" s="354" t="s">
        <v>279</v>
      </c>
      <c r="F1623" s="84" t="s">
        <v>50</v>
      </c>
      <c r="G1623" s="84" t="s">
        <v>420</v>
      </c>
      <c r="H1623" s="354" t="s">
        <v>2421</v>
      </c>
      <c r="I1623" s="34" t="s">
        <v>2422</v>
      </c>
      <c r="J1623" s="355" t="s">
        <v>2403</v>
      </c>
      <c r="K1623" s="127">
        <v>40673</v>
      </c>
      <c r="L1623" s="127">
        <v>40753</v>
      </c>
      <c r="M1623" s="354" t="s">
        <v>67</v>
      </c>
      <c r="N1623" s="294">
        <v>37718.1</v>
      </c>
      <c r="O1623" s="294">
        <v>41203.504999999997</v>
      </c>
      <c r="P1623" s="168">
        <v>40806</v>
      </c>
      <c r="Q1623" s="168">
        <v>42008</v>
      </c>
      <c r="R1623" s="168">
        <v>41918</v>
      </c>
      <c r="S1623" s="168">
        <v>41918</v>
      </c>
      <c r="T1623" s="356">
        <v>63</v>
      </c>
      <c r="U1623" s="309"/>
      <c r="V1623" s="106"/>
      <c r="W1623" s="88"/>
      <c r="X1623" s="351"/>
    </row>
    <row r="1624" spans="1:24" s="352" customFormat="1" ht="30" customHeight="1" x14ac:dyDescent="0.25">
      <c r="A1624" s="90">
        <v>41455</v>
      </c>
      <c r="B1624" s="347">
        <v>41470</v>
      </c>
      <c r="C1624" s="84" t="s">
        <v>284</v>
      </c>
      <c r="D1624" s="354" t="s">
        <v>1926</v>
      </c>
      <c r="E1624" s="354" t="s">
        <v>279</v>
      </c>
      <c r="F1624" s="84" t="s">
        <v>2423</v>
      </c>
      <c r="G1624" s="84" t="s">
        <v>2424</v>
      </c>
      <c r="H1624" s="354" t="s">
        <v>2425</v>
      </c>
      <c r="I1624" s="34" t="s">
        <v>2426</v>
      </c>
      <c r="J1624" s="355" t="s">
        <v>2038</v>
      </c>
      <c r="K1624" s="127">
        <v>40681.708333333336</v>
      </c>
      <c r="L1624" s="127">
        <v>40780</v>
      </c>
      <c r="M1624" s="354" t="s">
        <v>2427</v>
      </c>
      <c r="N1624" s="294">
        <v>15146.580390000001</v>
      </c>
      <c r="O1624" s="294">
        <v>15283.803669999999</v>
      </c>
      <c r="P1624" s="168">
        <v>40918</v>
      </c>
      <c r="Q1624" s="168">
        <v>41738</v>
      </c>
      <c r="R1624" s="168">
        <v>41648</v>
      </c>
      <c r="S1624" s="168">
        <v>41770</v>
      </c>
      <c r="T1624" s="356">
        <v>48</v>
      </c>
      <c r="U1624" s="309"/>
      <c r="V1624" s="106"/>
      <c r="W1624" s="88"/>
      <c r="X1624" s="351"/>
    </row>
    <row r="1625" spans="1:24" s="352" customFormat="1" ht="30" customHeight="1" x14ac:dyDescent="0.25">
      <c r="A1625" s="90">
        <v>41455</v>
      </c>
      <c r="B1625" s="347">
        <v>41470</v>
      </c>
      <c r="C1625" s="84" t="s">
        <v>284</v>
      </c>
      <c r="D1625" s="354" t="s">
        <v>1926</v>
      </c>
      <c r="E1625" s="354" t="s">
        <v>279</v>
      </c>
      <c r="F1625" s="84" t="s">
        <v>758</v>
      </c>
      <c r="G1625" s="84" t="s">
        <v>759</v>
      </c>
      <c r="H1625" s="354" t="s">
        <v>2385</v>
      </c>
      <c r="I1625" s="34" t="s">
        <v>2428</v>
      </c>
      <c r="J1625" s="355" t="s">
        <v>2429</v>
      </c>
      <c r="K1625" s="127">
        <v>40557.333333333336</v>
      </c>
      <c r="L1625" s="127">
        <v>40753</v>
      </c>
      <c r="M1625" s="354" t="s">
        <v>2430</v>
      </c>
      <c r="N1625" s="294">
        <v>16984</v>
      </c>
      <c r="O1625" s="294">
        <v>17425.984</v>
      </c>
      <c r="P1625" s="168">
        <v>40883</v>
      </c>
      <c r="Q1625" s="168">
        <v>41475</v>
      </c>
      <c r="R1625" s="168">
        <v>41385</v>
      </c>
      <c r="S1625" s="168">
        <v>41445</v>
      </c>
      <c r="T1625" s="356">
        <v>96</v>
      </c>
      <c r="U1625" s="309"/>
      <c r="V1625" s="106"/>
      <c r="W1625" s="88"/>
      <c r="X1625" s="351"/>
    </row>
    <row r="1626" spans="1:24" s="352" customFormat="1" ht="30" customHeight="1" x14ac:dyDescent="0.25">
      <c r="A1626" s="90">
        <v>41455</v>
      </c>
      <c r="B1626" s="347">
        <v>41470</v>
      </c>
      <c r="C1626" s="84" t="s">
        <v>284</v>
      </c>
      <c r="D1626" s="354" t="s">
        <v>1926</v>
      </c>
      <c r="E1626" s="354" t="s">
        <v>279</v>
      </c>
      <c r="F1626" s="84" t="s">
        <v>113</v>
      </c>
      <c r="G1626" s="84" t="s">
        <v>376</v>
      </c>
      <c r="H1626" s="354" t="s">
        <v>2395</v>
      </c>
      <c r="I1626" s="34" t="s">
        <v>2431</v>
      </c>
      <c r="J1626" s="355" t="s">
        <v>2301</v>
      </c>
      <c r="K1626" s="127">
        <v>40750.333333333336</v>
      </c>
      <c r="L1626" s="127">
        <v>40798</v>
      </c>
      <c r="M1626" s="354" t="s">
        <v>2400</v>
      </c>
      <c r="N1626" s="294">
        <v>17954.065999999999</v>
      </c>
      <c r="O1626" s="294">
        <v>18069.097979999999</v>
      </c>
      <c r="P1626" s="168">
        <v>40828</v>
      </c>
      <c r="Q1626" s="168">
        <v>41460</v>
      </c>
      <c r="R1626" s="168">
        <v>41368</v>
      </c>
      <c r="S1626" s="168">
        <v>41377</v>
      </c>
      <c r="T1626" s="356">
        <v>99</v>
      </c>
      <c r="U1626" s="309"/>
      <c r="V1626" s="106"/>
      <c r="W1626" s="88"/>
      <c r="X1626" s="351"/>
    </row>
    <row r="1627" spans="1:24" s="352" customFormat="1" ht="30" customHeight="1" x14ac:dyDescent="0.25">
      <c r="A1627" s="90">
        <v>41455</v>
      </c>
      <c r="B1627" s="347">
        <v>41470</v>
      </c>
      <c r="C1627" s="84" t="s">
        <v>284</v>
      </c>
      <c r="D1627" s="354" t="s">
        <v>1926</v>
      </c>
      <c r="E1627" s="354" t="s">
        <v>279</v>
      </c>
      <c r="F1627" s="84" t="s">
        <v>55</v>
      </c>
      <c r="G1627" s="84" t="s">
        <v>355</v>
      </c>
      <c r="H1627" s="354" t="s">
        <v>2364</v>
      </c>
      <c r="I1627" s="34" t="s">
        <v>2432</v>
      </c>
      <c r="J1627" s="355" t="s">
        <v>2433</v>
      </c>
      <c r="K1627" s="127">
        <v>40609</v>
      </c>
      <c r="L1627" s="127">
        <v>40763</v>
      </c>
      <c r="M1627" s="354" t="s">
        <v>167</v>
      </c>
      <c r="N1627" s="294">
        <v>12754</v>
      </c>
      <c r="O1627" s="294">
        <v>12760.349</v>
      </c>
      <c r="P1627" s="168">
        <v>40794</v>
      </c>
      <c r="Q1627" s="168">
        <v>41547</v>
      </c>
      <c r="R1627" s="168">
        <v>41334</v>
      </c>
      <c r="S1627" s="168">
        <v>41389</v>
      </c>
      <c r="T1627" s="356">
        <v>86</v>
      </c>
      <c r="U1627" s="309"/>
      <c r="V1627" s="106"/>
      <c r="W1627" s="88"/>
      <c r="X1627" s="351"/>
    </row>
    <row r="1628" spans="1:24" s="352" customFormat="1" ht="30" customHeight="1" x14ac:dyDescent="0.25">
      <c r="A1628" s="90">
        <v>41455</v>
      </c>
      <c r="B1628" s="347">
        <v>41470</v>
      </c>
      <c r="C1628" s="84" t="s">
        <v>284</v>
      </c>
      <c r="D1628" s="354" t="s">
        <v>1926</v>
      </c>
      <c r="E1628" s="354" t="s">
        <v>279</v>
      </c>
      <c r="F1628" s="84" t="s">
        <v>713</v>
      </c>
      <c r="G1628" s="84" t="s">
        <v>714</v>
      </c>
      <c r="H1628" s="354" t="s">
        <v>2434</v>
      </c>
      <c r="I1628" s="34" t="s">
        <v>2435</v>
      </c>
      <c r="J1628" s="355" t="s">
        <v>2436</v>
      </c>
      <c r="K1628" s="127">
        <v>40526.708333333336</v>
      </c>
      <c r="L1628" s="127">
        <v>40681</v>
      </c>
      <c r="M1628" s="354" t="s">
        <v>2437</v>
      </c>
      <c r="N1628" s="294">
        <v>19712.66</v>
      </c>
      <c r="O1628" s="294">
        <v>20380.052</v>
      </c>
      <c r="P1628" s="168">
        <v>40806</v>
      </c>
      <c r="Q1628" s="168">
        <v>41501</v>
      </c>
      <c r="R1628" s="168">
        <v>41526</v>
      </c>
      <c r="S1628" s="168">
        <v>41542</v>
      </c>
      <c r="T1628" s="356">
        <v>97</v>
      </c>
      <c r="U1628" s="309"/>
      <c r="V1628" s="106"/>
      <c r="W1628" s="88"/>
      <c r="X1628" s="351"/>
    </row>
    <row r="1629" spans="1:24" s="352" customFormat="1" ht="30" customHeight="1" x14ac:dyDescent="0.25">
      <c r="A1629" s="90">
        <v>41455</v>
      </c>
      <c r="B1629" s="347">
        <v>41470</v>
      </c>
      <c r="C1629" s="84" t="s">
        <v>284</v>
      </c>
      <c r="D1629" s="354" t="s">
        <v>1926</v>
      </c>
      <c r="E1629" s="354" t="s">
        <v>279</v>
      </c>
      <c r="F1629" s="84" t="s">
        <v>758</v>
      </c>
      <c r="G1629" s="84" t="s">
        <v>759</v>
      </c>
      <c r="H1629" s="354" t="s">
        <v>2385</v>
      </c>
      <c r="I1629" s="34" t="s">
        <v>2438</v>
      </c>
      <c r="J1629" s="355" t="s">
        <v>2204</v>
      </c>
      <c r="K1629" s="127">
        <v>40697.708333333336</v>
      </c>
      <c r="L1629" s="127">
        <v>40758</v>
      </c>
      <c r="M1629" s="354" t="s">
        <v>2439</v>
      </c>
      <c r="N1629" s="294">
        <v>14999.9</v>
      </c>
      <c r="O1629" s="294">
        <v>15334.188</v>
      </c>
      <c r="P1629" s="168">
        <v>40794</v>
      </c>
      <c r="Q1629" s="168">
        <v>41910</v>
      </c>
      <c r="R1629" s="168">
        <v>41334</v>
      </c>
      <c r="S1629" s="168">
        <v>41587</v>
      </c>
      <c r="T1629" s="356">
        <v>15</v>
      </c>
      <c r="U1629" s="309"/>
      <c r="V1629" s="106"/>
      <c r="W1629" s="88"/>
      <c r="X1629" s="351"/>
    </row>
    <row r="1630" spans="1:24" s="352" customFormat="1" ht="30" customHeight="1" x14ac:dyDescent="0.25">
      <c r="A1630" s="90">
        <v>41455</v>
      </c>
      <c r="B1630" s="347">
        <v>41470</v>
      </c>
      <c r="C1630" s="84" t="s">
        <v>285</v>
      </c>
      <c r="D1630" s="354" t="s">
        <v>1926</v>
      </c>
      <c r="E1630" s="354" t="s">
        <v>279</v>
      </c>
      <c r="F1630" s="84" t="s">
        <v>113</v>
      </c>
      <c r="G1630" s="84" t="s">
        <v>376</v>
      </c>
      <c r="H1630" s="354" t="s">
        <v>2368</v>
      </c>
      <c r="I1630" s="34" t="s">
        <v>2440</v>
      </c>
      <c r="J1630" s="355" t="s">
        <v>2441</v>
      </c>
      <c r="K1630" s="127">
        <v>40893</v>
      </c>
      <c r="L1630" s="127">
        <v>41037</v>
      </c>
      <c r="M1630" s="354" t="s">
        <v>2442</v>
      </c>
      <c r="N1630" s="294">
        <v>7898</v>
      </c>
      <c r="O1630" s="294">
        <v>18917.608</v>
      </c>
      <c r="P1630" s="168">
        <v>41047</v>
      </c>
      <c r="Q1630" s="168">
        <v>41647</v>
      </c>
      <c r="R1630" s="168">
        <v>41587</v>
      </c>
      <c r="S1630" s="168">
        <v>41587</v>
      </c>
      <c r="T1630" s="356">
        <v>74</v>
      </c>
      <c r="U1630" s="309"/>
      <c r="V1630" s="106"/>
      <c r="W1630" s="88"/>
      <c r="X1630" s="351"/>
    </row>
    <row r="1631" spans="1:24" s="352" customFormat="1" ht="30" customHeight="1" x14ac:dyDescent="0.25">
      <c r="A1631" s="90">
        <v>41455</v>
      </c>
      <c r="B1631" s="347">
        <v>41470</v>
      </c>
      <c r="C1631" s="84" t="s">
        <v>285</v>
      </c>
      <c r="D1631" s="354" t="s">
        <v>1926</v>
      </c>
      <c r="E1631" s="354" t="s">
        <v>279</v>
      </c>
      <c r="F1631" s="84" t="s">
        <v>113</v>
      </c>
      <c r="G1631" s="84" t="s">
        <v>376</v>
      </c>
      <c r="H1631" s="354" t="s">
        <v>2368</v>
      </c>
      <c r="I1631" s="34" t="s">
        <v>2440</v>
      </c>
      <c r="J1631" s="355" t="s">
        <v>2441</v>
      </c>
      <c r="K1631" s="127">
        <v>40893</v>
      </c>
      <c r="L1631" s="127">
        <v>41326</v>
      </c>
      <c r="M1631" s="354" t="s">
        <v>2443</v>
      </c>
      <c r="N1631" s="294">
        <v>11019.608</v>
      </c>
      <c r="O1631" s="294">
        <v>18917.608</v>
      </c>
      <c r="P1631" s="168">
        <v>41424</v>
      </c>
      <c r="Q1631" s="168">
        <v>41874</v>
      </c>
      <c r="R1631" s="168">
        <v>41874</v>
      </c>
      <c r="S1631" s="168">
        <v>41874</v>
      </c>
      <c r="T1631" s="356">
        <v>0</v>
      </c>
      <c r="U1631" s="309"/>
      <c r="V1631" s="106"/>
      <c r="W1631" s="88"/>
      <c r="X1631" s="351"/>
    </row>
    <row r="1632" spans="1:24" s="352" customFormat="1" ht="30" customHeight="1" x14ac:dyDescent="0.25">
      <c r="A1632" s="90">
        <v>41455</v>
      </c>
      <c r="B1632" s="347">
        <v>41470</v>
      </c>
      <c r="C1632" s="84" t="s">
        <v>285</v>
      </c>
      <c r="D1632" s="354" t="s">
        <v>1926</v>
      </c>
      <c r="E1632" s="354" t="s">
        <v>279</v>
      </c>
      <c r="F1632" s="84" t="s">
        <v>758</v>
      </c>
      <c r="G1632" s="84" t="s">
        <v>759</v>
      </c>
      <c r="H1632" s="354" t="s">
        <v>2385</v>
      </c>
      <c r="I1632" s="34" t="s">
        <v>2444</v>
      </c>
      <c r="J1632" s="355" t="s">
        <v>2445</v>
      </c>
      <c r="K1632" s="127">
        <v>40955</v>
      </c>
      <c r="L1632" s="127">
        <v>40996</v>
      </c>
      <c r="M1632" s="354" t="s">
        <v>2430</v>
      </c>
      <c r="N1632" s="294">
        <v>44267</v>
      </c>
      <c r="O1632" s="294">
        <v>44486.33</v>
      </c>
      <c r="P1632" s="168">
        <v>41113</v>
      </c>
      <c r="Q1632" s="168">
        <v>41804</v>
      </c>
      <c r="R1632" s="168">
        <v>41653</v>
      </c>
      <c r="S1632" s="168">
        <v>41740</v>
      </c>
      <c r="T1632" s="356">
        <v>37</v>
      </c>
      <c r="U1632" s="309"/>
      <c r="V1632" s="106"/>
      <c r="W1632" s="88"/>
      <c r="X1632" s="351"/>
    </row>
    <row r="1633" spans="1:24" s="352" customFormat="1" ht="30" customHeight="1" x14ac:dyDescent="0.25">
      <c r="A1633" s="90">
        <v>41455</v>
      </c>
      <c r="B1633" s="347">
        <v>41470</v>
      </c>
      <c r="C1633" s="84" t="s">
        <v>285</v>
      </c>
      <c r="D1633" s="354" t="s">
        <v>1926</v>
      </c>
      <c r="E1633" s="354" t="s">
        <v>279</v>
      </c>
      <c r="F1633" s="84" t="s">
        <v>113</v>
      </c>
      <c r="G1633" s="84" t="s">
        <v>376</v>
      </c>
      <c r="H1633" s="354" t="s">
        <v>2368</v>
      </c>
      <c r="I1633" s="34" t="s">
        <v>2446</v>
      </c>
      <c r="J1633" s="355" t="s">
        <v>2447</v>
      </c>
      <c r="K1633" s="127">
        <v>41064</v>
      </c>
      <c r="L1633" s="127">
        <v>41135</v>
      </c>
      <c r="M1633" s="354" t="s">
        <v>2448</v>
      </c>
      <c r="N1633" s="294">
        <v>7409</v>
      </c>
      <c r="O1633" s="294">
        <v>7409.18</v>
      </c>
      <c r="P1633" s="168">
        <v>41157</v>
      </c>
      <c r="Q1633" s="168">
        <v>41770</v>
      </c>
      <c r="R1633" s="168">
        <v>41697</v>
      </c>
      <c r="S1633" s="168">
        <v>41697</v>
      </c>
      <c r="T1633" s="356">
        <v>61</v>
      </c>
      <c r="U1633" s="309"/>
      <c r="V1633" s="106"/>
      <c r="W1633" s="88"/>
      <c r="X1633" s="351"/>
    </row>
    <row r="1634" spans="1:24" s="352" customFormat="1" ht="30" customHeight="1" x14ac:dyDescent="0.25">
      <c r="A1634" s="90">
        <v>41455</v>
      </c>
      <c r="B1634" s="347">
        <v>41470</v>
      </c>
      <c r="C1634" s="84" t="s">
        <v>285</v>
      </c>
      <c r="D1634" s="354" t="s">
        <v>1926</v>
      </c>
      <c r="E1634" s="354" t="s">
        <v>279</v>
      </c>
      <c r="F1634" s="84" t="s">
        <v>758</v>
      </c>
      <c r="G1634" s="84" t="s">
        <v>759</v>
      </c>
      <c r="H1634" s="354" t="s">
        <v>2385</v>
      </c>
      <c r="I1634" s="34" t="s">
        <v>2449</v>
      </c>
      <c r="J1634" s="355" t="s">
        <v>2450</v>
      </c>
      <c r="K1634" s="127">
        <v>40809.333333333336</v>
      </c>
      <c r="L1634" s="127">
        <v>41089</v>
      </c>
      <c r="M1634" s="354" t="s">
        <v>2451</v>
      </c>
      <c r="N1634" s="294">
        <v>4375.259</v>
      </c>
      <c r="O1634" s="294">
        <v>4375.259</v>
      </c>
      <c r="P1634" s="168">
        <v>41158</v>
      </c>
      <c r="Q1634" s="168">
        <v>41712</v>
      </c>
      <c r="R1634" s="168">
        <v>41638</v>
      </c>
      <c r="S1634" s="168">
        <v>41638</v>
      </c>
      <c r="T1634" s="356">
        <v>50</v>
      </c>
      <c r="U1634" s="309"/>
      <c r="V1634" s="106"/>
      <c r="W1634" s="88"/>
      <c r="X1634" s="351"/>
    </row>
    <row r="1635" spans="1:24" s="352" customFormat="1" ht="30" customHeight="1" x14ac:dyDescent="0.25">
      <c r="A1635" s="90">
        <v>41455</v>
      </c>
      <c r="B1635" s="347">
        <v>41470</v>
      </c>
      <c r="C1635" s="84" t="s">
        <v>285</v>
      </c>
      <c r="D1635" s="354" t="s">
        <v>1926</v>
      </c>
      <c r="E1635" s="354" t="s">
        <v>279</v>
      </c>
      <c r="F1635" s="84" t="s">
        <v>113</v>
      </c>
      <c r="G1635" s="84" t="s">
        <v>376</v>
      </c>
      <c r="H1635" s="354" t="s">
        <v>2452</v>
      </c>
      <c r="I1635" s="34" t="s">
        <v>2453</v>
      </c>
      <c r="J1635" s="355" t="s">
        <v>2454</v>
      </c>
      <c r="K1635" s="127">
        <v>40893</v>
      </c>
      <c r="L1635" s="127">
        <v>40998</v>
      </c>
      <c r="M1635" s="354" t="s">
        <v>2455</v>
      </c>
      <c r="N1635" s="294">
        <v>1450</v>
      </c>
      <c r="O1635" s="294">
        <v>1490.6287600000001</v>
      </c>
      <c r="P1635" s="168">
        <v>41018</v>
      </c>
      <c r="Q1635" s="168">
        <v>41565</v>
      </c>
      <c r="R1635" s="168">
        <v>41383</v>
      </c>
      <c r="S1635" s="168">
        <v>41434</v>
      </c>
      <c r="T1635" s="356">
        <v>99</v>
      </c>
      <c r="U1635" s="309"/>
      <c r="V1635" s="106"/>
      <c r="W1635" s="88"/>
      <c r="X1635" s="351"/>
    </row>
    <row r="1636" spans="1:24" s="352" customFormat="1" ht="30" customHeight="1" x14ac:dyDescent="0.25">
      <c r="A1636" s="90">
        <v>41455</v>
      </c>
      <c r="B1636" s="347">
        <v>41470</v>
      </c>
      <c r="C1636" s="84" t="s">
        <v>285</v>
      </c>
      <c r="D1636" s="354" t="s">
        <v>1926</v>
      </c>
      <c r="E1636" s="354" t="s">
        <v>279</v>
      </c>
      <c r="F1636" s="84" t="s">
        <v>55</v>
      </c>
      <c r="G1636" s="84" t="s">
        <v>355</v>
      </c>
      <c r="H1636" s="354" t="s">
        <v>2364</v>
      </c>
      <c r="I1636" s="34" t="s">
        <v>2456</v>
      </c>
      <c r="J1636" s="355" t="s">
        <v>2457</v>
      </c>
      <c r="K1636" s="127">
        <v>41037</v>
      </c>
      <c r="L1636" s="127">
        <v>41120</v>
      </c>
      <c r="M1636" s="354" t="s">
        <v>75</v>
      </c>
      <c r="N1636" s="294">
        <v>34647</v>
      </c>
      <c r="O1636" s="294">
        <v>34750.104530000004</v>
      </c>
      <c r="P1636" s="168">
        <v>41185</v>
      </c>
      <c r="Q1636" s="168">
        <v>41928</v>
      </c>
      <c r="R1636" s="168">
        <v>41835</v>
      </c>
      <c r="S1636" s="168">
        <v>41835</v>
      </c>
      <c r="T1636" s="356">
        <v>55.000000000000007</v>
      </c>
      <c r="U1636" s="309"/>
      <c r="V1636" s="106"/>
      <c r="W1636" s="88"/>
      <c r="X1636" s="351"/>
    </row>
    <row r="1637" spans="1:24" s="352" customFormat="1" ht="30" customHeight="1" x14ac:dyDescent="0.25">
      <c r="A1637" s="90">
        <v>41455</v>
      </c>
      <c r="B1637" s="347">
        <v>41470</v>
      </c>
      <c r="C1637" s="84" t="s">
        <v>285</v>
      </c>
      <c r="D1637" s="354" t="s">
        <v>1926</v>
      </c>
      <c r="E1637" s="354" t="s">
        <v>279</v>
      </c>
      <c r="F1637" s="84" t="s">
        <v>713</v>
      </c>
      <c r="G1637" s="84" t="s">
        <v>714</v>
      </c>
      <c r="H1637" s="354" t="s">
        <v>2434</v>
      </c>
      <c r="I1637" s="34" t="s">
        <v>2458</v>
      </c>
      <c r="J1637" s="355" t="s">
        <v>2459</v>
      </c>
      <c r="K1637" s="127">
        <v>40844.333333333336</v>
      </c>
      <c r="L1637" s="127">
        <v>40933</v>
      </c>
      <c r="M1637" s="354" t="s">
        <v>2460</v>
      </c>
      <c r="N1637" s="294">
        <v>8698</v>
      </c>
      <c r="O1637" s="294">
        <v>9137.9719999999998</v>
      </c>
      <c r="P1637" s="168">
        <v>40989</v>
      </c>
      <c r="Q1637" s="168">
        <v>41739</v>
      </c>
      <c r="R1637" s="168">
        <v>41649</v>
      </c>
      <c r="S1637" s="168">
        <v>41673</v>
      </c>
      <c r="T1637" s="356">
        <v>77</v>
      </c>
      <c r="U1637" s="309"/>
      <c r="V1637" s="106"/>
      <c r="W1637" s="88"/>
      <c r="X1637" s="351"/>
    </row>
    <row r="1638" spans="1:24" s="352" customFormat="1" ht="30" customHeight="1" x14ac:dyDescent="0.25">
      <c r="A1638" s="90">
        <v>41455</v>
      </c>
      <c r="B1638" s="347">
        <v>41470</v>
      </c>
      <c r="C1638" s="84" t="s">
        <v>285</v>
      </c>
      <c r="D1638" s="354" t="s">
        <v>1926</v>
      </c>
      <c r="E1638" s="354" t="s">
        <v>279</v>
      </c>
      <c r="F1638" s="84" t="s">
        <v>55</v>
      </c>
      <c r="G1638" s="84" t="s">
        <v>355</v>
      </c>
      <c r="H1638" s="354" t="s">
        <v>2364</v>
      </c>
      <c r="I1638" s="34" t="s">
        <v>2461</v>
      </c>
      <c r="J1638" s="355" t="s">
        <v>2462</v>
      </c>
      <c r="K1638" s="127">
        <v>41018</v>
      </c>
      <c r="L1638" s="127">
        <v>40934</v>
      </c>
      <c r="M1638" s="354" t="s">
        <v>2042</v>
      </c>
      <c r="N1638" s="294">
        <v>10447</v>
      </c>
      <c r="O1638" s="294">
        <v>22422.201000000001</v>
      </c>
      <c r="P1638" s="168">
        <v>40968</v>
      </c>
      <c r="Q1638" s="168">
        <v>41600</v>
      </c>
      <c r="R1638" s="168">
        <v>41688</v>
      </c>
      <c r="S1638" s="168">
        <v>41688</v>
      </c>
      <c r="T1638" s="356">
        <v>88</v>
      </c>
      <c r="U1638" s="309"/>
      <c r="V1638" s="106"/>
      <c r="W1638" s="88"/>
      <c r="X1638" s="351"/>
    </row>
    <row r="1639" spans="1:24" s="352" customFormat="1" ht="30" customHeight="1" x14ac:dyDescent="0.25">
      <c r="A1639" s="90">
        <v>41455</v>
      </c>
      <c r="B1639" s="347">
        <v>41470</v>
      </c>
      <c r="C1639" s="84" t="s">
        <v>285</v>
      </c>
      <c r="D1639" s="354" t="s">
        <v>1926</v>
      </c>
      <c r="E1639" s="354" t="s">
        <v>279</v>
      </c>
      <c r="F1639" s="84" t="s">
        <v>55</v>
      </c>
      <c r="G1639" s="84" t="s">
        <v>355</v>
      </c>
      <c r="H1639" s="354" t="s">
        <v>2364</v>
      </c>
      <c r="I1639" s="34" t="s">
        <v>2461</v>
      </c>
      <c r="J1639" s="355" t="s">
        <v>2462</v>
      </c>
      <c r="K1639" s="127">
        <v>41018</v>
      </c>
      <c r="L1639" s="127">
        <v>41089</v>
      </c>
      <c r="M1639" s="354" t="s">
        <v>2463</v>
      </c>
      <c r="N1639" s="294">
        <v>11681.588</v>
      </c>
      <c r="O1639" s="294">
        <v>22422.201000000001</v>
      </c>
      <c r="P1639" s="168">
        <v>41121</v>
      </c>
      <c r="Q1639" s="168">
        <v>41873</v>
      </c>
      <c r="R1639" s="168">
        <v>41841</v>
      </c>
      <c r="S1639" s="168">
        <v>41843</v>
      </c>
      <c r="T1639" s="356">
        <v>27</v>
      </c>
      <c r="U1639" s="309"/>
      <c r="V1639" s="106"/>
      <c r="W1639" s="88"/>
      <c r="X1639" s="351"/>
    </row>
    <row r="1640" spans="1:24" s="352" customFormat="1" ht="30" customHeight="1" x14ac:dyDescent="0.25">
      <c r="A1640" s="90">
        <v>41455</v>
      </c>
      <c r="B1640" s="347">
        <v>41470</v>
      </c>
      <c r="C1640" s="84" t="s">
        <v>285</v>
      </c>
      <c r="D1640" s="354" t="s">
        <v>1926</v>
      </c>
      <c r="E1640" s="354" t="s">
        <v>279</v>
      </c>
      <c r="F1640" s="84" t="s">
        <v>55</v>
      </c>
      <c r="G1640" s="84" t="s">
        <v>355</v>
      </c>
      <c r="H1640" s="354" t="s">
        <v>2364</v>
      </c>
      <c r="I1640" s="34" t="s">
        <v>2464</v>
      </c>
      <c r="J1640" s="355" t="s">
        <v>2465</v>
      </c>
      <c r="K1640" s="127">
        <v>40883</v>
      </c>
      <c r="L1640" s="127">
        <v>40940</v>
      </c>
      <c r="M1640" s="354" t="s">
        <v>2466</v>
      </c>
      <c r="N1640" s="294">
        <v>17927.666000000001</v>
      </c>
      <c r="O1640" s="294">
        <v>17885.690620000001</v>
      </c>
      <c r="P1640" s="168">
        <v>40969</v>
      </c>
      <c r="Q1640" s="168">
        <v>41629</v>
      </c>
      <c r="R1640" s="168">
        <v>41509</v>
      </c>
      <c r="S1640" s="168">
        <v>41509</v>
      </c>
      <c r="T1640" s="356">
        <v>54</v>
      </c>
      <c r="U1640" s="309"/>
      <c r="V1640" s="106"/>
      <c r="W1640" s="88"/>
      <c r="X1640" s="351"/>
    </row>
    <row r="1641" spans="1:24" s="352" customFormat="1" ht="30" customHeight="1" x14ac:dyDescent="0.25">
      <c r="A1641" s="90">
        <v>41455</v>
      </c>
      <c r="B1641" s="347">
        <v>41470</v>
      </c>
      <c r="C1641" s="84" t="s">
        <v>285</v>
      </c>
      <c r="D1641" s="354" t="s">
        <v>1926</v>
      </c>
      <c r="E1641" s="354" t="s">
        <v>279</v>
      </c>
      <c r="F1641" s="84" t="s">
        <v>113</v>
      </c>
      <c r="G1641" s="84" t="s">
        <v>376</v>
      </c>
      <c r="H1641" s="354" t="s">
        <v>2395</v>
      </c>
      <c r="I1641" s="34" t="s">
        <v>2467</v>
      </c>
      <c r="J1641" s="355" t="s">
        <v>2468</v>
      </c>
      <c r="K1641" s="127">
        <v>41064.333333333336</v>
      </c>
      <c r="L1641" s="127">
        <v>41179</v>
      </c>
      <c r="M1641" s="354" t="s">
        <v>2469</v>
      </c>
      <c r="N1641" s="294">
        <v>2881.9589999999998</v>
      </c>
      <c r="O1641" s="294">
        <v>2881.9589999999998</v>
      </c>
      <c r="P1641" s="168">
        <v>41205</v>
      </c>
      <c r="Q1641" s="168">
        <v>41644</v>
      </c>
      <c r="R1641" s="168">
        <v>41570</v>
      </c>
      <c r="S1641" s="168">
        <v>41570</v>
      </c>
      <c r="T1641" s="356">
        <v>14.000000000000002</v>
      </c>
      <c r="U1641" s="309"/>
      <c r="V1641" s="106"/>
      <c r="W1641" s="88"/>
      <c r="X1641" s="351"/>
    </row>
    <row r="1642" spans="1:24" s="352" customFormat="1" ht="30" customHeight="1" x14ac:dyDescent="0.25">
      <c r="A1642" s="90">
        <v>41455</v>
      </c>
      <c r="B1642" s="347">
        <v>41470</v>
      </c>
      <c r="C1642" s="84" t="s">
        <v>1922</v>
      </c>
      <c r="D1642" s="354" t="s">
        <v>1926</v>
      </c>
      <c r="E1642" s="354" t="s">
        <v>279</v>
      </c>
      <c r="F1642" s="84" t="s">
        <v>113</v>
      </c>
      <c r="G1642" s="84" t="s">
        <v>376</v>
      </c>
      <c r="H1642" s="354" t="s">
        <v>2395</v>
      </c>
      <c r="I1642" s="34" t="s">
        <v>2470</v>
      </c>
      <c r="J1642" s="355" t="s">
        <v>2471</v>
      </c>
      <c r="K1642" s="127">
        <v>41269</v>
      </c>
      <c r="L1642" s="127">
        <v>41404</v>
      </c>
      <c r="M1642" s="354" t="s">
        <v>75</v>
      </c>
      <c r="N1642" s="294">
        <v>19523</v>
      </c>
      <c r="O1642" s="294">
        <v>19523</v>
      </c>
      <c r="P1642" s="168"/>
      <c r="Q1642" s="168">
        <v>42093</v>
      </c>
      <c r="R1642" s="168">
        <v>42093</v>
      </c>
      <c r="S1642" s="168">
        <v>42093</v>
      </c>
      <c r="T1642" s="356">
        <v>0</v>
      </c>
      <c r="U1642" s="309"/>
      <c r="V1642" s="106"/>
      <c r="W1642" s="88"/>
      <c r="X1642" s="351"/>
    </row>
    <row r="1643" spans="1:24" s="352" customFormat="1" ht="30" customHeight="1" x14ac:dyDescent="0.25">
      <c r="A1643" s="90">
        <v>41455</v>
      </c>
      <c r="B1643" s="347">
        <v>41470</v>
      </c>
      <c r="C1643" s="84" t="s">
        <v>1922</v>
      </c>
      <c r="D1643" s="354" t="s">
        <v>1926</v>
      </c>
      <c r="E1643" s="354" t="s">
        <v>279</v>
      </c>
      <c r="F1643" s="84" t="s">
        <v>113</v>
      </c>
      <c r="G1643" s="84" t="s">
        <v>376</v>
      </c>
      <c r="H1643" s="354" t="s">
        <v>2368</v>
      </c>
      <c r="I1643" s="34" t="s">
        <v>2472</v>
      </c>
      <c r="J1643" s="355" t="s">
        <v>2473</v>
      </c>
      <c r="K1643" s="127">
        <v>41368.333333333336</v>
      </c>
      <c r="L1643" s="127">
        <v>41423</v>
      </c>
      <c r="M1643" s="354" t="s">
        <v>2448</v>
      </c>
      <c r="N1643" s="294">
        <v>8295</v>
      </c>
      <c r="O1643" s="294">
        <v>8295</v>
      </c>
      <c r="P1643" s="168"/>
      <c r="Q1643" s="168">
        <v>41977</v>
      </c>
      <c r="R1643" s="168">
        <v>41977</v>
      </c>
      <c r="S1643" s="168">
        <v>41977</v>
      </c>
      <c r="T1643" s="356">
        <v>0</v>
      </c>
      <c r="U1643" s="309"/>
      <c r="V1643" s="106"/>
      <c r="W1643" s="88"/>
      <c r="X1643" s="351"/>
    </row>
    <row r="1644" spans="1:24" s="352" customFormat="1" ht="30" customHeight="1" x14ac:dyDescent="0.25">
      <c r="A1644" s="90">
        <v>41455</v>
      </c>
      <c r="B1644" s="347">
        <v>41470</v>
      </c>
      <c r="C1644" s="84" t="s">
        <v>1922</v>
      </c>
      <c r="D1644" s="354" t="s">
        <v>1926</v>
      </c>
      <c r="E1644" s="354" t="s">
        <v>279</v>
      </c>
      <c r="F1644" s="84" t="s">
        <v>113</v>
      </c>
      <c r="G1644" s="84" t="s">
        <v>376</v>
      </c>
      <c r="H1644" s="354" t="s">
        <v>2395</v>
      </c>
      <c r="I1644" s="34" t="s">
        <v>2474</v>
      </c>
      <c r="J1644" s="355" t="s">
        <v>2475</v>
      </c>
      <c r="K1644" s="127">
        <v>41229.333333333336</v>
      </c>
      <c r="L1644" s="127">
        <v>41404</v>
      </c>
      <c r="M1644" s="354" t="s">
        <v>128</v>
      </c>
      <c r="N1644" s="294">
        <v>2515</v>
      </c>
      <c r="O1644" s="294">
        <v>2515</v>
      </c>
      <c r="P1644" s="168">
        <v>41431</v>
      </c>
      <c r="Q1644" s="168">
        <v>41906</v>
      </c>
      <c r="R1644" s="168">
        <v>41821</v>
      </c>
      <c r="S1644" s="168">
        <v>41821</v>
      </c>
      <c r="T1644" s="356">
        <v>0</v>
      </c>
      <c r="U1644" s="309"/>
      <c r="V1644" s="106"/>
      <c r="W1644" s="88"/>
      <c r="X1644" s="351"/>
    </row>
    <row r="1645" spans="1:24" s="352" customFormat="1" ht="30" customHeight="1" x14ac:dyDescent="0.25">
      <c r="A1645" s="90">
        <v>41455</v>
      </c>
      <c r="B1645" s="347">
        <v>41470</v>
      </c>
      <c r="C1645" s="84" t="s">
        <v>1922</v>
      </c>
      <c r="D1645" s="354" t="s">
        <v>1926</v>
      </c>
      <c r="E1645" s="354" t="s">
        <v>279</v>
      </c>
      <c r="F1645" s="84" t="s">
        <v>113</v>
      </c>
      <c r="G1645" s="84" t="s">
        <v>376</v>
      </c>
      <c r="H1645" s="354" t="s">
        <v>2452</v>
      </c>
      <c r="I1645" s="34" t="s">
        <v>2476</v>
      </c>
      <c r="J1645" s="355" t="s">
        <v>2450</v>
      </c>
      <c r="K1645" s="127">
        <v>41232</v>
      </c>
      <c r="L1645" s="127">
        <v>41404</v>
      </c>
      <c r="M1645" s="354" t="s">
        <v>2477</v>
      </c>
      <c r="N1645" s="294">
        <v>3163.7939999999999</v>
      </c>
      <c r="O1645" s="294">
        <v>3163.7939999999999</v>
      </c>
      <c r="P1645" s="168">
        <v>41458</v>
      </c>
      <c r="Q1645" s="168">
        <v>42003</v>
      </c>
      <c r="R1645" s="168">
        <v>41839</v>
      </c>
      <c r="S1645" s="168">
        <v>41839</v>
      </c>
      <c r="T1645" s="356">
        <v>0</v>
      </c>
      <c r="U1645" s="309"/>
      <c r="V1645" s="106"/>
      <c r="W1645" s="88"/>
      <c r="X1645" s="351"/>
    </row>
    <row r="1646" spans="1:24" s="352" customFormat="1" ht="30" customHeight="1" x14ac:dyDescent="0.25">
      <c r="A1646" s="90">
        <v>41455</v>
      </c>
      <c r="B1646" s="347">
        <v>41470</v>
      </c>
      <c r="C1646" s="84" t="s">
        <v>1922</v>
      </c>
      <c r="D1646" s="354" t="s">
        <v>1926</v>
      </c>
      <c r="E1646" s="354" t="s">
        <v>279</v>
      </c>
      <c r="F1646" s="84" t="s">
        <v>113</v>
      </c>
      <c r="G1646" s="84" t="s">
        <v>376</v>
      </c>
      <c r="H1646" s="354" t="s">
        <v>2452</v>
      </c>
      <c r="I1646" s="34" t="s">
        <v>2478</v>
      </c>
      <c r="J1646" s="355" t="s">
        <v>2479</v>
      </c>
      <c r="K1646" s="127">
        <v>41232.333333333336</v>
      </c>
      <c r="L1646" s="127">
        <v>41410</v>
      </c>
      <c r="M1646" s="354" t="s">
        <v>2477</v>
      </c>
      <c r="N1646" s="294">
        <v>6483.2730000000001</v>
      </c>
      <c r="O1646" s="294">
        <v>6483.2730000000001</v>
      </c>
      <c r="P1646" s="168"/>
      <c r="Q1646" s="168">
        <v>41956</v>
      </c>
      <c r="R1646" s="168">
        <v>41848</v>
      </c>
      <c r="S1646" s="168">
        <v>41848</v>
      </c>
      <c r="T1646" s="356">
        <v>0</v>
      </c>
      <c r="U1646" s="309"/>
      <c r="V1646" s="106"/>
      <c r="W1646" s="88"/>
      <c r="X1646" s="351"/>
    </row>
    <row r="1647" spans="1:24" s="352" customFormat="1" ht="30" customHeight="1" x14ac:dyDescent="0.25">
      <c r="A1647" s="90">
        <v>41455</v>
      </c>
      <c r="B1647" s="347">
        <v>41470</v>
      </c>
      <c r="C1647" s="84" t="s">
        <v>1922</v>
      </c>
      <c r="D1647" s="354" t="s">
        <v>1926</v>
      </c>
      <c r="E1647" s="354" t="s">
        <v>279</v>
      </c>
      <c r="F1647" s="84" t="s">
        <v>55</v>
      </c>
      <c r="G1647" s="84" t="s">
        <v>355</v>
      </c>
      <c r="H1647" s="354" t="s">
        <v>2364</v>
      </c>
      <c r="I1647" s="34" t="s">
        <v>2480</v>
      </c>
      <c r="J1647" s="355" t="s">
        <v>2481</v>
      </c>
      <c r="K1647" s="127">
        <v>41106.333333333336</v>
      </c>
      <c r="L1647" s="127">
        <v>41355</v>
      </c>
      <c r="M1647" s="354" t="s">
        <v>167</v>
      </c>
      <c r="N1647" s="294">
        <v>9037.5920000000006</v>
      </c>
      <c r="O1647" s="294">
        <v>9037.5920000000006</v>
      </c>
      <c r="P1647" s="168">
        <v>41382</v>
      </c>
      <c r="Q1647" s="168">
        <v>41952</v>
      </c>
      <c r="R1647" s="168">
        <v>41862</v>
      </c>
      <c r="S1647" s="168">
        <v>41862</v>
      </c>
      <c r="T1647" s="356">
        <v>1</v>
      </c>
      <c r="U1647" s="309"/>
      <c r="V1647" s="106"/>
      <c r="W1647" s="88"/>
      <c r="X1647" s="351"/>
    </row>
    <row r="1648" spans="1:24" s="352" customFormat="1" ht="30" customHeight="1" x14ac:dyDescent="0.25">
      <c r="A1648" s="90">
        <v>41455</v>
      </c>
      <c r="B1648" s="347">
        <v>41470</v>
      </c>
      <c r="C1648" s="84" t="s">
        <v>1922</v>
      </c>
      <c r="D1648" s="354" t="s">
        <v>1926</v>
      </c>
      <c r="E1648" s="354" t="s">
        <v>280</v>
      </c>
      <c r="F1648" s="84" t="s">
        <v>113</v>
      </c>
      <c r="G1648" s="84" t="s">
        <v>376</v>
      </c>
      <c r="H1648" s="354" t="s">
        <v>2368</v>
      </c>
      <c r="I1648" s="34" t="s">
        <v>2482</v>
      </c>
      <c r="J1648" s="355" t="s">
        <v>2483</v>
      </c>
      <c r="K1648" s="127">
        <v>41379.333333333336</v>
      </c>
      <c r="L1648" s="127">
        <v>41439</v>
      </c>
      <c r="M1648" s="354" t="s">
        <v>2448</v>
      </c>
      <c r="N1648" s="294">
        <v>1607</v>
      </c>
      <c r="O1648" s="294">
        <v>1607</v>
      </c>
      <c r="P1648" s="168"/>
      <c r="Q1648" s="168">
        <v>41818</v>
      </c>
      <c r="R1648" s="168">
        <v>41818</v>
      </c>
      <c r="S1648" s="168">
        <v>41818</v>
      </c>
      <c r="T1648" s="356">
        <v>0</v>
      </c>
      <c r="U1648" s="309"/>
      <c r="V1648" s="106"/>
      <c r="W1648" s="88"/>
      <c r="X1648" s="351"/>
    </row>
    <row r="1649" spans="1:24" s="352" customFormat="1" ht="30" customHeight="1" x14ac:dyDescent="0.25">
      <c r="A1649" s="90">
        <v>41455</v>
      </c>
      <c r="B1649" s="347">
        <v>41470</v>
      </c>
      <c r="C1649" s="83" t="s">
        <v>283</v>
      </c>
      <c r="D1649" s="348" t="s">
        <v>1926</v>
      </c>
      <c r="E1649" s="348" t="s">
        <v>279</v>
      </c>
      <c r="F1649" s="83" t="s">
        <v>104</v>
      </c>
      <c r="G1649" s="83" t="s">
        <v>799</v>
      </c>
      <c r="H1649" s="348" t="s">
        <v>2484</v>
      </c>
      <c r="I1649" s="30" t="s">
        <v>2485</v>
      </c>
      <c r="J1649" s="349" t="s">
        <v>2486</v>
      </c>
      <c r="K1649" s="126">
        <v>40284.708333333336</v>
      </c>
      <c r="L1649" s="126">
        <v>41416</v>
      </c>
      <c r="M1649" s="348" t="s">
        <v>2487</v>
      </c>
      <c r="N1649" s="294">
        <v>78.986999999999995</v>
      </c>
      <c r="O1649" s="294">
        <v>9149.0360000000001</v>
      </c>
      <c r="P1649" s="167">
        <v>41436</v>
      </c>
      <c r="Q1649" s="167">
        <v>41516</v>
      </c>
      <c r="R1649" s="167">
        <v>41496</v>
      </c>
      <c r="S1649" s="167">
        <v>41496</v>
      </c>
      <c r="T1649" s="353">
        <v>0</v>
      </c>
      <c r="U1649" s="309"/>
      <c r="V1649" s="106"/>
      <c r="W1649" s="88"/>
      <c r="X1649" s="351"/>
    </row>
    <row r="1650" spans="1:24" s="352" customFormat="1" ht="30" customHeight="1" x14ac:dyDescent="0.25">
      <c r="A1650" s="90">
        <v>41455</v>
      </c>
      <c r="B1650" s="347">
        <v>41470</v>
      </c>
      <c r="C1650" s="84" t="s">
        <v>284</v>
      </c>
      <c r="D1650" s="354" t="s">
        <v>1926</v>
      </c>
      <c r="E1650" s="354" t="s">
        <v>279</v>
      </c>
      <c r="F1650" s="84" t="s">
        <v>99</v>
      </c>
      <c r="G1650" s="84" t="s">
        <v>415</v>
      </c>
      <c r="H1650" s="354" t="s">
        <v>2488</v>
      </c>
      <c r="I1650" s="34" t="s">
        <v>2489</v>
      </c>
      <c r="J1650" s="355" t="s">
        <v>2287</v>
      </c>
      <c r="K1650" s="127">
        <v>40458.708333333336</v>
      </c>
      <c r="L1650" s="127">
        <v>40681</v>
      </c>
      <c r="M1650" s="354" t="s">
        <v>2490</v>
      </c>
      <c r="N1650" s="294">
        <v>29886</v>
      </c>
      <c r="O1650" s="294">
        <v>32274.657999999999</v>
      </c>
      <c r="P1650" s="168">
        <v>40701</v>
      </c>
      <c r="Q1650" s="168">
        <v>41740</v>
      </c>
      <c r="R1650" s="168">
        <v>41418</v>
      </c>
      <c r="S1650" s="168">
        <v>41596</v>
      </c>
      <c r="T1650" s="356">
        <v>75</v>
      </c>
      <c r="U1650" s="309"/>
      <c r="V1650" s="106"/>
      <c r="W1650" s="88"/>
      <c r="X1650" s="351"/>
    </row>
    <row r="1651" spans="1:24" s="352" customFormat="1" ht="30" customHeight="1" x14ac:dyDescent="0.25">
      <c r="A1651" s="90">
        <v>41455</v>
      </c>
      <c r="B1651" s="347">
        <v>41470</v>
      </c>
      <c r="C1651" s="84" t="s">
        <v>284</v>
      </c>
      <c r="D1651" s="354" t="s">
        <v>1926</v>
      </c>
      <c r="E1651" s="354" t="s">
        <v>279</v>
      </c>
      <c r="F1651" s="84" t="s">
        <v>99</v>
      </c>
      <c r="G1651" s="84" t="s">
        <v>415</v>
      </c>
      <c r="H1651" s="354" t="s">
        <v>2491</v>
      </c>
      <c r="I1651" s="34" t="s">
        <v>2492</v>
      </c>
      <c r="J1651" s="355" t="s">
        <v>2493</v>
      </c>
      <c r="K1651" s="127">
        <v>40550.708333333336</v>
      </c>
      <c r="L1651" s="127">
        <v>40785</v>
      </c>
      <c r="M1651" s="354" t="s">
        <v>2494</v>
      </c>
      <c r="N1651" s="294">
        <v>34801.408000000003</v>
      </c>
      <c r="O1651" s="294">
        <v>35283.472000000002</v>
      </c>
      <c r="P1651" s="168">
        <v>40807</v>
      </c>
      <c r="Q1651" s="168">
        <v>42139</v>
      </c>
      <c r="R1651" s="168">
        <v>41437</v>
      </c>
      <c r="S1651" s="168">
        <v>41569</v>
      </c>
      <c r="T1651" s="356">
        <v>4</v>
      </c>
      <c r="U1651" s="309"/>
      <c r="V1651" s="106"/>
      <c r="W1651" s="88"/>
      <c r="X1651" s="351"/>
    </row>
    <row r="1652" spans="1:24" s="352" customFormat="1" ht="30" customHeight="1" x14ac:dyDescent="0.25">
      <c r="A1652" s="90">
        <v>41455</v>
      </c>
      <c r="B1652" s="347">
        <v>41470</v>
      </c>
      <c r="C1652" s="84" t="s">
        <v>284</v>
      </c>
      <c r="D1652" s="354" t="s">
        <v>1926</v>
      </c>
      <c r="E1652" s="354" t="s">
        <v>280</v>
      </c>
      <c r="F1652" s="84" t="s">
        <v>99</v>
      </c>
      <c r="G1652" s="84" t="s">
        <v>415</v>
      </c>
      <c r="H1652" s="354" t="s">
        <v>2495</v>
      </c>
      <c r="I1652" s="34" t="s">
        <v>2496</v>
      </c>
      <c r="J1652" s="355" t="s">
        <v>2497</v>
      </c>
      <c r="K1652" s="127">
        <v>40863.333333333336</v>
      </c>
      <c r="L1652" s="127">
        <v>40893</v>
      </c>
      <c r="M1652" s="354" t="s">
        <v>2498</v>
      </c>
      <c r="N1652" s="294">
        <v>1727.5</v>
      </c>
      <c r="O1652" s="294">
        <v>1878.0150000000001</v>
      </c>
      <c r="P1652" s="168">
        <v>40933</v>
      </c>
      <c r="Q1652" s="168">
        <v>41478</v>
      </c>
      <c r="R1652" s="168">
        <v>41297</v>
      </c>
      <c r="S1652" s="168">
        <v>41318</v>
      </c>
      <c r="T1652" s="356">
        <v>98</v>
      </c>
      <c r="U1652" s="309"/>
      <c r="V1652" s="106"/>
      <c r="W1652" s="88"/>
      <c r="X1652" s="351"/>
    </row>
    <row r="1653" spans="1:24" s="352" customFormat="1" ht="30" customHeight="1" x14ac:dyDescent="0.25">
      <c r="A1653" s="90">
        <v>41455</v>
      </c>
      <c r="B1653" s="347">
        <v>41470</v>
      </c>
      <c r="C1653" s="84" t="s">
        <v>285</v>
      </c>
      <c r="D1653" s="354" t="s">
        <v>1926</v>
      </c>
      <c r="E1653" s="354" t="s">
        <v>279</v>
      </c>
      <c r="F1653" s="84" t="s">
        <v>291</v>
      </c>
      <c r="G1653" s="84" t="s">
        <v>617</v>
      </c>
      <c r="H1653" s="354" t="s">
        <v>2499</v>
      </c>
      <c r="I1653" s="34" t="s">
        <v>2500</v>
      </c>
      <c r="J1653" s="355" t="s">
        <v>2501</v>
      </c>
      <c r="K1653" s="127">
        <v>41011.708333333336</v>
      </c>
      <c r="L1653" s="127">
        <v>41116</v>
      </c>
      <c r="M1653" s="354" t="s">
        <v>2502</v>
      </c>
      <c r="N1653" s="294">
        <v>22608.565999999999</v>
      </c>
      <c r="O1653" s="294">
        <v>22824.706999999999</v>
      </c>
      <c r="P1653" s="168">
        <v>41150</v>
      </c>
      <c r="Q1653" s="168">
        <v>42178</v>
      </c>
      <c r="R1653" s="168">
        <v>42050</v>
      </c>
      <c r="S1653" s="168">
        <v>42058</v>
      </c>
      <c r="T1653" s="356">
        <v>7.0000000000000009</v>
      </c>
      <c r="U1653" s="309"/>
      <c r="V1653" s="106"/>
      <c r="W1653" s="88"/>
      <c r="X1653" s="351"/>
    </row>
    <row r="1654" spans="1:24" s="352" customFormat="1" ht="30" customHeight="1" x14ac:dyDescent="0.25">
      <c r="A1654" s="90">
        <v>41455</v>
      </c>
      <c r="B1654" s="347">
        <v>41470</v>
      </c>
      <c r="C1654" s="84" t="s">
        <v>285</v>
      </c>
      <c r="D1654" s="354" t="s">
        <v>1926</v>
      </c>
      <c r="E1654" s="354" t="s">
        <v>279</v>
      </c>
      <c r="F1654" s="84" t="s">
        <v>99</v>
      </c>
      <c r="G1654" s="84" t="s">
        <v>415</v>
      </c>
      <c r="H1654" s="354" t="s">
        <v>2488</v>
      </c>
      <c r="I1654" s="34" t="s">
        <v>2503</v>
      </c>
      <c r="J1654" s="355" t="s">
        <v>2287</v>
      </c>
      <c r="K1654" s="127">
        <v>41141.708333333336</v>
      </c>
      <c r="L1654" s="127">
        <v>41181</v>
      </c>
      <c r="M1654" s="354" t="s">
        <v>2504</v>
      </c>
      <c r="N1654" s="294">
        <v>2996</v>
      </c>
      <c r="O1654" s="294">
        <v>3017.4380000000001</v>
      </c>
      <c r="P1654" s="168">
        <v>41219</v>
      </c>
      <c r="Q1654" s="168">
        <v>41710</v>
      </c>
      <c r="R1654" s="168">
        <v>41584</v>
      </c>
      <c r="S1654" s="168">
        <v>41584</v>
      </c>
      <c r="T1654" s="356">
        <v>0</v>
      </c>
      <c r="U1654" s="309"/>
      <c r="V1654" s="106"/>
      <c r="W1654" s="88"/>
      <c r="X1654" s="351"/>
    </row>
    <row r="1655" spans="1:24" s="352" customFormat="1" ht="30" customHeight="1" x14ac:dyDescent="0.25">
      <c r="A1655" s="90">
        <v>41455</v>
      </c>
      <c r="B1655" s="347">
        <v>41470</v>
      </c>
      <c r="C1655" s="84" t="s">
        <v>285</v>
      </c>
      <c r="D1655" s="354" t="s">
        <v>1926</v>
      </c>
      <c r="E1655" s="354" t="s">
        <v>279</v>
      </c>
      <c r="F1655" s="84" t="s">
        <v>99</v>
      </c>
      <c r="G1655" s="84" t="s">
        <v>415</v>
      </c>
      <c r="H1655" s="354" t="s">
        <v>2495</v>
      </c>
      <c r="I1655" s="34" t="s">
        <v>2505</v>
      </c>
      <c r="J1655" s="355" t="s">
        <v>2181</v>
      </c>
      <c r="K1655" s="127">
        <v>40848.333333333336</v>
      </c>
      <c r="L1655" s="127">
        <v>40983</v>
      </c>
      <c r="M1655" s="354" t="s">
        <v>2506</v>
      </c>
      <c r="N1655" s="294">
        <v>3387.6</v>
      </c>
      <c r="O1655" s="294">
        <v>3407.0970000000002</v>
      </c>
      <c r="P1655" s="168">
        <v>41015</v>
      </c>
      <c r="Q1655" s="168">
        <v>41628</v>
      </c>
      <c r="R1655" s="168">
        <v>41375</v>
      </c>
      <c r="S1655" s="168">
        <v>41375</v>
      </c>
      <c r="T1655" s="356">
        <v>96</v>
      </c>
      <c r="U1655" s="309"/>
      <c r="V1655" s="106"/>
      <c r="W1655" s="88"/>
      <c r="X1655" s="351"/>
    </row>
    <row r="1656" spans="1:24" s="352" customFormat="1" ht="30" customHeight="1" x14ac:dyDescent="0.25">
      <c r="A1656" s="90">
        <v>41455</v>
      </c>
      <c r="B1656" s="347">
        <v>41470</v>
      </c>
      <c r="C1656" s="84" t="s">
        <v>285</v>
      </c>
      <c r="D1656" s="354" t="s">
        <v>1926</v>
      </c>
      <c r="E1656" s="354" t="s">
        <v>279</v>
      </c>
      <c r="F1656" s="84" t="s">
        <v>99</v>
      </c>
      <c r="G1656" s="84" t="s">
        <v>415</v>
      </c>
      <c r="H1656" s="354" t="s">
        <v>2495</v>
      </c>
      <c r="I1656" s="34" t="s">
        <v>2507</v>
      </c>
      <c r="J1656" s="355" t="s">
        <v>2508</v>
      </c>
      <c r="K1656" s="127">
        <v>41050.708333333336</v>
      </c>
      <c r="L1656" s="127">
        <v>41164</v>
      </c>
      <c r="M1656" s="354" t="s">
        <v>2509</v>
      </c>
      <c r="N1656" s="294">
        <v>100112.66</v>
      </c>
      <c r="O1656" s="294">
        <v>100039.22900000001</v>
      </c>
      <c r="P1656" s="168">
        <v>41201</v>
      </c>
      <c r="Q1656" s="168">
        <v>42457</v>
      </c>
      <c r="R1656" s="168">
        <v>42296</v>
      </c>
      <c r="S1656" s="168">
        <v>42296</v>
      </c>
      <c r="T1656" s="356">
        <v>7.0000000000000009</v>
      </c>
      <c r="U1656" s="309"/>
      <c r="V1656" s="106"/>
      <c r="W1656" s="88"/>
      <c r="X1656" s="351"/>
    </row>
    <row r="1657" spans="1:24" s="352" customFormat="1" ht="30" customHeight="1" x14ac:dyDescent="0.25">
      <c r="A1657" s="90">
        <v>41455</v>
      </c>
      <c r="B1657" s="347">
        <v>41470</v>
      </c>
      <c r="C1657" s="84" t="s">
        <v>285</v>
      </c>
      <c r="D1657" s="354" t="s">
        <v>1926</v>
      </c>
      <c r="E1657" s="354" t="s">
        <v>280</v>
      </c>
      <c r="F1657" s="84" t="s">
        <v>104</v>
      </c>
      <c r="G1657" s="84" t="s">
        <v>799</v>
      </c>
      <c r="H1657" s="354" t="s">
        <v>2484</v>
      </c>
      <c r="I1657" s="34" t="s">
        <v>2510</v>
      </c>
      <c r="J1657" s="355" t="s">
        <v>2511</v>
      </c>
      <c r="K1657" s="127">
        <v>41022.708333333336</v>
      </c>
      <c r="L1657" s="127">
        <v>41162</v>
      </c>
      <c r="M1657" s="354" t="s">
        <v>2512</v>
      </c>
      <c r="N1657" s="294">
        <v>1670.866</v>
      </c>
      <c r="O1657" s="294">
        <v>1676.6379999999999</v>
      </c>
      <c r="P1657" s="168">
        <v>41199</v>
      </c>
      <c r="Q1657" s="168">
        <v>41549</v>
      </c>
      <c r="R1657" s="168">
        <v>41469</v>
      </c>
      <c r="S1657" s="168">
        <v>41489</v>
      </c>
      <c r="T1657" s="356">
        <v>38</v>
      </c>
      <c r="U1657" s="309"/>
      <c r="V1657" s="106"/>
      <c r="W1657" s="88"/>
      <c r="X1657" s="351"/>
    </row>
    <row r="1658" spans="1:24" s="352" customFormat="1" ht="30" customHeight="1" x14ac:dyDescent="0.25">
      <c r="A1658" s="90">
        <v>41455</v>
      </c>
      <c r="B1658" s="347">
        <v>41470</v>
      </c>
      <c r="C1658" s="83" t="s">
        <v>281</v>
      </c>
      <c r="D1658" s="348" t="s">
        <v>1926</v>
      </c>
      <c r="E1658" s="348" t="s">
        <v>279</v>
      </c>
      <c r="F1658" s="83" t="s">
        <v>1402</v>
      </c>
      <c r="G1658" s="83" t="s">
        <v>1403</v>
      </c>
      <c r="H1658" s="348" t="s">
        <v>2513</v>
      </c>
      <c r="I1658" s="30" t="s">
        <v>2514</v>
      </c>
      <c r="J1658" s="349" t="s">
        <v>813</v>
      </c>
      <c r="K1658" s="126">
        <v>40525</v>
      </c>
      <c r="L1658" s="126">
        <v>40760</v>
      </c>
      <c r="M1658" s="348" t="s">
        <v>2515</v>
      </c>
      <c r="N1658" s="294">
        <v>7835.1880000000001</v>
      </c>
      <c r="O1658" s="294">
        <v>7946.4611599999998</v>
      </c>
      <c r="P1658" s="166">
        <v>40809</v>
      </c>
      <c r="Q1658" s="166">
        <v>41759</v>
      </c>
      <c r="R1658" s="166">
        <v>41299</v>
      </c>
      <c r="S1658" s="166">
        <v>41317</v>
      </c>
      <c r="T1658" s="350">
        <v>34</v>
      </c>
      <c r="U1658" s="309"/>
      <c r="V1658" s="106"/>
      <c r="W1658" s="88"/>
      <c r="X1658" s="351"/>
    </row>
    <row r="1659" spans="1:24" s="352" customFormat="1" ht="30" customHeight="1" x14ac:dyDescent="0.25">
      <c r="A1659" s="90">
        <v>41455</v>
      </c>
      <c r="B1659" s="347">
        <v>41470</v>
      </c>
      <c r="C1659" s="83" t="s">
        <v>282</v>
      </c>
      <c r="D1659" s="348" t="s">
        <v>1926</v>
      </c>
      <c r="E1659" s="348" t="s">
        <v>279</v>
      </c>
      <c r="F1659" s="83" t="s">
        <v>1402</v>
      </c>
      <c r="G1659" s="83" t="s">
        <v>1403</v>
      </c>
      <c r="H1659" s="348" t="s">
        <v>2513</v>
      </c>
      <c r="I1659" s="30" t="s">
        <v>2516</v>
      </c>
      <c r="J1659" s="349" t="s">
        <v>2517</v>
      </c>
      <c r="K1659" s="126">
        <v>41367.333333333336</v>
      </c>
      <c r="L1659" s="126">
        <v>40450</v>
      </c>
      <c r="M1659" s="348" t="s">
        <v>1308</v>
      </c>
      <c r="N1659" s="294">
        <v>7687.2449999999999</v>
      </c>
      <c r="O1659" s="294">
        <v>27916.367839999999</v>
      </c>
      <c r="P1659" s="166">
        <v>40499</v>
      </c>
      <c r="Q1659" s="166">
        <v>41474</v>
      </c>
      <c r="R1659" s="166">
        <v>41059</v>
      </c>
      <c r="S1659" s="166">
        <v>41198</v>
      </c>
      <c r="T1659" s="350">
        <v>99</v>
      </c>
      <c r="U1659" s="309"/>
      <c r="V1659" s="106"/>
      <c r="W1659" s="88"/>
      <c r="X1659" s="351"/>
    </row>
    <row r="1660" spans="1:24" s="352" customFormat="1" ht="30" customHeight="1" x14ac:dyDescent="0.25">
      <c r="A1660" s="90">
        <v>41455</v>
      </c>
      <c r="B1660" s="347">
        <v>41470</v>
      </c>
      <c r="C1660" s="83" t="s">
        <v>282</v>
      </c>
      <c r="D1660" s="348" t="s">
        <v>1926</v>
      </c>
      <c r="E1660" s="348" t="s">
        <v>279</v>
      </c>
      <c r="F1660" s="83" t="s">
        <v>1402</v>
      </c>
      <c r="G1660" s="83" t="s">
        <v>1403</v>
      </c>
      <c r="H1660" s="348" t="s">
        <v>2513</v>
      </c>
      <c r="I1660" s="30" t="s">
        <v>2516</v>
      </c>
      <c r="J1660" s="349" t="s">
        <v>2517</v>
      </c>
      <c r="K1660" s="126">
        <v>41367.333333333336</v>
      </c>
      <c r="L1660" s="126">
        <v>40730</v>
      </c>
      <c r="M1660" s="348" t="s">
        <v>2518</v>
      </c>
      <c r="N1660" s="294">
        <v>7076</v>
      </c>
      <c r="O1660" s="294">
        <v>27916.367839999999</v>
      </c>
      <c r="P1660" s="166">
        <v>40779</v>
      </c>
      <c r="Q1660" s="166">
        <v>41608</v>
      </c>
      <c r="R1660" s="166">
        <v>41369</v>
      </c>
      <c r="S1660" s="166">
        <v>41508</v>
      </c>
      <c r="T1660" s="350">
        <v>79</v>
      </c>
      <c r="U1660" s="309"/>
      <c r="V1660" s="106"/>
      <c r="W1660" s="88"/>
      <c r="X1660" s="351"/>
    </row>
    <row r="1661" spans="1:24" s="352" customFormat="1" ht="30" customHeight="1" x14ac:dyDescent="0.25">
      <c r="A1661" s="90">
        <v>41455</v>
      </c>
      <c r="B1661" s="347">
        <v>41470</v>
      </c>
      <c r="C1661" s="83" t="s">
        <v>282</v>
      </c>
      <c r="D1661" s="348" t="s">
        <v>1926</v>
      </c>
      <c r="E1661" s="348" t="s">
        <v>279</v>
      </c>
      <c r="F1661" s="83" t="s">
        <v>451</v>
      </c>
      <c r="G1661" s="83" t="s">
        <v>452</v>
      </c>
      <c r="H1661" s="348" t="s">
        <v>2519</v>
      </c>
      <c r="I1661" s="30" t="s">
        <v>2520</v>
      </c>
      <c r="J1661" s="349" t="s">
        <v>2521</v>
      </c>
      <c r="K1661" s="126">
        <v>39955.333333333336</v>
      </c>
      <c r="L1661" s="126">
        <v>40998</v>
      </c>
      <c r="M1661" s="348" t="s">
        <v>1438</v>
      </c>
      <c r="N1661" s="294">
        <v>1655</v>
      </c>
      <c r="O1661" s="294">
        <v>42598.77</v>
      </c>
      <c r="P1661" s="166">
        <v>41024</v>
      </c>
      <c r="Q1661" s="166">
        <v>41712</v>
      </c>
      <c r="R1661" s="166">
        <v>41654</v>
      </c>
      <c r="S1661" s="166">
        <v>41664</v>
      </c>
      <c r="T1661" s="350">
        <v>78</v>
      </c>
      <c r="U1661" s="309"/>
      <c r="V1661" s="106"/>
      <c r="W1661" s="88"/>
      <c r="X1661" s="351"/>
    </row>
    <row r="1662" spans="1:24" s="352" customFormat="1" ht="30" customHeight="1" x14ac:dyDescent="0.25">
      <c r="A1662" s="90">
        <v>41455</v>
      </c>
      <c r="B1662" s="347">
        <v>41470</v>
      </c>
      <c r="C1662" s="84" t="s">
        <v>284</v>
      </c>
      <c r="D1662" s="354" t="s">
        <v>1926</v>
      </c>
      <c r="E1662" s="354" t="s">
        <v>279</v>
      </c>
      <c r="F1662" s="84" t="s">
        <v>1402</v>
      </c>
      <c r="G1662" s="84" t="s">
        <v>1403</v>
      </c>
      <c r="H1662" s="354" t="s">
        <v>2513</v>
      </c>
      <c r="I1662" s="34" t="s">
        <v>2522</v>
      </c>
      <c r="J1662" s="355" t="s">
        <v>2038</v>
      </c>
      <c r="K1662" s="127">
        <v>40571</v>
      </c>
      <c r="L1662" s="127">
        <v>40765</v>
      </c>
      <c r="M1662" s="354" t="s">
        <v>2523</v>
      </c>
      <c r="N1662" s="294">
        <v>24390.053</v>
      </c>
      <c r="O1662" s="294">
        <v>24368.112000000001</v>
      </c>
      <c r="P1662" s="168">
        <v>40807</v>
      </c>
      <c r="Q1662" s="168">
        <v>41491</v>
      </c>
      <c r="R1662" s="168">
        <v>41347</v>
      </c>
      <c r="S1662" s="168">
        <v>41451</v>
      </c>
      <c r="T1662" s="356">
        <v>92</v>
      </c>
      <c r="U1662" s="309"/>
      <c r="V1662" s="106"/>
      <c r="W1662" s="88"/>
      <c r="X1662" s="351"/>
    </row>
    <row r="1663" spans="1:24" s="352" customFormat="1" ht="30" customHeight="1" x14ac:dyDescent="0.25">
      <c r="A1663" s="90">
        <v>41455</v>
      </c>
      <c r="B1663" s="347">
        <v>41470</v>
      </c>
      <c r="C1663" s="84" t="s">
        <v>284</v>
      </c>
      <c r="D1663" s="354" t="s">
        <v>1926</v>
      </c>
      <c r="E1663" s="354" t="s">
        <v>279</v>
      </c>
      <c r="F1663" s="84" t="s">
        <v>919</v>
      </c>
      <c r="G1663" s="84" t="s">
        <v>920</v>
      </c>
      <c r="H1663" s="354" t="s">
        <v>2524</v>
      </c>
      <c r="I1663" s="34" t="s">
        <v>2525</v>
      </c>
      <c r="J1663" s="355" t="s">
        <v>2526</v>
      </c>
      <c r="K1663" s="127">
        <v>40477.708333333336</v>
      </c>
      <c r="L1663" s="127">
        <v>40801</v>
      </c>
      <c r="M1663" s="354" t="s">
        <v>1812</v>
      </c>
      <c r="N1663" s="294">
        <v>11951.46</v>
      </c>
      <c r="O1663" s="294">
        <v>12033.798000000001</v>
      </c>
      <c r="P1663" s="168">
        <v>40864</v>
      </c>
      <c r="Q1663" s="168">
        <v>41512</v>
      </c>
      <c r="R1663" s="168">
        <v>41383</v>
      </c>
      <c r="S1663" s="168">
        <v>41452</v>
      </c>
      <c r="T1663" s="356">
        <v>72</v>
      </c>
      <c r="U1663" s="309"/>
      <c r="V1663" s="106"/>
      <c r="W1663" s="88"/>
      <c r="X1663" s="351"/>
    </row>
    <row r="1664" spans="1:24" s="352" customFormat="1" ht="30" customHeight="1" x14ac:dyDescent="0.25">
      <c r="A1664" s="90">
        <v>41455</v>
      </c>
      <c r="B1664" s="347">
        <v>41470</v>
      </c>
      <c r="C1664" s="84" t="s">
        <v>284</v>
      </c>
      <c r="D1664" s="354" t="s">
        <v>1926</v>
      </c>
      <c r="E1664" s="354" t="s">
        <v>279</v>
      </c>
      <c r="F1664" s="84" t="s">
        <v>451</v>
      </c>
      <c r="G1664" s="84" t="s">
        <v>452</v>
      </c>
      <c r="H1664" s="354" t="s">
        <v>2527</v>
      </c>
      <c r="I1664" s="34" t="s">
        <v>2528</v>
      </c>
      <c r="J1664" s="355" t="s">
        <v>2394</v>
      </c>
      <c r="K1664" s="127">
        <v>40623</v>
      </c>
      <c r="L1664" s="127">
        <v>40815</v>
      </c>
      <c r="M1664" s="354" t="s">
        <v>2529</v>
      </c>
      <c r="N1664" s="294">
        <v>3048.91</v>
      </c>
      <c r="O1664" s="294">
        <v>3453.45831</v>
      </c>
      <c r="P1664" s="168">
        <v>41079</v>
      </c>
      <c r="Q1664" s="168">
        <v>41709</v>
      </c>
      <c r="R1664" s="168">
        <v>41589</v>
      </c>
      <c r="S1664" s="168">
        <v>41589</v>
      </c>
      <c r="T1664" s="356">
        <v>39</v>
      </c>
      <c r="U1664" s="309"/>
      <c r="V1664" s="106"/>
      <c r="W1664" s="88"/>
      <c r="X1664" s="351"/>
    </row>
    <row r="1665" spans="1:24" s="352" customFormat="1" ht="30" customHeight="1" x14ac:dyDescent="0.25">
      <c r="A1665" s="90">
        <v>41455</v>
      </c>
      <c r="B1665" s="347">
        <v>41470</v>
      </c>
      <c r="C1665" s="84" t="s">
        <v>284</v>
      </c>
      <c r="D1665" s="354" t="s">
        <v>1926</v>
      </c>
      <c r="E1665" s="354" t="s">
        <v>279</v>
      </c>
      <c r="F1665" s="84" t="s">
        <v>451</v>
      </c>
      <c r="G1665" s="84" t="s">
        <v>452</v>
      </c>
      <c r="H1665" s="354" t="s">
        <v>2527</v>
      </c>
      <c r="I1665" s="34" t="s">
        <v>2530</v>
      </c>
      <c r="J1665" s="355" t="s">
        <v>2032</v>
      </c>
      <c r="K1665" s="127">
        <v>40757.333333333336</v>
      </c>
      <c r="L1665" s="127">
        <v>40816</v>
      </c>
      <c r="M1665" s="354" t="s">
        <v>2531</v>
      </c>
      <c r="N1665" s="294">
        <v>6572.777</v>
      </c>
      <c r="O1665" s="294">
        <v>26909.316070000001</v>
      </c>
      <c r="P1665" s="168">
        <v>41120</v>
      </c>
      <c r="Q1665" s="168">
        <v>41881</v>
      </c>
      <c r="R1665" s="168">
        <v>41660</v>
      </c>
      <c r="S1665" s="168">
        <v>41750</v>
      </c>
      <c r="T1665" s="356">
        <v>34</v>
      </c>
      <c r="U1665" s="309"/>
      <c r="V1665" s="106"/>
      <c r="W1665" s="88"/>
      <c r="X1665" s="351"/>
    </row>
    <row r="1666" spans="1:24" s="352" customFormat="1" ht="30" customHeight="1" x14ac:dyDescent="0.25">
      <c r="A1666" s="90">
        <v>41455</v>
      </c>
      <c r="B1666" s="347">
        <v>41470</v>
      </c>
      <c r="C1666" s="84" t="s">
        <v>284</v>
      </c>
      <c r="D1666" s="354" t="s">
        <v>1926</v>
      </c>
      <c r="E1666" s="354" t="s">
        <v>279</v>
      </c>
      <c r="F1666" s="84" t="s">
        <v>451</v>
      </c>
      <c r="G1666" s="84" t="s">
        <v>452</v>
      </c>
      <c r="H1666" s="354" t="s">
        <v>2527</v>
      </c>
      <c r="I1666" s="34" t="s">
        <v>2530</v>
      </c>
      <c r="J1666" s="355" t="s">
        <v>2032</v>
      </c>
      <c r="K1666" s="127">
        <v>40757.333333333336</v>
      </c>
      <c r="L1666" s="127">
        <v>40815</v>
      </c>
      <c r="M1666" s="354" t="s">
        <v>2529</v>
      </c>
      <c r="N1666" s="294">
        <v>8779.7119999999995</v>
      </c>
      <c r="O1666" s="294">
        <v>26909.316070000001</v>
      </c>
      <c r="P1666" s="168">
        <v>41079</v>
      </c>
      <c r="Q1666" s="168">
        <v>41709</v>
      </c>
      <c r="R1666" s="168">
        <v>41589</v>
      </c>
      <c r="S1666" s="168">
        <v>41589</v>
      </c>
      <c r="T1666" s="356">
        <v>39</v>
      </c>
      <c r="U1666" s="309"/>
      <c r="V1666" s="106"/>
      <c r="W1666" s="88"/>
      <c r="X1666" s="351"/>
    </row>
    <row r="1667" spans="1:24" s="352" customFormat="1" ht="30" customHeight="1" x14ac:dyDescent="0.25">
      <c r="A1667" s="90">
        <v>41455</v>
      </c>
      <c r="B1667" s="347">
        <v>41470</v>
      </c>
      <c r="C1667" s="84" t="s">
        <v>284</v>
      </c>
      <c r="D1667" s="354" t="s">
        <v>1926</v>
      </c>
      <c r="E1667" s="354" t="s">
        <v>279</v>
      </c>
      <c r="F1667" s="84" t="s">
        <v>451</v>
      </c>
      <c r="G1667" s="84" t="s">
        <v>452</v>
      </c>
      <c r="H1667" s="354" t="s">
        <v>2527</v>
      </c>
      <c r="I1667" s="34" t="s">
        <v>2532</v>
      </c>
      <c r="J1667" s="355" t="s">
        <v>2225</v>
      </c>
      <c r="K1667" s="127">
        <v>41262.708333333336</v>
      </c>
      <c r="L1667" s="127">
        <v>40815</v>
      </c>
      <c r="M1667" s="354" t="s">
        <v>2529</v>
      </c>
      <c r="N1667" s="294">
        <v>11652.378000000001</v>
      </c>
      <c r="O1667" s="294">
        <v>18574.023850000001</v>
      </c>
      <c r="P1667" s="168">
        <v>41079</v>
      </c>
      <c r="Q1667" s="168">
        <v>41709</v>
      </c>
      <c r="R1667" s="168">
        <v>41589</v>
      </c>
      <c r="S1667" s="168">
        <v>41589</v>
      </c>
      <c r="T1667" s="356">
        <v>39</v>
      </c>
      <c r="U1667" s="309"/>
      <c r="V1667" s="106"/>
      <c r="W1667" s="88"/>
      <c r="X1667" s="351"/>
    </row>
    <row r="1668" spans="1:24" s="352" customFormat="1" ht="30" customHeight="1" x14ac:dyDescent="0.25">
      <c r="A1668" s="90">
        <v>41455</v>
      </c>
      <c r="B1668" s="347">
        <v>41470</v>
      </c>
      <c r="C1668" s="84" t="s">
        <v>284</v>
      </c>
      <c r="D1668" s="354" t="s">
        <v>1926</v>
      </c>
      <c r="E1668" s="354" t="s">
        <v>279</v>
      </c>
      <c r="F1668" s="84" t="s">
        <v>451</v>
      </c>
      <c r="G1668" s="84" t="s">
        <v>452</v>
      </c>
      <c r="H1668" s="354" t="s">
        <v>2519</v>
      </c>
      <c r="I1668" s="34" t="s">
        <v>2533</v>
      </c>
      <c r="J1668" s="355" t="s">
        <v>2301</v>
      </c>
      <c r="K1668" s="127">
        <v>40500.333333333336</v>
      </c>
      <c r="L1668" s="127">
        <v>40981</v>
      </c>
      <c r="M1668" s="354" t="s">
        <v>2534</v>
      </c>
      <c r="N1668" s="294">
        <v>14554.1</v>
      </c>
      <c r="O1668" s="294">
        <v>14837.012000000001</v>
      </c>
      <c r="P1668" s="168">
        <v>41009</v>
      </c>
      <c r="Q1668" s="168">
        <v>41590</v>
      </c>
      <c r="R1668" s="168">
        <v>41495</v>
      </c>
      <c r="S1668" s="168">
        <v>41608</v>
      </c>
      <c r="T1668" s="356">
        <v>65</v>
      </c>
      <c r="U1668" s="309"/>
      <c r="V1668" s="106"/>
      <c r="W1668" s="88"/>
      <c r="X1668" s="351"/>
    </row>
    <row r="1669" spans="1:24" s="352" customFormat="1" ht="30" customHeight="1" x14ac:dyDescent="0.25">
      <c r="A1669" s="90">
        <v>41455</v>
      </c>
      <c r="B1669" s="347">
        <v>41470</v>
      </c>
      <c r="C1669" s="84" t="s">
        <v>284</v>
      </c>
      <c r="D1669" s="354" t="s">
        <v>1926</v>
      </c>
      <c r="E1669" s="354" t="s">
        <v>279</v>
      </c>
      <c r="F1669" s="84" t="s">
        <v>451</v>
      </c>
      <c r="G1669" s="84" t="s">
        <v>452</v>
      </c>
      <c r="H1669" s="354" t="s">
        <v>2527</v>
      </c>
      <c r="I1669" s="34" t="s">
        <v>2535</v>
      </c>
      <c r="J1669" s="355" t="s">
        <v>2536</v>
      </c>
      <c r="K1669" s="127">
        <v>40535.708333333336</v>
      </c>
      <c r="L1669" s="127">
        <v>40745</v>
      </c>
      <c r="M1669" s="354" t="s">
        <v>2537</v>
      </c>
      <c r="N1669" s="294">
        <v>37388.894</v>
      </c>
      <c r="O1669" s="294">
        <v>39847.4</v>
      </c>
      <c r="P1669" s="168">
        <v>40890</v>
      </c>
      <c r="Q1669" s="168">
        <v>41740</v>
      </c>
      <c r="R1669" s="168">
        <v>41590</v>
      </c>
      <c r="S1669" s="168">
        <v>41685</v>
      </c>
      <c r="T1669" s="356">
        <v>67</v>
      </c>
      <c r="U1669" s="309"/>
      <c r="V1669" s="106"/>
      <c r="W1669" s="88"/>
      <c r="X1669" s="351"/>
    </row>
    <row r="1670" spans="1:24" s="352" customFormat="1" ht="30" customHeight="1" x14ac:dyDescent="0.25">
      <c r="A1670" s="90">
        <v>41455</v>
      </c>
      <c r="B1670" s="347">
        <v>41470</v>
      </c>
      <c r="C1670" s="84" t="s">
        <v>284</v>
      </c>
      <c r="D1670" s="354" t="s">
        <v>1926</v>
      </c>
      <c r="E1670" s="354" t="s">
        <v>280</v>
      </c>
      <c r="F1670" s="84" t="s">
        <v>89</v>
      </c>
      <c r="G1670" s="84" t="s">
        <v>890</v>
      </c>
      <c r="H1670" s="354" t="s">
        <v>2538</v>
      </c>
      <c r="I1670" s="34" t="s">
        <v>2539</v>
      </c>
      <c r="J1670" s="355" t="s">
        <v>2540</v>
      </c>
      <c r="K1670" s="127">
        <v>40773</v>
      </c>
      <c r="L1670" s="127">
        <v>40928</v>
      </c>
      <c r="M1670" s="354" t="s">
        <v>2541</v>
      </c>
      <c r="N1670" s="294">
        <v>1443.431</v>
      </c>
      <c r="O1670" s="294">
        <v>1521.2570000000001</v>
      </c>
      <c r="P1670" s="168">
        <v>40955</v>
      </c>
      <c r="Q1670" s="168">
        <v>41409</v>
      </c>
      <c r="R1670" s="168">
        <v>41305</v>
      </c>
      <c r="S1670" s="168">
        <v>41395</v>
      </c>
      <c r="T1670" s="356">
        <v>97</v>
      </c>
      <c r="U1670" s="309"/>
      <c r="V1670" s="106"/>
      <c r="W1670" s="88"/>
      <c r="X1670" s="351"/>
    </row>
    <row r="1671" spans="1:24" s="352" customFormat="1" ht="30" customHeight="1" x14ac:dyDescent="0.25">
      <c r="A1671" s="90">
        <v>41455</v>
      </c>
      <c r="B1671" s="347">
        <v>41470</v>
      </c>
      <c r="C1671" s="84" t="s">
        <v>285</v>
      </c>
      <c r="D1671" s="354" t="s">
        <v>1926</v>
      </c>
      <c r="E1671" s="354" t="s">
        <v>279</v>
      </c>
      <c r="F1671" s="84" t="s">
        <v>919</v>
      </c>
      <c r="G1671" s="84" t="s">
        <v>920</v>
      </c>
      <c r="H1671" s="354" t="s">
        <v>2524</v>
      </c>
      <c r="I1671" s="34" t="s">
        <v>2542</v>
      </c>
      <c r="J1671" s="355" t="s">
        <v>2543</v>
      </c>
      <c r="K1671" s="127">
        <v>40935</v>
      </c>
      <c r="L1671" s="127">
        <v>41024</v>
      </c>
      <c r="M1671" s="354" t="s">
        <v>2544</v>
      </c>
      <c r="N1671" s="294">
        <v>3497.82</v>
      </c>
      <c r="O1671" s="294">
        <v>3497.82</v>
      </c>
      <c r="P1671" s="168">
        <v>41058</v>
      </c>
      <c r="Q1671" s="168">
        <v>41498</v>
      </c>
      <c r="R1671" s="168">
        <v>41393</v>
      </c>
      <c r="S1671" s="168">
        <v>41498</v>
      </c>
      <c r="T1671" s="356">
        <v>71</v>
      </c>
      <c r="U1671" s="309"/>
      <c r="V1671" s="106"/>
      <c r="W1671" s="88"/>
      <c r="X1671" s="351"/>
    </row>
    <row r="1672" spans="1:24" s="352" customFormat="1" ht="30" customHeight="1" x14ac:dyDescent="0.25">
      <c r="A1672" s="90">
        <v>41455</v>
      </c>
      <c r="B1672" s="347">
        <v>41470</v>
      </c>
      <c r="C1672" s="84" t="s">
        <v>285</v>
      </c>
      <c r="D1672" s="354" t="s">
        <v>1926</v>
      </c>
      <c r="E1672" s="354" t="s">
        <v>279</v>
      </c>
      <c r="F1672" s="84" t="s">
        <v>1402</v>
      </c>
      <c r="G1672" s="84" t="s">
        <v>1403</v>
      </c>
      <c r="H1672" s="354" t="s">
        <v>2513</v>
      </c>
      <c r="I1672" s="34" t="s">
        <v>2545</v>
      </c>
      <c r="J1672" s="355" t="s">
        <v>253</v>
      </c>
      <c r="K1672" s="127">
        <v>40969.333333333336</v>
      </c>
      <c r="L1672" s="127">
        <v>41090</v>
      </c>
      <c r="M1672" s="354" t="s">
        <v>2546</v>
      </c>
      <c r="N1672" s="294">
        <v>2437</v>
      </c>
      <c r="O1672" s="294">
        <v>2445.1073500000002</v>
      </c>
      <c r="P1672" s="168">
        <v>41135</v>
      </c>
      <c r="Q1672" s="168">
        <v>41555</v>
      </c>
      <c r="R1672" s="168">
        <v>41495</v>
      </c>
      <c r="S1672" s="168">
        <v>41533</v>
      </c>
      <c r="T1672" s="356">
        <v>24</v>
      </c>
      <c r="U1672" s="309"/>
      <c r="V1672" s="106"/>
      <c r="W1672" s="88"/>
      <c r="X1672" s="351"/>
    </row>
    <row r="1673" spans="1:24" s="352" customFormat="1" ht="30" customHeight="1" x14ac:dyDescent="0.25">
      <c r="A1673" s="90">
        <v>41455</v>
      </c>
      <c r="B1673" s="347">
        <v>41470</v>
      </c>
      <c r="C1673" s="84" t="s">
        <v>285</v>
      </c>
      <c r="D1673" s="354" t="s">
        <v>1926</v>
      </c>
      <c r="E1673" s="354" t="s">
        <v>279</v>
      </c>
      <c r="F1673" s="84" t="s">
        <v>1402</v>
      </c>
      <c r="G1673" s="84" t="s">
        <v>1403</v>
      </c>
      <c r="H1673" s="354" t="s">
        <v>2513</v>
      </c>
      <c r="I1673" s="34" t="s">
        <v>2547</v>
      </c>
      <c r="J1673" s="355" t="s">
        <v>2225</v>
      </c>
      <c r="K1673" s="127">
        <v>40960</v>
      </c>
      <c r="L1673" s="127">
        <v>40991</v>
      </c>
      <c r="M1673" s="354" t="s">
        <v>1486</v>
      </c>
      <c r="N1673" s="294">
        <v>10283</v>
      </c>
      <c r="O1673" s="294">
        <v>22238.887640000001</v>
      </c>
      <c r="P1673" s="168">
        <v>41044</v>
      </c>
      <c r="Q1673" s="168">
        <v>41704</v>
      </c>
      <c r="R1673" s="168">
        <v>41584</v>
      </c>
      <c r="S1673" s="168">
        <v>41607</v>
      </c>
      <c r="T1673" s="356">
        <v>39</v>
      </c>
      <c r="U1673" s="309"/>
      <c r="V1673" s="106"/>
      <c r="W1673" s="88"/>
      <c r="X1673" s="351"/>
    </row>
    <row r="1674" spans="1:24" s="352" customFormat="1" ht="30" customHeight="1" x14ac:dyDescent="0.25">
      <c r="A1674" s="90">
        <v>41455</v>
      </c>
      <c r="B1674" s="347">
        <v>41470</v>
      </c>
      <c r="C1674" s="84" t="s">
        <v>285</v>
      </c>
      <c r="D1674" s="354" t="s">
        <v>1926</v>
      </c>
      <c r="E1674" s="354" t="s">
        <v>279</v>
      </c>
      <c r="F1674" s="84" t="s">
        <v>1402</v>
      </c>
      <c r="G1674" s="84" t="s">
        <v>1403</v>
      </c>
      <c r="H1674" s="354" t="s">
        <v>2513</v>
      </c>
      <c r="I1674" s="34" t="s">
        <v>2547</v>
      </c>
      <c r="J1674" s="355" t="s">
        <v>2225</v>
      </c>
      <c r="K1674" s="127">
        <v>40960</v>
      </c>
      <c r="L1674" s="127">
        <v>41138</v>
      </c>
      <c r="M1674" s="354" t="s">
        <v>2548</v>
      </c>
      <c r="N1674" s="294">
        <v>11856.9</v>
      </c>
      <c r="O1674" s="294">
        <v>22238.887640000001</v>
      </c>
      <c r="P1674" s="168">
        <v>41191</v>
      </c>
      <c r="Q1674" s="168">
        <v>41789</v>
      </c>
      <c r="R1674" s="168">
        <v>41731</v>
      </c>
      <c r="S1674" s="168">
        <v>41753</v>
      </c>
      <c r="T1674" s="356">
        <v>18</v>
      </c>
      <c r="U1674" s="309"/>
      <c r="V1674" s="106"/>
      <c r="W1674" s="88"/>
      <c r="X1674" s="351"/>
    </row>
    <row r="1675" spans="1:24" s="352" customFormat="1" ht="30" customHeight="1" x14ac:dyDescent="0.25">
      <c r="A1675" s="90">
        <v>41455</v>
      </c>
      <c r="B1675" s="347">
        <v>41470</v>
      </c>
      <c r="C1675" s="84" t="s">
        <v>285</v>
      </c>
      <c r="D1675" s="354" t="s">
        <v>1926</v>
      </c>
      <c r="E1675" s="354" t="s">
        <v>279</v>
      </c>
      <c r="F1675" s="84" t="s">
        <v>919</v>
      </c>
      <c r="G1675" s="84" t="s">
        <v>920</v>
      </c>
      <c r="H1675" s="354" t="s">
        <v>2524</v>
      </c>
      <c r="I1675" s="34" t="s">
        <v>2549</v>
      </c>
      <c r="J1675" s="355" t="s">
        <v>2020</v>
      </c>
      <c r="K1675" s="127">
        <v>40913</v>
      </c>
      <c r="L1675" s="127">
        <v>41079</v>
      </c>
      <c r="M1675" s="354" t="s">
        <v>2550</v>
      </c>
      <c r="N1675" s="294">
        <v>23138.91</v>
      </c>
      <c r="O1675" s="294">
        <v>23121.050999999999</v>
      </c>
      <c r="P1675" s="168">
        <v>41102</v>
      </c>
      <c r="Q1675" s="168">
        <v>41864</v>
      </c>
      <c r="R1675" s="168">
        <v>41739</v>
      </c>
      <c r="S1675" s="168">
        <v>41757</v>
      </c>
      <c r="T1675" s="356">
        <v>8</v>
      </c>
      <c r="U1675" s="309"/>
      <c r="V1675" s="106"/>
      <c r="W1675" s="88"/>
      <c r="X1675" s="351"/>
    </row>
    <row r="1676" spans="1:24" s="352" customFormat="1" ht="30" customHeight="1" x14ac:dyDescent="0.25">
      <c r="A1676" s="90">
        <v>41455</v>
      </c>
      <c r="B1676" s="347">
        <v>41470</v>
      </c>
      <c r="C1676" s="84" t="s">
        <v>285</v>
      </c>
      <c r="D1676" s="354" t="s">
        <v>1926</v>
      </c>
      <c r="E1676" s="354" t="s">
        <v>279</v>
      </c>
      <c r="F1676" s="84" t="s">
        <v>919</v>
      </c>
      <c r="G1676" s="84" t="s">
        <v>920</v>
      </c>
      <c r="H1676" s="354" t="s">
        <v>2524</v>
      </c>
      <c r="I1676" s="34" t="s">
        <v>2551</v>
      </c>
      <c r="J1676" s="355" t="s">
        <v>2228</v>
      </c>
      <c r="K1676" s="127">
        <v>40935</v>
      </c>
      <c r="L1676" s="127">
        <v>41151</v>
      </c>
      <c r="M1676" s="354" t="s">
        <v>2552</v>
      </c>
      <c r="N1676" s="294">
        <v>12999.823</v>
      </c>
      <c r="O1676" s="294">
        <v>13015.239</v>
      </c>
      <c r="P1676" s="168">
        <v>41172</v>
      </c>
      <c r="Q1676" s="168">
        <v>41767</v>
      </c>
      <c r="R1676" s="168">
        <v>41667</v>
      </c>
      <c r="S1676" s="168">
        <v>41667</v>
      </c>
      <c r="T1676" s="356">
        <v>12</v>
      </c>
      <c r="U1676" s="309"/>
      <c r="V1676" s="106"/>
      <c r="W1676" s="88"/>
      <c r="X1676" s="351"/>
    </row>
    <row r="1677" spans="1:24" s="352" customFormat="1" ht="30" customHeight="1" x14ac:dyDescent="0.25">
      <c r="A1677" s="90">
        <v>41455</v>
      </c>
      <c r="B1677" s="347">
        <v>41470</v>
      </c>
      <c r="C1677" s="84" t="s">
        <v>285</v>
      </c>
      <c r="D1677" s="354" t="s">
        <v>1926</v>
      </c>
      <c r="E1677" s="354" t="s">
        <v>279</v>
      </c>
      <c r="F1677" s="84" t="s">
        <v>919</v>
      </c>
      <c r="G1677" s="84" t="s">
        <v>920</v>
      </c>
      <c r="H1677" s="354" t="s">
        <v>2524</v>
      </c>
      <c r="I1677" s="34" t="s">
        <v>2553</v>
      </c>
      <c r="J1677" s="355" t="s">
        <v>2554</v>
      </c>
      <c r="K1677" s="127">
        <v>40868</v>
      </c>
      <c r="L1677" s="127">
        <v>41052</v>
      </c>
      <c r="M1677" s="354" t="s">
        <v>2555</v>
      </c>
      <c r="N1677" s="294">
        <v>32234.495999999999</v>
      </c>
      <c r="O1677" s="294">
        <v>32224.903999999999</v>
      </c>
      <c r="P1677" s="168">
        <v>41075</v>
      </c>
      <c r="Q1677" s="168">
        <v>41816</v>
      </c>
      <c r="R1677" s="168">
        <v>41724</v>
      </c>
      <c r="S1677" s="168">
        <v>41724</v>
      </c>
      <c r="T1677" s="356">
        <v>20</v>
      </c>
      <c r="U1677" s="309"/>
      <c r="V1677" s="106"/>
      <c r="W1677" s="88"/>
      <c r="X1677" s="351"/>
    </row>
    <row r="1678" spans="1:24" s="352" customFormat="1" ht="30" customHeight="1" x14ac:dyDescent="0.25">
      <c r="A1678" s="90">
        <v>41455</v>
      </c>
      <c r="B1678" s="347">
        <v>41470</v>
      </c>
      <c r="C1678" s="84" t="s">
        <v>285</v>
      </c>
      <c r="D1678" s="354" t="s">
        <v>1926</v>
      </c>
      <c r="E1678" s="354" t="s">
        <v>279</v>
      </c>
      <c r="F1678" s="84" t="s">
        <v>919</v>
      </c>
      <c r="G1678" s="84" t="s">
        <v>920</v>
      </c>
      <c r="H1678" s="354" t="s">
        <v>2556</v>
      </c>
      <c r="I1678" s="34" t="s">
        <v>2557</v>
      </c>
      <c r="J1678" s="355" t="s">
        <v>2558</v>
      </c>
      <c r="K1678" s="127">
        <v>40876</v>
      </c>
      <c r="L1678" s="127">
        <v>40994</v>
      </c>
      <c r="M1678" s="354" t="s">
        <v>2559</v>
      </c>
      <c r="N1678" s="294">
        <v>6323.7744699999994</v>
      </c>
      <c r="O1678" s="294">
        <v>0</v>
      </c>
      <c r="P1678" s="168">
        <v>41038</v>
      </c>
      <c r="Q1678" s="168">
        <v>41643</v>
      </c>
      <c r="R1678" s="168">
        <v>41553</v>
      </c>
      <c r="S1678" s="168">
        <v>41553</v>
      </c>
      <c r="T1678" s="356">
        <v>52</v>
      </c>
      <c r="U1678" s="309"/>
      <c r="V1678" s="106"/>
      <c r="W1678" s="88"/>
      <c r="X1678" s="351"/>
    </row>
    <row r="1679" spans="1:24" s="352" customFormat="1" ht="30" customHeight="1" x14ac:dyDescent="0.25">
      <c r="A1679" s="90">
        <v>41455</v>
      </c>
      <c r="B1679" s="347">
        <v>41470</v>
      </c>
      <c r="C1679" s="84" t="s">
        <v>285</v>
      </c>
      <c r="D1679" s="354" t="s">
        <v>1926</v>
      </c>
      <c r="E1679" s="354" t="s">
        <v>279</v>
      </c>
      <c r="F1679" s="84" t="s">
        <v>451</v>
      </c>
      <c r="G1679" s="84" t="s">
        <v>452</v>
      </c>
      <c r="H1679" s="354" t="s">
        <v>2527</v>
      </c>
      <c r="I1679" s="34" t="s">
        <v>2560</v>
      </c>
      <c r="J1679" s="355" t="s">
        <v>42</v>
      </c>
      <c r="K1679" s="127">
        <v>40896</v>
      </c>
      <c r="L1679" s="127">
        <v>40998</v>
      </c>
      <c r="M1679" s="354" t="s">
        <v>2561</v>
      </c>
      <c r="N1679" s="294">
        <v>3844.2</v>
      </c>
      <c r="O1679" s="294">
        <v>13502.216</v>
      </c>
      <c r="P1679" s="168">
        <v>41145</v>
      </c>
      <c r="Q1679" s="168">
        <v>41745</v>
      </c>
      <c r="R1679" s="168">
        <v>41685</v>
      </c>
      <c r="S1679" s="168">
        <v>41685</v>
      </c>
      <c r="T1679" s="356">
        <v>15</v>
      </c>
      <c r="U1679" s="309"/>
      <c r="V1679" s="106"/>
      <c r="W1679" s="88"/>
      <c r="X1679" s="351"/>
    </row>
    <row r="1680" spans="1:24" s="352" customFormat="1" ht="30" customHeight="1" x14ac:dyDescent="0.25">
      <c r="A1680" s="90">
        <v>41455</v>
      </c>
      <c r="B1680" s="347">
        <v>41470</v>
      </c>
      <c r="C1680" s="84" t="s">
        <v>285</v>
      </c>
      <c r="D1680" s="354" t="s">
        <v>1926</v>
      </c>
      <c r="E1680" s="354" t="s">
        <v>279</v>
      </c>
      <c r="F1680" s="84" t="s">
        <v>451</v>
      </c>
      <c r="G1680" s="84" t="s">
        <v>452</v>
      </c>
      <c r="H1680" s="354" t="s">
        <v>2527</v>
      </c>
      <c r="I1680" s="34" t="s">
        <v>2560</v>
      </c>
      <c r="J1680" s="355" t="s">
        <v>42</v>
      </c>
      <c r="K1680" s="127">
        <v>40896</v>
      </c>
      <c r="L1680" s="127">
        <v>40998</v>
      </c>
      <c r="M1680" s="354" t="s">
        <v>2336</v>
      </c>
      <c r="N1680" s="294">
        <v>9669.4344999999994</v>
      </c>
      <c r="O1680" s="294">
        <v>13502.216</v>
      </c>
      <c r="P1680" s="168">
        <v>41082</v>
      </c>
      <c r="Q1680" s="168">
        <v>41672</v>
      </c>
      <c r="R1680" s="168">
        <v>41622</v>
      </c>
      <c r="S1680" s="168">
        <v>41636</v>
      </c>
      <c r="T1680" s="356">
        <v>39</v>
      </c>
      <c r="U1680" s="309"/>
      <c r="V1680" s="106"/>
      <c r="W1680" s="88"/>
      <c r="X1680" s="351"/>
    </row>
    <row r="1681" spans="1:24" s="352" customFormat="1" ht="30" customHeight="1" x14ac:dyDescent="0.25">
      <c r="A1681" s="90">
        <v>41455</v>
      </c>
      <c r="B1681" s="347">
        <v>41470</v>
      </c>
      <c r="C1681" s="84" t="s">
        <v>285</v>
      </c>
      <c r="D1681" s="354" t="s">
        <v>1926</v>
      </c>
      <c r="E1681" s="354" t="s">
        <v>279</v>
      </c>
      <c r="F1681" s="84" t="s">
        <v>451</v>
      </c>
      <c r="G1681" s="84" t="s">
        <v>452</v>
      </c>
      <c r="H1681" s="354" t="s">
        <v>2519</v>
      </c>
      <c r="I1681" s="34" t="s">
        <v>2562</v>
      </c>
      <c r="J1681" s="355" t="s">
        <v>42</v>
      </c>
      <c r="K1681" s="127">
        <v>41204</v>
      </c>
      <c r="L1681" s="127">
        <v>41270</v>
      </c>
      <c r="M1681" s="354" t="s">
        <v>2563</v>
      </c>
      <c r="N1681" s="294">
        <v>8603</v>
      </c>
      <c r="O1681" s="294">
        <v>8603</v>
      </c>
      <c r="P1681" s="168">
        <v>41298</v>
      </c>
      <c r="Q1681" s="168">
        <v>41988</v>
      </c>
      <c r="R1681" s="168">
        <v>41838</v>
      </c>
      <c r="S1681" s="168">
        <v>41838</v>
      </c>
      <c r="T1681" s="356">
        <v>13</v>
      </c>
      <c r="U1681" s="309"/>
      <c r="V1681" s="106"/>
      <c r="W1681" s="88"/>
      <c r="X1681" s="351"/>
    </row>
    <row r="1682" spans="1:24" s="352" customFormat="1" ht="30" customHeight="1" x14ac:dyDescent="0.25">
      <c r="A1682" s="90">
        <v>41455</v>
      </c>
      <c r="B1682" s="347">
        <v>41470</v>
      </c>
      <c r="C1682" s="84" t="s">
        <v>285</v>
      </c>
      <c r="D1682" s="354" t="s">
        <v>1926</v>
      </c>
      <c r="E1682" s="354" t="s">
        <v>279</v>
      </c>
      <c r="F1682" s="84" t="s">
        <v>919</v>
      </c>
      <c r="G1682" s="84" t="s">
        <v>920</v>
      </c>
      <c r="H1682" s="354" t="s">
        <v>2524</v>
      </c>
      <c r="I1682" s="34" t="s">
        <v>2564</v>
      </c>
      <c r="J1682" s="355" t="s">
        <v>42</v>
      </c>
      <c r="K1682" s="127">
        <v>40917</v>
      </c>
      <c r="L1682" s="127">
        <v>41089</v>
      </c>
      <c r="M1682" s="354" t="s">
        <v>2565</v>
      </c>
      <c r="N1682" s="294">
        <v>37867.635000000002</v>
      </c>
      <c r="O1682" s="294">
        <v>43962.357000000004</v>
      </c>
      <c r="P1682" s="168">
        <v>41109</v>
      </c>
      <c r="Q1682" s="168">
        <v>41823</v>
      </c>
      <c r="R1682" s="168">
        <v>41740</v>
      </c>
      <c r="S1682" s="168">
        <v>41740</v>
      </c>
      <c r="T1682" s="356">
        <v>37</v>
      </c>
      <c r="U1682" s="309"/>
      <c r="V1682" s="106"/>
      <c r="W1682" s="88"/>
      <c r="X1682" s="351"/>
    </row>
    <row r="1683" spans="1:24" s="352" customFormat="1" ht="30" customHeight="1" x14ac:dyDescent="0.25">
      <c r="A1683" s="90">
        <v>41455</v>
      </c>
      <c r="B1683" s="347">
        <v>41470</v>
      </c>
      <c r="C1683" s="84" t="s">
        <v>285</v>
      </c>
      <c r="D1683" s="354" t="s">
        <v>1926</v>
      </c>
      <c r="E1683" s="354" t="s">
        <v>279</v>
      </c>
      <c r="F1683" s="84" t="s">
        <v>919</v>
      </c>
      <c r="G1683" s="84" t="s">
        <v>920</v>
      </c>
      <c r="H1683" s="354" t="s">
        <v>2524</v>
      </c>
      <c r="I1683" s="34" t="s">
        <v>2564</v>
      </c>
      <c r="J1683" s="355" t="s">
        <v>42</v>
      </c>
      <c r="K1683" s="127">
        <v>40917</v>
      </c>
      <c r="L1683" s="127">
        <v>41103</v>
      </c>
      <c r="M1683" s="354" t="s">
        <v>1812</v>
      </c>
      <c r="N1683" s="294">
        <v>6094.7219999999998</v>
      </c>
      <c r="O1683" s="294">
        <v>43962.357000000004</v>
      </c>
      <c r="P1683" s="168">
        <v>41178</v>
      </c>
      <c r="Q1683" s="168">
        <v>41765</v>
      </c>
      <c r="R1683" s="168">
        <v>41673</v>
      </c>
      <c r="S1683" s="168">
        <v>41673</v>
      </c>
      <c r="T1683" s="356">
        <v>7.0000000000000009</v>
      </c>
      <c r="U1683" s="309"/>
      <c r="V1683" s="106"/>
      <c r="W1683" s="88"/>
      <c r="X1683" s="351"/>
    </row>
    <row r="1684" spans="1:24" s="352" customFormat="1" ht="30" customHeight="1" x14ac:dyDescent="0.25">
      <c r="A1684" s="90">
        <v>41455</v>
      </c>
      <c r="B1684" s="347">
        <v>41470</v>
      </c>
      <c r="C1684" s="84" t="s">
        <v>285</v>
      </c>
      <c r="D1684" s="354" t="s">
        <v>1926</v>
      </c>
      <c r="E1684" s="354" t="s">
        <v>279</v>
      </c>
      <c r="F1684" s="84" t="s">
        <v>1402</v>
      </c>
      <c r="G1684" s="84" t="s">
        <v>1403</v>
      </c>
      <c r="H1684" s="354" t="s">
        <v>2513</v>
      </c>
      <c r="I1684" s="34" t="s">
        <v>2566</v>
      </c>
      <c r="J1684" s="355" t="s">
        <v>2479</v>
      </c>
      <c r="K1684" s="127">
        <v>40981</v>
      </c>
      <c r="L1684" s="127">
        <v>41124</v>
      </c>
      <c r="M1684" s="354" t="s">
        <v>2567</v>
      </c>
      <c r="N1684" s="294">
        <v>8493</v>
      </c>
      <c r="O1684" s="294">
        <v>8500.0766899999999</v>
      </c>
      <c r="P1684" s="168">
        <v>41207</v>
      </c>
      <c r="Q1684" s="168">
        <v>41694</v>
      </c>
      <c r="R1684" s="168">
        <v>41572</v>
      </c>
      <c r="S1684" s="168">
        <v>41589</v>
      </c>
      <c r="T1684" s="356">
        <v>28.999999999999996</v>
      </c>
      <c r="U1684" s="309"/>
      <c r="V1684" s="106"/>
      <c r="W1684" s="88"/>
      <c r="X1684" s="351"/>
    </row>
    <row r="1685" spans="1:24" s="352" customFormat="1" ht="30" customHeight="1" x14ac:dyDescent="0.25">
      <c r="A1685" s="90">
        <v>41455</v>
      </c>
      <c r="B1685" s="347">
        <v>41470</v>
      </c>
      <c r="C1685" s="84" t="s">
        <v>285</v>
      </c>
      <c r="D1685" s="354" t="s">
        <v>1926</v>
      </c>
      <c r="E1685" s="354" t="s">
        <v>279</v>
      </c>
      <c r="F1685" s="84" t="s">
        <v>451</v>
      </c>
      <c r="G1685" s="84" t="s">
        <v>452</v>
      </c>
      <c r="H1685" s="354" t="s">
        <v>2568</v>
      </c>
      <c r="I1685" s="34" t="s">
        <v>2569</v>
      </c>
      <c r="J1685" s="355" t="s">
        <v>2570</v>
      </c>
      <c r="K1685" s="127">
        <v>40893</v>
      </c>
      <c r="L1685" s="127">
        <v>40998</v>
      </c>
      <c r="M1685" s="354" t="s">
        <v>2412</v>
      </c>
      <c r="N1685" s="294">
        <v>9573</v>
      </c>
      <c r="O1685" s="294">
        <v>14690.965</v>
      </c>
      <c r="P1685" s="168">
        <v>41129</v>
      </c>
      <c r="Q1685" s="168">
        <v>41684</v>
      </c>
      <c r="R1685" s="168">
        <v>41624</v>
      </c>
      <c r="S1685" s="168">
        <v>41624</v>
      </c>
      <c r="T1685" s="356">
        <v>19</v>
      </c>
      <c r="U1685" s="309"/>
      <c r="V1685" s="106"/>
      <c r="W1685" s="88"/>
      <c r="X1685" s="351"/>
    </row>
    <row r="1686" spans="1:24" s="352" customFormat="1" ht="30" customHeight="1" x14ac:dyDescent="0.25">
      <c r="A1686" s="90">
        <v>41455</v>
      </c>
      <c r="B1686" s="347">
        <v>41470</v>
      </c>
      <c r="C1686" s="84" t="s">
        <v>285</v>
      </c>
      <c r="D1686" s="354" t="s">
        <v>1926</v>
      </c>
      <c r="E1686" s="354" t="s">
        <v>279</v>
      </c>
      <c r="F1686" s="84" t="s">
        <v>451</v>
      </c>
      <c r="G1686" s="84" t="s">
        <v>452</v>
      </c>
      <c r="H1686" s="354" t="s">
        <v>2568</v>
      </c>
      <c r="I1686" s="34" t="s">
        <v>2569</v>
      </c>
      <c r="J1686" s="355" t="s">
        <v>2570</v>
      </c>
      <c r="K1686" s="127">
        <v>40893</v>
      </c>
      <c r="L1686" s="127">
        <v>41116</v>
      </c>
      <c r="M1686" s="354" t="s">
        <v>2571</v>
      </c>
      <c r="N1686" s="294">
        <v>5117.9650000000001</v>
      </c>
      <c r="O1686" s="294">
        <v>14690.965</v>
      </c>
      <c r="P1686" s="168">
        <v>41141</v>
      </c>
      <c r="Q1686" s="168">
        <v>41851</v>
      </c>
      <c r="R1686" s="168">
        <v>41530</v>
      </c>
      <c r="S1686" s="168">
        <v>41530</v>
      </c>
      <c r="T1686" s="356">
        <v>60</v>
      </c>
      <c r="U1686" s="309"/>
      <c r="V1686" s="106"/>
      <c r="W1686" s="88"/>
      <c r="X1686" s="351"/>
    </row>
    <row r="1687" spans="1:24" s="352" customFormat="1" ht="30" customHeight="1" x14ac:dyDescent="0.25">
      <c r="A1687" s="90">
        <v>41455</v>
      </c>
      <c r="B1687" s="347">
        <v>41470</v>
      </c>
      <c r="C1687" s="84" t="s">
        <v>285</v>
      </c>
      <c r="D1687" s="354" t="s">
        <v>1926</v>
      </c>
      <c r="E1687" s="354" t="s">
        <v>279</v>
      </c>
      <c r="F1687" s="84" t="s">
        <v>451</v>
      </c>
      <c r="G1687" s="84" t="s">
        <v>452</v>
      </c>
      <c r="H1687" s="354" t="s">
        <v>2568</v>
      </c>
      <c r="I1687" s="34" t="s">
        <v>2572</v>
      </c>
      <c r="J1687" s="355" t="s">
        <v>2573</v>
      </c>
      <c r="K1687" s="127">
        <v>40802.333333333336</v>
      </c>
      <c r="L1687" s="127">
        <v>41116</v>
      </c>
      <c r="M1687" s="354" t="s">
        <v>2571</v>
      </c>
      <c r="N1687" s="294">
        <v>9008.4110000000001</v>
      </c>
      <c r="O1687" s="294">
        <v>8705.6990000000005</v>
      </c>
      <c r="P1687" s="168">
        <v>41141</v>
      </c>
      <c r="Q1687" s="168">
        <v>41851</v>
      </c>
      <c r="R1687" s="168">
        <v>41530</v>
      </c>
      <c r="S1687" s="168">
        <v>41530</v>
      </c>
      <c r="T1687" s="356">
        <v>60</v>
      </c>
      <c r="U1687" s="309"/>
      <c r="V1687" s="106"/>
      <c r="W1687" s="88"/>
      <c r="X1687" s="351"/>
    </row>
    <row r="1688" spans="1:24" s="352" customFormat="1" ht="30" customHeight="1" x14ac:dyDescent="0.25">
      <c r="A1688" s="90">
        <v>41455</v>
      </c>
      <c r="B1688" s="347">
        <v>41470</v>
      </c>
      <c r="C1688" s="84" t="s">
        <v>285</v>
      </c>
      <c r="D1688" s="354" t="s">
        <v>1926</v>
      </c>
      <c r="E1688" s="354" t="s">
        <v>279</v>
      </c>
      <c r="F1688" s="84" t="s">
        <v>451</v>
      </c>
      <c r="G1688" s="84" t="s">
        <v>452</v>
      </c>
      <c r="H1688" s="354" t="s">
        <v>2568</v>
      </c>
      <c r="I1688" s="34" t="s">
        <v>2574</v>
      </c>
      <c r="J1688" s="355" t="s">
        <v>42</v>
      </c>
      <c r="K1688" s="127">
        <v>40892.708333333336</v>
      </c>
      <c r="L1688" s="127">
        <v>40998</v>
      </c>
      <c r="M1688" s="354" t="s">
        <v>2575</v>
      </c>
      <c r="N1688" s="294">
        <v>3921.5</v>
      </c>
      <c r="O1688" s="294">
        <v>14183.46</v>
      </c>
      <c r="P1688" s="168">
        <v>41060</v>
      </c>
      <c r="Q1688" s="168">
        <v>41614</v>
      </c>
      <c r="R1688" s="168">
        <v>41555</v>
      </c>
      <c r="S1688" s="168">
        <v>41555</v>
      </c>
      <c r="T1688" s="356">
        <v>59</v>
      </c>
      <c r="U1688" s="309"/>
      <c r="V1688" s="106"/>
      <c r="W1688" s="88"/>
      <c r="X1688" s="351"/>
    </row>
    <row r="1689" spans="1:24" s="352" customFormat="1" ht="30" customHeight="1" x14ac:dyDescent="0.25">
      <c r="A1689" s="90">
        <v>41455</v>
      </c>
      <c r="B1689" s="347">
        <v>41470</v>
      </c>
      <c r="C1689" s="84" t="s">
        <v>285</v>
      </c>
      <c r="D1689" s="354" t="s">
        <v>1926</v>
      </c>
      <c r="E1689" s="354" t="s">
        <v>279</v>
      </c>
      <c r="F1689" s="84" t="s">
        <v>451</v>
      </c>
      <c r="G1689" s="84" t="s">
        <v>452</v>
      </c>
      <c r="H1689" s="354" t="s">
        <v>2568</v>
      </c>
      <c r="I1689" s="34" t="s">
        <v>2574</v>
      </c>
      <c r="J1689" s="355" t="s">
        <v>42</v>
      </c>
      <c r="K1689" s="127">
        <v>40892.708333333336</v>
      </c>
      <c r="L1689" s="127">
        <v>40998</v>
      </c>
      <c r="M1689" s="354" t="s">
        <v>2576</v>
      </c>
      <c r="N1689" s="294">
        <v>9815.8700000000008</v>
      </c>
      <c r="O1689" s="294">
        <v>14183.46</v>
      </c>
      <c r="P1689" s="168">
        <v>41059</v>
      </c>
      <c r="Q1689" s="168">
        <v>41591</v>
      </c>
      <c r="R1689" s="168">
        <v>41530</v>
      </c>
      <c r="S1689" s="168">
        <v>41567</v>
      </c>
      <c r="T1689" s="356">
        <v>59</v>
      </c>
      <c r="U1689" s="309"/>
      <c r="V1689" s="106"/>
      <c r="W1689" s="88"/>
      <c r="X1689" s="351"/>
    </row>
    <row r="1690" spans="1:24" s="352" customFormat="1" ht="30" customHeight="1" x14ac:dyDescent="0.25">
      <c r="A1690" s="90">
        <v>41455</v>
      </c>
      <c r="B1690" s="347">
        <v>41470</v>
      </c>
      <c r="C1690" s="84" t="s">
        <v>285</v>
      </c>
      <c r="D1690" s="354" t="s">
        <v>1926</v>
      </c>
      <c r="E1690" s="354" t="s">
        <v>279</v>
      </c>
      <c r="F1690" s="84" t="s">
        <v>451</v>
      </c>
      <c r="G1690" s="84" t="s">
        <v>452</v>
      </c>
      <c r="H1690" s="354" t="s">
        <v>2577</v>
      </c>
      <c r="I1690" s="34" t="s">
        <v>2578</v>
      </c>
      <c r="J1690" s="355" t="s">
        <v>2579</v>
      </c>
      <c r="K1690" s="127">
        <v>40901</v>
      </c>
      <c r="L1690" s="127">
        <v>40991</v>
      </c>
      <c r="M1690" s="354" t="s">
        <v>2580</v>
      </c>
      <c r="N1690" s="294">
        <v>40532.114000000001</v>
      </c>
      <c r="O1690" s="294">
        <v>40779.148999999998</v>
      </c>
      <c r="P1690" s="168">
        <v>41023</v>
      </c>
      <c r="Q1690" s="168">
        <v>41879</v>
      </c>
      <c r="R1690" s="168">
        <v>41753</v>
      </c>
      <c r="S1690" s="168">
        <v>41816</v>
      </c>
      <c r="T1690" s="356">
        <v>16</v>
      </c>
      <c r="U1690" s="309"/>
      <c r="V1690" s="106"/>
      <c r="W1690" s="88"/>
      <c r="X1690" s="351"/>
    </row>
    <row r="1691" spans="1:24" s="352" customFormat="1" ht="30" customHeight="1" x14ac:dyDescent="0.25">
      <c r="A1691" s="90">
        <v>41455</v>
      </c>
      <c r="B1691" s="347">
        <v>41470</v>
      </c>
      <c r="C1691" s="84" t="s">
        <v>285</v>
      </c>
      <c r="D1691" s="354" t="s">
        <v>1926</v>
      </c>
      <c r="E1691" s="354" t="s">
        <v>279</v>
      </c>
      <c r="F1691" s="84" t="s">
        <v>919</v>
      </c>
      <c r="G1691" s="84" t="s">
        <v>920</v>
      </c>
      <c r="H1691" s="354" t="s">
        <v>2524</v>
      </c>
      <c r="I1691" s="34" t="s">
        <v>2581</v>
      </c>
      <c r="J1691" s="355" t="s">
        <v>2465</v>
      </c>
      <c r="K1691" s="127">
        <v>40899</v>
      </c>
      <c r="L1691" s="127">
        <v>41009</v>
      </c>
      <c r="M1691" s="354" t="s">
        <v>2565</v>
      </c>
      <c r="N1691" s="294">
        <v>20720.264999999999</v>
      </c>
      <c r="O1691" s="294">
        <v>20727.506000000001</v>
      </c>
      <c r="P1691" s="168">
        <v>41099</v>
      </c>
      <c r="Q1691" s="168">
        <v>41800</v>
      </c>
      <c r="R1691" s="168">
        <v>41717</v>
      </c>
      <c r="S1691" s="168">
        <v>41717</v>
      </c>
      <c r="T1691" s="356">
        <v>60</v>
      </c>
      <c r="U1691" s="309"/>
      <c r="V1691" s="106"/>
      <c r="W1691" s="88"/>
      <c r="X1691" s="351"/>
    </row>
    <row r="1692" spans="1:24" s="352" customFormat="1" ht="30" customHeight="1" x14ac:dyDescent="0.25">
      <c r="A1692" s="90">
        <v>41455</v>
      </c>
      <c r="B1692" s="347">
        <v>41470</v>
      </c>
      <c r="C1692" s="84" t="s">
        <v>285</v>
      </c>
      <c r="D1692" s="354" t="s">
        <v>1926</v>
      </c>
      <c r="E1692" s="354" t="s">
        <v>279</v>
      </c>
      <c r="F1692" s="84" t="s">
        <v>451</v>
      </c>
      <c r="G1692" s="84" t="s">
        <v>452</v>
      </c>
      <c r="H1692" s="354" t="s">
        <v>2568</v>
      </c>
      <c r="I1692" s="34" t="s">
        <v>2582</v>
      </c>
      <c r="J1692" s="355" t="s">
        <v>2583</v>
      </c>
      <c r="K1692" s="127">
        <v>40912</v>
      </c>
      <c r="L1692" s="127">
        <v>41122</v>
      </c>
      <c r="M1692" s="354" t="s">
        <v>2584</v>
      </c>
      <c r="N1692" s="294">
        <v>2248.08</v>
      </c>
      <c r="O1692" s="294">
        <v>2251.4349999999999</v>
      </c>
      <c r="P1692" s="168">
        <v>41149</v>
      </c>
      <c r="Q1692" s="168">
        <v>41547</v>
      </c>
      <c r="R1692" s="168">
        <v>41419</v>
      </c>
      <c r="S1692" s="168">
        <v>41457</v>
      </c>
      <c r="T1692" s="356">
        <v>84</v>
      </c>
      <c r="U1692" s="309"/>
      <c r="V1692" s="106"/>
      <c r="W1692" s="88"/>
      <c r="X1692" s="351"/>
    </row>
    <row r="1693" spans="1:24" s="352" customFormat="1" ht="30" customHeight="1" x14ac:dyDescent="0.25">
      <c r="A1693" s="90">
        <v>41455</v>
      </c>
      <c r="B1693" s="347">
        <v>41470</v>
      </c>
      <c r="C1693" s="84" t="s">
        <v>285</v>
      </c>
      <c r="D1693" s="354" t="s">
        <v>1926</v>
      </c>
      <c r="E1693" s="354" t="s">
        <v>279</v>
      </c>
      <c r="F1693" s="84" t="s">
        <v>451</v>
      </c>
      <c r="G1693" s="84" t="s">
        <v>452</v>
      </c>
      <c r="H1693" s="354" t="s">
        <v>2527</v>
      </c>
      <c r="I1693" s="34" t="s">
        <v>2585</v>
      </c>
      <c r="J1693" s="355" t="s">
        <v>2586</v>
      </c>
      <c r="K1693" s="127">
        <v>41109.333333333336</v>
      </c>
      <c r="L1693" s="127">
        <v>41110</v>
      </c>
      <c r="M1693" s="354" t="s">
        <v>2587</v>
      </c>
      <c r="N1693" s="294">
        <v>38503</v>
      </c>
      <c r="O1693" s="294">
        <v>45394.574999999997</v>
      </c>
      <c r="P1693" s="168">
        <v>41157</v>
      </c>
      <c r="Q1693" s="168">
        <v>41953</v>
      </c>
      <c r="R1693" s="168">
        <v>41848</v>
      </c>
      <c r="S1693" s="168">
        <v>41848</v>
      </c>
      <c r="T1693" s="356">
        <v>10</v>
      </c>
      <c r="U1693" s="309"/>
      <c r="V1693" s="106"/>
      <c r="W1693" s="88"/>
      <c r="X1693" s="351"/>
    </row>
    <row r="1694" spans="1:24" s="352" customFormat="1" ht="30" customHeight="1" x14ac:dyDescent="0.25">
      <c r="A1694" s="90">
        <v>41455</v>
      </c>
      <c r="B1694" s="347">
        <v>41470</v>
      </c>
      <c r="C1694" s="84" t="s">
        <v>285</v>
      </c>
      <c r="D1694" s="354" t="s">
        <v>1926</v>
      </c>
      <c r="E1694" s="354" t="s">
        <v>279</v>
      </c>
      <c r="F1694" s="84" t="s">
        <v>451</v>
      </c>
      <c r="G1694" s="84" t="s">
        <v>452</v>
      </c>
      <c r="H1694" s="354" t="s">
        <v>2527</v>
      </c>
      <c r="I1694" s="34" t="s">
        <v>2585</v>
      </c>
      <c r="J1694" s="355" t="s">
        <v>2586</v>
      </c>
      <c r="K1694" s="127">
        <v>41109.333333333336</v>
      </c>
      <c r="L1694" s="127">
        <v>41281</v>
      </c>
      <c r="M1694" s="354" t="s">
        <v>2588</v>
      </c>
      <c r="N1694" s="294">
        <v>8195.2019999999993</v>
      </c>
      <c r="O1694" s="294">
        <v>45394.574999999997</v>
      </c>
      <c r="P1694" s="168">
        <v>41341</v>
      </c>
      <c r="Q1694" s="168">
        <v>42094</v>
      </c>
      <c r="R1694" s="168">
        <v>41971</v>
      </c>
      <c r="S1694" s="168">
        <v>41971</v>
      </c>
      <c r="T1694" s="356">
        <v>5</v>
      </c>
      <c r="U1694" s="309"/>
      <c r="V1694" s="106"/>
      <c r="W1694" s="88"/>
      <c r="X1694" s="351"/>
    </row>
    <row r="1695" spans="1:24" s="352" customFormat="1" ht="30" customHeight="1" x14ac:dyDescent="0.25">
      <c r="A1695" s="90">
        <v>41455</v>
      </c>
      <c r="B1695" s="347">
        <v>41470</v>
      </c>
      <c r="C1695" s="84" t="s">
        <v>285</v>
      </c>
      <c r="D1695" s="354" t="s">
        <v>1926</v>
      </c>
      <c r="E1695" s="354" t="s">
        <v>279</v>
      </c>
      <c r="F1695" s="84" t="s">
        <v>451</v>
      </c>
      <c r="G1695" s="84" t="s">
        <v>452</v>
      </c>
      <c r="H1695" s="354" t="s">
        <v>2527</v>
      </c>
      <c r="I1695" s="34" t="s">
        <v>2589</v>
      </c>
      <c r="J1695" s="355" t="s">
        <v>42</v>
      </c>
      <c r="K1695" s="127">
        <v>40896</v>
      </c>
      <c r="L1695" s="127">
        <v>40998</v>
      </c>
      <c r="M1695" s="354" t="s">
        <v>2561</v>
      </c>
      <c r="N1695" s="294">
        <v>3749.6</v>
      </c>
      <c r="O1695" s="294">
        <v>16553.649000000001</v>
      </c>
      <c r="P1695" s="168">
        <v>41145</v>
      </c>
      <c r="Q1695" s="168">
        <v>41745</v>
      </c>
      <c r="R1695" s="168">
        <v>41685</v>
      </c>
      <c r="S1695" s="168">
        <v>41685</v>
      </c>
      <c r="T1695" s="356">
        <v>15</v>
      </c>
      <c r="U1695" s="309"/>
      <c r="V1695" s="106"/>
      <c r="W1695" s="88"/>
      <c r="X1695" s="351"/>
    </row>
    <row r="1696" spans="1:24" s="352" customFormat="1" ht="30" customHeight="1" x14ac:dyDescent="0.25">
      <c r="A1696" s="90">
        <v>41455</v>
      </c>
      <c r="B1696" s="347">
        <v>41470</v>
      </c>
      <c r="C1696" s="84" t="s">
        <v>285</v>
      </c>
      <c r="D1696" s="354" t="s">
        <v>1926</v>
      </c>
      <c r="E1696" s="354" t="s">
        <v>279</v>
      </c>
      <c r="F1696" s="84" t="s">
        <v>451</v>
      </c>
      <c r="G1696" s="84" t="s">
        <v>452</v>
      </c>
      <c r="H1696" s="354" t="s">
        <v>2527</v>
      </c>
      <c r="I1696" s="34" t="s">
        <v>2589</v>
      </c>
      <c r="J1696" s="355" t="s">
        <v>42</v>
      </c>
      <c r="K1696" s="127">
        <v>40896</v>
      </c>
      <c r="L1696" s="127">
        <v>40998</v>
      </c>
      <c r="M1696" s="354" t="s">
        <v>2336</v>
      </c>
      <c r="N1696" s="294">
        <v>7472.9454999999998</v>
      </c>
      <c r="O1696" s="294">
        <v>16553.649000000001</v>
      </c>
      <c r="P1696" s="168">
        <v>41082</v>
      </c>
      <c r="Q1696" s="168">
        <v>41672</v>
      </c>
      <c r="R1696" s="168">
        <v>41622</v>
      </c>
      <c r="S1696" s="168">
        <v>41636</v>
      </c>
      <c r="T1696" s="356">
        <v>39</v>
      </c>
      <c r="U1696" s="309"/>
      <c r="V1696" s="106"/>
      <c r="W1696" s="88"/>
      <c r="X1696" s="351"/>
    </row>
    <row r="1697" spans="1:24" s="352" customFormat="1" ht="30" customHeight="1" x14ac:dyDescent="0.25">
      <c r="A1697" s="90">
        <v>41455</v>
      </c>
      <c r="B1697" s="347">
        <v>41470</v>
      </c>
      <c r="C1697" s="84" t="s">
        <v>285</v>
      </c>
      <c r="D1697" s="354" t="s">
        <v>1926</v>
      </c>
      <c r="E1697" s="354" t="s">
        <v>279</v>
      </c>
      <c r="F1697" s="84" t="s">
        <v>451</v>
      </c>
      <c r="G1697" s="84" t="s">
        <v>452</v>
      </c>
      <c r="H1697" s="354" t="s">
        <v>2527</v>
      </c>
      <c r="I1697" s="34" t="s">
        <v>2589</v>
      </c>
      <c r="J1697" s="355" t="s">
        <v>42</v>
      </c>
      <c r="K1697" s="127">
        <v>40896</v>
      </c>
      <c r="L1697" s="127">
        <v>40996</v>
      </c>
      <c r="M1697" s="354" t="s">
        <v>2590</v>
      </c>
      <c r="N1697" s="294">
        <v>5378.7079999999996</v>
      </c>
      <c r="O1697" s="294">
        <v>16553.649000000001</v>
      </c>
      <c r="P1697" s="168">
        <v>41086</v>
      </c>
      <c r="Q1697" s="168">
        <v>41626</v>
      </c>
      <c r="R1697" s="168">
        <v>41446</v>
      </c>
      <c r="S1697" s="168">
        <v>41446</v>
      </c>
      <c r="T1697" s="356">
        <v>30</v>
      </c>
      <c r="U1697" s="309"/>
      <c r="V1697" s="106"/>
      <c r="W1697" s="88"/>
      <c r="X1697" s="351"/>
    </row>
    <row r="1698" spans="1:24" s="352" customFormat="1" ht="30" customHeight="1" x14ac:dyDescent="0.25">
      <c r="A1698" s="90">
        <v>41455</v>
      </c>
      <c r="B1698" s="347">
        <v>41470</v>
      </c>
      <c r="C1698" s="84" t="s">
        <v>285</v>
      </c>
      <c r="D1698" s="354" t="s">
        <v>1926</v>
      </c>
      <c r="E1698" s="354" t="s">
        <v>279</v>
      </c>
      <c r="F1698" s="84" t="s">
        <v>919</v>
      </c>
      <c r="G1698" s="84" t="s">
        <v>920</v>
      </c>
      <c r="H1698" s="354" t="s">
        <v>2524</v>
      </c>
      <c r="I1698" s="34" t="s">
        <v>2591</v>
      </c>
      <c r="J1698" s="355" t="s">
        <v>2592</v>
      </c>
      <c r="K1698" s="127">
        <v>40917</v>
      </c>
      <c r="L1698" s="127">
        <v>40997</v>
      </c>
      <c r="M1698" s="354" t="s">
        <v>2593</v>
      </c>
      <c r="N1698" s="294">
        <v>25942</v>
      </c>
      <c r="O1698" s="294">
        <v>25942</v>
      </c>
      <c r="P1698" s="168">
        <v>41116</v>
      </c>
      <c r="Q1698" s="168">
        <v>41845</v>
      </c>
      <c r="R1698" s="168">
        <v>41745</v>
      </c>
      <c r="S1698" s="168">
        <v>41745</v>
      </c>
      <c r="T1698" s="356">
        <v>31</v>
      </c>
      <c r="U1698" s="309"/>
      <c r="V1698" s="106"/>
      <c r="W1698" s="88"/>
      <c r="X1698" s="351"/>
    </row>
    <row r="1699" spans="1:24" s="352" customFormat="1" ht="30" customHeight="1" x14ac:dyDescent="0.25">
      <c r="A1699" s="90">
        <v>41455</v>
      </c>
      <c r="B1699" s="347">
        <v>41470</v>
      </c>
      <c r="C1699" s="84" t="s">
        <v>285</v>
      </c>
      <c r="D1699" s="354" t="s">
        <v>1926</v>
      </c>
      <c r="E1699" s="354" t="s">
        <v>280</v>
      </c>
      <c r="F1699" s="84" t="s">
        <v>919</v>
      </c>
      <c r="G1699" s="84" t="s">
        <v>920</v>
      </c>
      <c r="H1699" s="354" t="s">
        <v>2524</v>
      </c>
      <c r="I1699" s="34" t="s">
        <v>2594</v>
      </c>
      <c r="J1699" s="355" t="s">
        <v>2595</v>
      </c>
      <c r="K1699" s="127">
        <v>40893.333333333336</v>
      </c>
      <c r="L1699" s="127">
        <v>41082</v>
      </c>
      <c r="M1699" s="354" t="s">
        <v>2596</v>
      </c>
      <c r="N1699" s="294">
        <v>1700.971</v>
      </c>
      <c r="O1699" s="294">
        <v>1753.259</v>
      </c>
      <c r="P1699" s="168">
        <v>41082</v>
      </c>
      <c r="Q1699" s="168">
        <v>41645</v>
      </c>
      <c r="R1699" s="168">
        <v>41532</v>
      </c>
      <c r="S1699" s="168">
        <v>41562</v>
      </c>
      <c r="T1699" s="356">
        <v>78</v>
      </c>
      <c r="U1699" s="309"/>
      <c r="V1699" s="106"/>
      <c r="W1699" s="88"/>
      <c r="X1699" s="351"/>
    </row>
    <row r="1700" spans="1:24" s="352" customFormat="1" ht="30" customHeight="1" x14ac:dyDescent="0.25">
      <c r="A1700" s="90">
        <v>41455</v>
      </c>
      <c r="B1700" s="347">
        <v>41470</v>
      </c>
      <c r="C1700" s="84" t="s">
        <v>1922</v>
      </c>
      <c r="D1700" s="354" t="s">
        <v>1926</v>
      </c>
      <c r="E1700" s="354" t="s">
        <v>279</v>
      </c>
      <c r="F1700" s="84" t="s">
        <v>451</v>
      </c>
      <c r="G1700" s="84" t="s">
        <v>452</v>
      </c>
      <c r="H1700" s="354" t="s">
        <v>2568</v>
      </c>
      <c r="I1700" s="34" t="s">
        <v>2597</v>
      </c>
      <c r="J1700" s="355" t="s">
        <v>2479</v>
      </c>
      <c r="K1700" s="127">
        <v>41264.708333333336</v>
      </c>
      <c r="L1700" s="127">
        <v>41407</v>
      </c>
      <c r="M1700" s="354" t="s">
        <v>1486</v>
      </c>
      <c r="N1700" s="294">
        <v>6397</v>
      </c>
      <c r="O1700" s="294">
        <v>6397</v>
      </c>
      <c r="P1700" s="168">
        <v>41435</v>
      </c>
      <c r="Q1700" s="168">
        <v>41864</v>
      </c>
      <c r="R1700" s="168">
        <v>41825</v>
      </c>
      <c r="S1700" s="168">
        <v>41825</v>
      </c>
      <c r="T1700" s="356">
        <v>0</v>
      </c>
      <c r="U1700" s="309"/>
      <c r="V1700" s="106"/>
      <c r="W1700" s="88"/>
      <c r="X1700" s="351"/>
    </row>
    <row r="1701" spans="1:24" s="359" customFormat="1" ht="30" customHeight="1" x14ac:dyDescent="0.25">
      <c r="A1701" s="90">
        <v>41455</v>
      </c>
      <c r="B1701" s="347">
        <v>41470</v>
      </c>
      <c r="C1701" s="33" t="s">
        <v>1922</v>
      </c>
      <c r="D1701" s="34" t="s">
        <v>1926</v>
      </c>
      <c r="E1701" s="34" t="s">
        <v>279</v>
      </c>
      <c r="F1701" s="33" t="s">
        <v>451</v>
      </c>
      <c r="G1701" s="84" t="s">
        <v>452</v>
      </c>
      <c r="H1701" s="34" t="s">
        <v>2527</v>
      </c>
      <c r="I1701" s="34" t="s">
        <v>2598</v>
      </c>
      <c r="J1701" s="35" t="s">
        <v>2450</v>
      </c>
      <c r="K1701" s="116">
        <v>41243.708333333336</v>
      </c>
      <c r="L1701" s="116">
        <v>41425</v>
      </c>
      <c r="M1701" s="34" t="s">
        <v>2599</v>
      </c>
      <c r="N1701" s="294">
        <v>4094.6840000000002</v>
      </c>
      <c r="O1701" s="294">
        <v>4094.6840000000002</v>
      </c>
      <c r="P1701" s="169">
        <v>41471</v>
      </c>
      <c r="Q1701" s="169">
        <v>41898</v>
      </c>
      <c r="R1701" s="169">
        <v>41870</v>
      </c>
      <c r="S1701" s="169">
        <v>41870</v>
      </c>
      <c r="T1701" s="32">
        <v>0</v>
      </c>
      <c r="U1701" s="357"/>
      <c r="V1701" s="290"/>
      <c r="W1701" s="312"/>
      <c r="X1701" s="358"/>
    </row>
    <row r="1702" spans="1:24" s="359" customFormat="1" ht="30" customHeight="1" x14ac:dyDescent="0.25">
      <c r="A1702" s="90">
        <v>41455</v>
      </c>
      <c r="B1702" s="347">
        <v>41470</v>
      </c>
      <c r="C1702" s="33" t="s">
        <v>1922</v>
      </c>
      <c r="D1702" s="34" t="s">
        <v>1926</v>
      </c>
      <c r="E1702" s="34" t="s">
        <v>279</v>
      </c>
      <c r="F1702" s="33" t="s">
        <v>919</v>
      </c>
      <c r="G1702" s="33" t="s">
        <v>920</v>
      </c>
      <c r="H1702" s="34" t="s">
        <v>2524</v>
      </c>
      <c r="I1702" s="34" t="s">
        <v>2600</v>
      </c>
      <c r="J1702" s="35" t="s">
        <v>2450</v>
      </c>
      <c r="K1702" s="116">
        <v>41249</v>
      </c>
      <c r="L1702" s="116">
        <v>41438</v>
      </c>
      <c r="M1702" s="34" t="s">
        <v>2601</v>
      </c>
      <c r="N1702" s="294">
        <v>4160.33979</v>
      </c>
      <c r="O1702" s="294">
        <v>4160.33979</v>
      </c>
      <c r="P1702" s="169">
        <v>41467</v>
      </c>
      <c r="Q1702" s="169">
        <v>41845</v>
      </c>
      <c r="R1702" s="169">
        <v>41785</v>
      </c>
      <c r="S1702" s="169">
        <v>41785</v>
      </c>
      <c r="T1702" s="32">
        <v>0</v>
      </c>
      <c r="U1702" s="357"/>
      <c r="V1702" s="290"/>
      <c r="W1702" s="312"/>
      <c r="X1702" s="358"/>
    </row>
    <row r="1703" spans="1:24" s="352" customFormat="1" ht="30" customHeight="1" x14ac:dyDescent="0.25">
      <c r="A1703" s="90">
        <v>41455</v>
      </c>
      <c r="B1703" s="347">
        <v>41470</v>
      </c>
      <c r="C1703" s="83" t="s">
        <v>281</v>
      </c>
      <c r="D1703" s="348" t="s">
        <v>1926</v>
      </c>
      <c r="E1703" s="348" t="s">
        <v>279</v>
      </c>
      <c r="F1703" s="83" t="s">
        <v>514</v>
      </c>
      <c r="G1703" s="83" t="s">
        <v>515</v>
      </c>
      <c r="H1703" s="348" t="s">
        <v>2602</v>
      </c>
      <c r="I1703" s="30" t="s">
        <v>2603</v>
      </c>
      <c r="J1703" s="349" t="s">
        <v>2604</v>
      </c>
      <c r="K1703" s="126">
        <v>40014.708333333336</v>
      </c>
      <c r="L1703" s="126">
        <v>40079</v>
      </c>
      <c r="M1703" s="348" t="s">
        <v>2605</v>
      </c>
      <c r="N1703" s="294">
        <v>17780.368140000002</v>
      </c>
      <c r="O1703" s="294">
        <v>17426.057820000002</v>
      </c>
      <c r="P1703" s="166">
        <v>40113</v>
      </c>
      <c r="Q1703" s="166">
        <v>41578</v>
      </c>
      <c r="R1703" s="166">
        <v>40925</v>
      </c>
      <c r="S1703" s="166">
        <v>41578</v>
      </c>
      <c r="T1703" s="350">
        <v>76</v>
      </c>
      <c r="U1703" s="309"/>
      <c r="V1703" s="106"/>
      <c r="W1703" s="88"/>
      <c r="X1703" s="351"/>
    </row>
    <row r="1704" spans="1:24" s="352" customFormat="1" ht="30" customHeight="1" x14ac:dyDescent="0.25">
      <c r="A1704" s="90">
        <v>41455</v>
      </c>
      <c r="B1704" s="347">
        <v>41470</v>
      </c>
      <c r="C1704" s="83" t="s">
        <v>282</v>
      </c>
      <c r="D1704" s="348" t="s">
        <v>1926</v>
      </c>
      <c r="E1704" s="348" t="s">
        <v>279</v>
      </c>
      <c r="F1704" s="83" t="s">
        <v>514</v>
      </c>
      <c r="G1704" s="83" t="s">
        <v>515</v>
      </c>
      <c r="H1704" s="348" t="s">
        <v>2602</v>
      </c>
      <c r="I1704" s="30" t="s">
        <v>2606</v>
      </c>
      <c r="J1704" s="349" t="s">
        <v>2607</v>
      </c>
      <c r="K1704" s="126">
        <v>39955</v>
      </c>
      <c r="L1704" s="126">
        <v>40221</v>
      </c>
      <c r="M1704" s="348" t="s">
        <v>2608</v>
      </c>
      <c r="N1704" s="294">
        <v>11619.349490000001</v>
      </c>
      <c r="O1704" s="294">
        <v>17993.902579999998</v>
      </c>
      <c r="P1704" s="166">
        <v>40259</v>
      </c>
      <c r="Q1704" s="166">
        <v>41600</v>
      </c>
      <c r="R1704" s="166">
        <v>40774</v>
      </c>
      <c r="S1704" s="166">
        <v>41540</v>
      </c>
      <c r="T1704" s="350">
        <v>87</v>
      </c>
      <c r="U1704" s="309"/>
      <c r="V1704" s="106"/>
      <c r="W1704" s="88"/>
      <c r="X1704" s="351"/>
    </row>
    <row r="1705" spans="1:24" s="352" customFormat="1" ht="30" customHeight="1" x14ac:dyDescent="0.25">
      <c r="A1705" s="90">
        <v>41455</v>
      </c>
      <c r="B1705" s="347">
        <v>41470</v>
      </c>
      <c r="C1705" s="33" t="s">
        <v>282</v>
      </c>
      <c r="D1705" s="34" t="s">
        <v>1926</v>
      </c>
      <c r="E1705" s="34" t="s">
        <v>2371</v>
      </c>
      <c r="F1705" s="83" t="s">
        <v>514</v>
      </c>
      <c r="G1705" s="83" t="s">
        <v>515</v>
      </c>
      <c r="H1705" s="34" t="s">
        <v>2602</v>
      </c>
      <c r="I1705" s="34" t="s">
        <v>2609</v>
      </c>
      <c r="J1705" s="35" t="s">
        <v>2610</v>
      </c>
      <c r="K1705" s="116">
        <v>39953.708333333336</v>
      </c>
      <c r="L1705" s="116">
        <v>40070</v>
      </c>
      <c r="M1705" s="34" t="s">
        <v>2611</v>
      </c>
      <c r="N1705" s="294">
        <v>21195.462889999999</v>
      </c>
      <c r="O1705" s="294">
        <v>23326.298579999999</v>
      </c>
      <c r="P1705" s="169">
        <v>40119</v>
      </c>
      <c r="Q1705" s="169">
        <v>41455</v>
      </c>
      <c r="R1705" s="169">
        <v>40479</v>
      </c>
      <c r="S1705" s="169">
        <v>41326</v>
      </c>
      <c r="T1705" s="360">
        <v>98</v>
      </c>
      <c r="U1705" s="357"/>
      <c r="V1705" s="106"/>
      <c r="W1705" s="88"/>
      <c r="X1705" s="351"/>
    </row>
    <row r="1706" spans="1:24" s="352" customFormat="1" ht="30" customHeight="1" x14ac:dyDescent="0.25">
      <c r="A1706" s="90">
        <v>41455</v>
      </c>
      <c r="B1706" s="347">
        <v>41470</v>
      </c>
      <c r="C1706" s="83" t="s">
        <v>282</v>
      </c>
      <c r="D1706" s="348" t="s">
        <v>1926</v>
      </c>
      <c r="E1706" s="348" t="s">
        <v>2371</v>
      </c>
      <c r="F1706" s="83" t="s">
        <v>514</v>
      </c>
      <c r="G1706" s="83" t="s">
        <v>515</v>
      </c>
      <c r="H1706" s="348" t="s">
        <v>2602</v>
      </c>
      <c r="I1706" s="30" t="s">
        <v>2612</v>
      </c>
      <c r="J1706" s="349" t="s">
        <v>2613</v>
      </c>
      <c r="K1706" s="126">
        <v>41003</v>
      </c>
      <c r="L1706" s="126">
        <v>40208</v>
      </c>
      <c r="M1706" s="348" t="s">
        <v>2614</v>
      </c>
      <c r="N1706" s="294">
        <v>9047.5</v>
      </c>
      <c r="O1706" s="294">
        <v>3194</v>
      </c>
      <c r="P1706" s="166">
        <v>40254</v>
      </c>
      <c r="Q1706" s="166">
        <v>40877</v>
      </c>
      <c r="R1706" s="166">
        <v>40704</v>
      </c>
      <c r="S1706" s="166">
        <v>40704</v>
      </c>
      <c r="T1706" s="350">
        <v>93</v>
      </c>
      <c r="U1706" s="309"/>
      <c r="V1706" s="106"/>
      <c r="W1706" s="88"/>
      <c r="X1706" s="351"/>
    </row>
    <row r="1707" spans="1:24" s="352" customFormat="1" ht="30" customHeight="1" x14ac:dyDescent="0.25">
      <c r="A1707" s="90">
        <v>41455</v>
      </c>
      <c r="B1707" s="347">
        <v>41470</v>
      </c>
      <c r="C1707" s="83" t="s">
        <v>282</v>
      </c>
      <c r="D1707" s="348" t="s">
        <v>1926</v>
      </c>
      <c r="E1707" s="348" t="s">
        <v>2371</v>
      </c>
      <c r="F1707" s="83" t="s">
        <v>514</v>
      </c>
      <c r="G1707" s="83" t="s">
        <v>515</v>
      </c>
      <c r="H1707" s="348" t="s">
        <v>2602</v>
      </c>
      <c r="I1707" s="30" t="s">
        <v>2612</v>
      </c>
      <c r="J1707" s="349" t="s">
        <v>2613</v>
      </c>
      <c r="K1707" s="126">
        <v>41003</v>
      </c>
      <c r="L1707" s="126">
        <v>41144</v>
      </c>
      <c r="M1707" s="348" t="s">
        <v>2615</v>
      </c>
      <c r="N1707" s="294">
        <v>7995.5255999999999</v>
      </c>
      <c r="O1707" s="294">
        <v>8318</v>
      </c>
      <c r="P1707" s="166">
        <v>41178</v>
      </c>
      <c r="Q1707" s="166">
        <v>41589</v>
      </c>
      <c r="R1707" s="166">
        <v>41499</v>
      </c>
      <c r="S1707" s="166">
        <v>41499</v>
      </c>
      <c r="T1707" s="350">
        <v>68</v>
      </c>
      <c r="U1707" s="309"/>
      <c r="V1707" s="106"/>
      <c r="W1707" s="88"/>
      <c r="X1707" s="351"/>
    </row>
    <row r="1708" spans="1:24" s="352" customFormat="1" ht="30" customHeight="1" x14ac:dyDescent="0.25">
      <c r="A1708" s="90">
        <v>41455</v>
      </c>
      <c r="B1708" s="347">
        <v>41470</v>
      </c>
      <c r="C1708" s="33" t="s">
        <v>282</v>
      </c>
      <c r="D1708" s="34" t="s">
        <v>1926</v>
      </c>
      <c r="E1708" s="34" t="s">
        <v>2371</v>
      </c>
      <c r="F1708" s="83" t="s">
        <v>514</v>
      </c>
      <c r="G1708" s="83" t="s">
        <v>515</v>
      </c>
      <c r="H1708" s="34" t="s">
        <v>2602</v>
      </c>
      <c r="I1708" s="34" t="s">
        <v>2616</v>
      </c>
      <c r="J1708" s="35" t="s">
        <v>2617</v>
      </c>
      <c r="K1708" s="116">
        <v>39953.708333333336</v>
      </c>
      <c r="L1708" s="116">
        <v>40070</v>
      </c>
      <c r="M1708" s="34" t="s">
        <v>2611</v>
      </c>
      <c r="N1708" s="294">
        <v>3925.6248599999999</v>
      </c>
      <c r="O1708" s="294">
        <v>6634.5780100000002</v>
      </c>
      <c r="P1708" s="169">
        <v>40119</v>
      </c>
      <c r="Q1708" s="169">
        <v>41455</v>
      </c>
      <c r="R1708" s="169">
        <v>40479</v>
      </c>
      <c r="S1708" s="169">
        <v>41326</v>
      </c>
      <c r="T1708" s="360">
        <v>98</v>
      </c>
      <c r="U1708" s="357"/>
      <c r="V1708" s="106"/>
      <c r="W1708" s="88"/>
      <c r="X1708" s="351"/>
    </row>
    <row r="1709" spans="1:24" s="352" customFormat="1" ht="30" customHeight="1" x14ac:dyDescent="0.25">
      <c r="A1709" s="90">
        <v>41455</v>
      </c>
      <c r="B1709" s="347">
        <v>41470</v>
      </c>
      <c r="C1709" s="83" t="s">
        <v>282</v>
      </c>
      <c r="D1709" s="348" t="s">
        <v>1926</v>
      </c>
      <c r="E1709" s="348" t="s">
        <v>2371</v>
      </c>
      <c r="F1709" s="83" t="s">
        <v>514</v>
      </c>
      <c r="G1709" s="83" t="s">
        <v>515</v>
      </c>
      <c r="H1709" s="348" t="s">
        <v>2602</v>
      </c>
      <c r="I1709" s="30" t="s">
        <v>2618</v>
      </c>
      <c r="J1709" s="349" t="s">
        <v>2619</v>
      </c>
      <c r="K1709" s="126">
        <v>40384</v>
      </c>
      <c r="L1709" s="126">
        <v>40427</v>
      </c>
      <c r="M1709" s="348" t="s">
        <v>2608</v>
      </c>
      <c r="N1709" s="294">
        <v>10990.18721</v>
      </c>
      <c r="O1709" s="294">
        <v>11387.855750000001</v>
      </c>
      <c r="P1709" s="166">
        <v>40460</v>
      </c>
      <c r="Q1709" s="166">
        <v>41653</v>
      </c>
      <c r="R1709" s="166">
        <v>41330</v>
      </c>
      <c r="S1709" s="166">
        <v>41617</v>
      </c>
      <c r="T1709" s="350">
        <v>82</v>
      </c>
      <c r="U1709" s="309"/>
      <c r="V1709" s="106"/>
      <c r="W1709" s="88"/>
      <c r="X1709" s="351"/>
    </row>
    <row r="1710" spans="1:24" s="352" customFormat="1" ht="30" customHeight="1" x14ac:dyDescent="0.25">
      <c r="A1710" s="90">
        <v>41455</v>
      </c>
      <c r="B1710" s="347">
        <v>41470</v>
      </c>
      <c r="C1710" s="83" t="s">
        <v>283</v>
      </c>
      <c r="D1710" s="348" t="s">
        <v>1926</v>
      </c>
      <c r="E1710" s="348" t="s">
        <v>279</v>
      </c>
      <c r="F1710" s="83" t="s">
        <v>514</v>
      </c>
      <c r="G1710" s="83" t="s">
        <v>515</v>
      </c>
      <c r="H1710" s="348" t="s">
        <v>2602</v>
      </c>
      <c r="I1710" s="30" t="s">
        <v>2620</v>
      </c>
      <c r="J1710" s="349" t="s">
        <v>2621</v>
      </c>
      <c r="K1710" s="126">
        <v>40827.333333333336</v>
      </c>
      <c r="L1710" s="126">
        <v>40891</v>
      </c>
      <c r="M1710" s="348" t="s">
        <v>2622</v>
      </c>
      <c r="N1710" s="294">
        <v>39961.860999999997</v>
      </c>
      <c r="O1710" s="294">
        <v>41400.933680000002</v>
      </c>
      <c r="P1710" s="167">
        <v>40984</v>
      </c>
      <c r="Q1710" s="167">
        <v>41609</v>
      </c>
      <c r="R1710" s="167">
        <v>41464</v>
      </c>
      <c r="S1710" s="167">
        <v>41556</v>
      </c>
      <c r="T1710" s="353">
        <v>60</v>
      </c>
      <c r="U1710" s="309"/>
      <c r="V1710" s="106"/>
      <c r="W1710" s="88"/>
      <c r="X1710" s="351"/>
    </row>
    <row r="1711" spans="1:24" s="352" customFormat="1" ht="30" customHeight="1" x14ac:dyDescent="0.25">
      <c r="A1711" s="90">
        <v>41455</v>
      </c>
      <c r="B1711" s="347">
        <v>41470</v>
      </c>
      <c r="C1711" s="83" t="s">
        <v>283</v>
      </c>
      <c r="D1711" s="348" t="s">
        <v>1926</v>
      </c>
      <c r="E1711" s="348" t="s">
        <v>2371</v>
      </c>
      <c r="F1711" s="83" t="s">
        <v>514</v>
      </c>
      <c r="G1711" s="83" t="s">
        <v>515</v>
      </c>
      <c r="H1711" s="348" t="s">
        <v>2602</v>
      </c>
      <c r="I1711" s="30" t="s">
        <v>2623</v>
      </c>
      <c r="J1711" s="349" t="s">
        <v>2403</v>
      </c>
      <c r="K1711" s="126">
        <v>40345.333333333336</v>
      </c>
      <c r="L1711" s="126">
        <v>40445</v>
      </c>
      <c r="M1711" s="348" t="s">
        <v>2624</v>
      </c>
      <c r="N1711" s="294">
        <v>16908.847089999999</v>
      </c>
      <c r="O1711" s="294">
        <v>25877.579610000001</v>
      </c>
      <c r="P1711" s="167">
        <v>40475</v>
      </c>
      <c r="Q1711" s="167">
        <v>41564</v>
      </c>
      <c r="R1711" s="167">
        <v>40925</v>
      </c>
      <c r="S1711" s="167">
        <v>41423</v>
      </c>
      <c r="T1711" s="353">
        <v>96</v>
      </c>
      <c r="U1711" s="309"/>
      <c r="V1711" s="106"/>
      <c r="W1711" s="88"/>
      <c r="X1711" s="351"/>
    </row>
    <row r="1712" spans="1:24" s="352" customFormat="1" ht="30" customHeight="1" x14ac:dyDescent="0.25">
      <c r="A1712" s="90">
        <v>41455</v>
      </c>
      <c r="B1712" s="347">
        <v>41470</v>
      </c>
      <c r="C1712" s="33" t="s">
        <v>283</v>
      </c>
      <c r="D1712" s="34" t="s">
        <v>1926</v>
      </c>
      <c r="E1712" s="34" t="s">
        <v>279</v>
      </c>
      <c r="F1712" s="83" t="s">
        <v>514</v>
      </c>
      <c r="G1712" s="83" t="s">
        <v>515</v>
      </c>
      <c r="H1712" s="34" t="s">
        <v>2602</v>
      </c>
      <c r="I1712" s="34" t="s">
        <v>2625</v>
      </c>
      <c r="J1712" s="35" t="s">
        <v>2626</v>
      </c>
      <c r="K1712" s="116">
        <v>40165</v>
      </c>
      <c r="L1712" s="116">
        <v>40268</v>
      </c>
      <c r="M1712" s="34" t="s">
        <v>2608</v>
      </c>
      <c r="N1712" s="294">
        <v>5002</v>
      </c>
      <c r="O1712" s="294">
        <v>5308</v>
      </c>
      <c r="P1712" s="169">
        <v>40288</v>
      </c>
      <c r="Q1712" s="169">
        <v>41575</v>
      </c>
      <c r="R1712" s="169">
        <v>40828</v>
      </c>
      <c r="S1712" s="169">
        <v>41164</v>
      </c>
      <c r="T1712" s="360">
        <v>97</v>
      </c>
      <c r="U1712" s="357"/>
      <c r="V1712" s="106"/>
      <c r="W1712" s="88"/>
      <c r="X1712" s="351"/>
    </row>
    <row r="1713" spans="1:24" s="352" customFormat="1" ht="30" customHeight="1" x14ac:dyDescent="0.25">
      <c r="A1713" s="90">
        <v>41455</v>
      </c>
      <c r="B1713" s="347">
        <v>41470</v>
      </c>
      <c r="C1713" s="83" t="s">
        <v>283</v>
      </c>
      <c r="D1713" s="348" t="s">
        <v>1926</v>
      </c>
      <c r="E1713" s="348" t="s">
        <v>279</v>
      </c>
      <c r="F1713" s="83" t="s">
        <v>514</v>
      </c>
      <c r="G1713" s="83" t="s">
        <v>515</v>
      </c>
      <c r="H1713" s="348" t="s">
        <v>2602</v>
      </c>
      <c r="I1713" s="30" t="s">
        <v>2627</v>
      </c>
      <c r="J1713" s="349" t="s">
        <v>2038</v>
      </c>
      <c r="K1713" s="126">
        <v>40301.333333333336</v>
      </c>
      <c r="L1713" s="126">
        <v>40446</v>
      </c>
      <c r="M1713" s="348" t="s">
        <v>2628</v>
      </c>
      <c r="N1713" s="294">
        <v>11196.316999999999</v>
      </c>
      <c r="O1713" s="294">
        <v>13654.62386</v>
      </c>
      <c r="P1713" s="167">
        <v>40476</v>
      </c>
      <c r="Q1713" s="167">
        <v>41517</v>
      </c>
      <c r="R1713" s="167">
        <v>41046</v>
      </c>
      <c r="S1713" s="167">
        <v>41486</v>
      </c>
      <c r="T1713" s="353">
        <v>98</v>
      </c>
      <c r="U1713" s="309"/>
      <c r="V1713" s="106"/>
      <c r="W1713" s="88"/>
      <c r="X1713" s="351"/>
    </row>
    <row r="1714" spans="1:24" s="352" customFormat="1" ht="30" customHeight="1" x14ac:dyDescent="0.25">
      <c r="A1714" s="90">
        <v>41455</v>
      </c>
      <c r="B1714" s="347">
        <v>41470</v>
      </c>
      <c r="C1714" s="83" t="s">
        <v>283</v>
      </c>
      <c r="D1714" s="348" t="s">
        <v>1926</v>
      </c>
      <c r="E1714" s="348" t="s">
        <v>2371</v>
      </c>
      <c r="F1714" s="83" t="s">
        <v>514</v>
      </c>
      <c r="G1714" s="83" t="s">
        <v>515</v>
      </c>
      <c r="H1714" s="348" t="s">
        <v>2602</v>
      </c>
      <c r="I1714" s="30" t="s">
        <v>2629</v>
      </c>
      <c r="J1714" s="349" t="s">
        <v>2630</v>
      </c>
      <c r="K1714" s="126">
        <v>40695</v>
      </c>
      <c r="L1714" s="126">
        <v>40772</v>
      </c>
      <c r="M1714" s="348" t="s">
        <v>2631</v>
      </c>
      <c r="N1714" s="294">
        <v>13900</v>
      </c>
      <c r="O1714" s="294">
        <v>16129.509400000001</v>
      </c>
      <c r="P1714" s="167">
        <v>40794</v>
      </c>
      <c r="Q1714" s="167">
        <v>41648</v>
      </c>
      <c r="R1714" s="167">
        <v>41374</v>
      </c>
      <c r="S1714" s="167">
        <v>41588</v>
      </c>
      <c r="T1714" s="353">
        <v>87</v>
      </c>
      <c r="U1714" s="309"/>
      <c r="V1714" s="106"/>
      <c r="W1714" s="88"/>
      <c r="X1714" s="351"/>
    </row>
    <row r="1715" spans="1:24" s="352" customFormat="1" ht="30" customHeight="1" x14ac:dyDescent="0.25">
      <c r="A1715" s="90">
        <v>41455</v>
      </c>
      <c r="B1715" s="347">
        <v>41470</v>
      </c>
      <c r="C1715" s="83" t="s">
        <v>283</v>
      </c>
      <c r="D1715" s="348" t="s">
        <v>1926</v>
      </c>
      <c r="E1715" s="348" t="s">
        <v>2371</v>
      </c>
      <c r="F1715" s="83" t="s">
        <v>514</v>
      </c>
      <c r="G1715" s="83" t="s">
        <v>515</v>
      </c>
      <c r="H1715" s="348" t="s">
        <v>2602</v>
      </c>
      <c r="I1715" s="30" t="s">
        <v>2632</v>
      </c>
      <c r="J1715" s="349" t="s">
        <v>2633</v>
      </c>
      <c r="K1715" s="126">
        <v>40630</v>
      </c>
      <c r="L1715" s="126">
        <v>40760</v>
      </c>
      <c r="M1715" s="348" t="s">
        <v>2634</v>
      </c>
      <c r="N1715" s="294">
        <v>47160.85</v>
      </c>
      <c r="O1715" s="294">
        <v>47339.473640000004</v>
      </c>
      <c r="P1715" s="167">
        <v>40795</v>
      </c>
      <c r="Q1715" s="167">
        <v>41821</v>
      </c>
      <c r="R1715" s="167">
        <v>41615</v>
      </c>
      <c r="S1715" s="167">
        <v>41666</v>
      </c>
      <c r="T1715" s="353">
        <v>16</v>
      </c>
      <c r="U1715" s="309"/>
      <c r="V1715" s="106"/>
      <c r="W1715" s="88"/>
      <c r="X1715" s="351"/>
    </row>
    <row r="1716" spans="1:24" s="352" customFormat="1" ht="30" customHeight="1" x14ac:dyDescent="0.25">
      <c r="A1716" s="90">
        <v>41455</v>
      </c>
      <c r="B1716" s="347">
        <v>41470</v>
      </c>
      <c r="C1716" s="84" t="s">
        <v>283</v>
      </c>
      <c r="D1716" s="354" t="s">
        <v>1926</v>
      </c>
      <c r="E1716" s="354" t="s">
        <v>2371</v>
      </c>
      <c r="F1716" s="83" t="s">
        <v>514</v>
      </c>
      <c r="G1716" s="83" t="s">
        <v>515</v>
      </c>
      <c r="H1716" s="354" t="s">
        <v>2602</v>
      </c>
      <c r="I1716" s="361" t="s">
        <v>2635</v>
      </c>
      <c r="J1716" s="355" t="s">
        <v>2636</v>
      </c>
      <c r="K1716" s="127">
        <v>40358</v>
      </c>
      <c r="L1716" s="127">
        <v>40436</v>
      </c>
      <c r="M1716" s="354" t="s">
        <v>2637</v>
      </c>
      <c r="N1716" s="294">
        <v>13547</v>
      </c>
      <c r="O1716" s="294">
        <v>13721</v>
      </c>
      <c r="P1716" s="168">
        <v>40485</v>
      </c>
      <c r="Q1716" s="168">
        <v>41244</v>
      </c>
      <c r="R1716" s="168">
        <v>40785</v>
      </c>
      <c r="S1716" s="168">
        <v>41157</v>
      </c>
      <c r="T1716" s="362" t="s">
        <v>2638</v>
      </c>
      <c r="U1716" s="309"/>
      <c r="V1716" s="106"/>
      <c r="W1716" s="88"/>
      <c r="X1716" s="351"/>
    </row>
    <row r="1717" spans="1:24" s="352" customFormat="1" ht="30" customHeight="1" x14ac:dyDescent="0.25">
      <c r="A1717" s="90">
        <v>41455</v>
      </c>
      <c r="B1717" s="347">
        <v>41470</v>
      </c>
      <c r="C1717" s="83" t="s">
        <v>283</v>
      </c>
      <c r="D1717" s="348" t="s">
        <v>1926</v>
      </c>
      <c r="E1717" s="348" t="s">
        <v>2371</v>
      </c>
      <c r="F1717" s="83" t="s">
        <v>514</v>
      </c>
      <c r="G1717" s="83" t="s">
        <v>515</v>
      </c>
      <c r="H1717" s="348" t="s">
        <v>2602</v>
      </c>
      <c r="I1717" s="30" t="s">
        <v>2635</v>
      </c>
      <c r="J1717" s="349" t="s">
        <v>2636</v>
      </c>
      <c r="K1717" s="126">
        <v>40358.333333333336</v>
      </c>
      <c r="L1717" s="126">
        <v>41399</v>
      </c>
      <c r="M1717" s="348" t="s">
        <v>2639</v>
      </c>
      <c r="N1717" s="294">
        <v>844.56226000000004</v>
      </c>
      <c r="O1717" s="294">
        <v>871</v>
      </c>
      <c r="P1717" s="167">
        <v>41420</v>
      </c>
      <c r="Q1717" s="167">
        <v>41591</v>
      </c>
      <c r="R1717" s="167">
        <v>41510</v>
      </c>
      <c r="S1717" s="167">
        <v>41531</v>
      </c>
      <c r="T1717" s="353">
        <v>0</v>
      </c>
      <c r="U1717" s="309"/>
      <c r="V1717" s="106"/>
      <c r="W1717" s="88"/>
      <c r="X1717" s="351"/>
    </row>
    <row r="1718" spans="1:24" s="352" customFormat="1" ht="30" customHeight="1" x14ac:dyDescent="0.25">
      <c r="A1718" s="90">
        <v>41455</v>
      </c>
      <c r="B1718" s="347">
        <v>41470</v>
      </c>
      <c r="C1718" s="83" t="s">
        <v>283</v>
      </c>
      <c r="D1718" s="348" t="s">
        <v>1926</v>
      </c>
      <c r="E1718" s="348" t="s">
        <v>2371</v>
      </c>
      <c r="F1718" s="83" t="s">
        <v>514</v>
      </c>
      <c r="G1718" s="83" t="s">
        <v>515</v>
      </c>
      <c r="H1718" s="348" t="s">
        <v>2602</v>
      </c>
      <c r="I1718" s="30" t="s">
        <v>2640</v>
      </c>
      <c r="J1718" s="349" t="s">
        <v>2641</v>
      </c>
      <c r="K1718" s="126">
        <v>40753</v>
      </c>
      <c r="L1718" s="126">
        <v>40934</v>
      </c>
      <c r="M1718" s="348" t="s">
        <v>2642</v>
      </c>
      <c r="N1718" s="294">
        <v>2859</v>
      </c>
      <c r="O1718" s="294">
        <v>2859</v>
      </c>
      <c r="P1718" s="167">
        <v>40996</v>
      </c>
      <c r="Q1718" s="167">
        <v>41821</v>
      </c>
      <c r="R1718" s="167">
        <v>41266</v>
      </c>
      <c r="S1718" s="167">
        <v>41266</v>
      </c>
      <c r="T1718" s="353">
        <v>24</v>
      </c>
      <c r="U1718" s="309"/>
      <c r="V1718" s="106"/>
      <c r="W1718" s="88"/>
      <c r="X1718" s="351"/>
    </row>
    <row r="1719" spans="1:24" s="352" customFormat="1" ht="30" customHeight="1" x14ac:dyDescent="0.25">
      <c r="A1719" s="90">
        <v>41455</v>
      </c>
      <c r="B1719" s="347">
        <v>41470</v>
      </c>
      <c r="C1719" s="84" t="s">
        <v>284</v>
      </c>
      <c r="D1719" s="354" t="s">
        <v>1926</v>
      </c>
      <c r="E1719" s="354" t="s">
        <v>279</v>
      </c>
      <c r="F1719" s="83" t="s">
        <v>514</v>
      </c>
      <c r="G1719" s="83" t="s">
        <v>515</v>
      </c>
      <c r="H1719" s="354" t="s">
        <v>2602</v>
      </c>
      <c r="I1719" s="34" t="s">
        <v>2643</v>
      </c>
      <c r="J1719" s="355" t="s">
        <v>2644</v>
      </c>
      <c r="K1719" s="127">
        <v>40589.333333333336</v>
      </c>
      <c r="L1719" s="127">
        <v>40686</v>
      </c>
      <c r="M1719" s="354" t="s">
        <v>2628</v>
      </c>
      <c r="N1719" s="294">
        <v>12944.210999999999</v>
      </c>
      <c r="O1719" s="294">
        <v>15398.134119999999</v>
      </c>
      <c r="P1719" s="168">
        <v>40715</v>
      </c>
      <c r="Q1719" s="168">
        <v>41639</v>
      </c>
      <c r="R1719" s="168">
        <v>41235</v>
      </c>
      <c r="S1719" s="168">
        <v>41556</v>
      </c>
      <c r="T1719" s="356">
        <v>63</v>
      </c>
      <c r="U1719" s="309"/>
      <c r="V1719" s="106"/>
      <c r="W1719" s="88"/>
      <c r="X1719" s="351"/>
    </row>
    <row r="1720" spans="1:24" s="352" customFormat="1" ht="30" customHeight="1" x14ac:dyDescent="0.25">
      <c r="A1720" s="90">
        <v>41455</v>
      </c>
      <c r="B1720" s="347">
        <v>41470</v>
      </c>
      <c r="C1720" s="84" t="s">
        <v>284</v>
      </c>
      <c r="D1720" s="354" t="s">
        <v>1926</v>
      </c>
      <c r="E1720" s="354" t="s">
        <v>279</v>
      </c>
      <c r="F1720" s="83" t="s">
        <v>514</v>
      </c>
      <c r="G1720" s="83" t="s">
        <v>515</v>
      </c>
      <c r="H1720" s="354" t="s">
        <v>2602</v>
      </c>
      <c r="I1720" s="34" t="s">
        <v>2645</v>
      </c>
      <c r="J1720" s="355" t="s">
        <v>2038</v>
      </c>
      <c r="K1720" s="127">
        <v>40861</v>
      </c>
      <c r="L1720" s="127">
        <v>40946</v>
      </c>
      <c r="M1720" s="354" t="s">
        <v>2646</v>
      </c>
      <c r="N1720" s="294">
        <v>16732.683000000001</v>
      </c>
      <c r="O1720" s="294">
        <v>17283.808960000002</v>
      </c>
      <c r="P1720" s="168">
        <v>40974</v>
      </c>
      <c r="Q1720" s="168">
        <v>41713</v>
      </c>
      <c r="R1720" s="168">
        <v>41604</v>
      </c>
      <c r="S1720" s="168">
        <v>41664</v>
      </c>
      <c r="T1720" s="356">
        <v>54</v>
      </c>
      <c r="U1720" s="309"/>
      <c r="V1720" s="106"/>
      <c r="W1720" s="88"/>
      <c r="X1720" s="351"/>
    </row>
    <row r="1721" spans="1:24" s="352" customFormat="1" ht="30" customHeight="1" x14ac:dyDescent="0.25">
      <c r="A1721" s="90">
        <v>41455</v>
      </c>
      <c r="B1721" s="347">
        <v>41470</v>
      </c>
      <c r="C1721" s="84" t="s">
        <v>284</v>
      </c>
      <c r="D1721" s="354" t="s">
        <v>1926</v>
      </c>
      <c r="E1721" s="354" t="s">
        <v>279</v>
      </c>
      <c r="F1721" s="83" t="s">
        <v>514</v>
      </c>
      <c r="G1721" s="83" t="s">
        <v>515</v>
      </c>
      <c r="H1721" s="354" t="s">
        <v>2602</v>
      </c>
      <c r="I1721" s="34" t="s">
        <v>2647</v>
      </c>
      <c r="J1721" s="355" t="s">
        <v>2648</v>
      </c>
      <c r="K1721" s="127">
        <v>41059</v>
      </c>
      <c r="L1721" s="127">
        <v>41156</v>
      </c>
      <c r="M1721" s="354" t="s">
        <v>2649</v>
      </c>
      <c r="N1721" s="294">
        <v>26826.989000000001</v>
      </c>
      <c r="O1721" s="294">
        <v>26826.989000000001</v>
      </c>
      <c r="P1721" s="168">
        <v>41200</v>
      </c>
      <c r="Q1721" s="168">
        <v>41855</v>
      </c>
      <c r="R1721" s="168">
        <v>41795</v>
      </c>
      <c r="S1721" s="168">
        <v>41795</v>
      </c>
      <c r="T1721" s="356">
        <v>5</v>
      </c>
      <c r="U1721" s="309"/>
      <c r="V1721" s="106"/>
      <c r="W1721" s="88"/>
      <c r="X1721" s="351"/>
    </row>
    <row r="1722" spans="1:24" s="352" customFormat="1" ht="30" customHeight="1" x14ac:dyDescent="0.25">
      <c r="A1722" s="90">
        <v>41455</v>
      </c>
      <c r="B1722" s="347">
        <v>41470</v>
      </c>
      <c r="C1722" s="84" t="s">
        <v>284</v>
      </c>
      <c r="D1722" s="354" t="s">
        <v>1926</v>
      </c>
      <c r="E1722" s="354" t="s">
        <v>279</v>
      </c>
      <c r="F1722" s="83" t="s">
        <v>514</v>
      </c>
      <c r="G1722" s="83" t="s">
        <v>515</v>
      </c>
      <c r="H1722" s="354" t="s">
        <v>2602</v>
      </c>
      <c r="I1722" s="34" t="s">
        <v>2650</v>
      </c>
      <c r="J1722" s="355" t="s">
        <v>2651</v>
      </c>
      <c r="K1722" s="127">
        <v>40739</v>
      </c>
      <c r="L1722" s="127">
        <v>41116</v>
      </c>
      <c r="M1722" s="354" t="s">
        <v>2652</v>
      </c>
      <c r="N1722" s="294">
        <v>10944.278</v>
      </c>
      <c r="O1722" s="294">
        <v>10944.278</v>
      </c>
      <c r="P1722" s="168">
        <v>41116</v>
      </c>
      <c r="Q1722" s="168">
        <v>41558</v>
      </c>
      <c r="R1722" s="168">
        <v>41498</v>
      </c>
      <c r="S1722" s="168">
        <v>41498</v>
      </c>
      <c r="T1722" s="356">
        <v>63</v>
      </c>
      <c r="U1722" s="309"/>
      <c r="V1722" s="106"/>
      <c r="W1722" s="88"/>
      <c r="X1722" s="351"/>
    </row>
    <row r="1723" spans="1:24" s="352" customFormat="1" ht="30" customHeight="1" x14ac:dyDescent="0.25">
      <c r="A1723" s="90">
        <v>41455</v>
      </c>
      <c r="B1723" s="347">
        <v>41470</v>
      </c>
      <c r="C1723" s="84" t="s">
        <v>284</v>
      </c>
      <c r="D1723" s="354" t="s">
        <v>1926</v>
      </c>
      <c r="E1723" s="354" t="s">
        <v>2371</v>
      </c>
      <c r="F1723" s="83" t="s">
        <v>514</v>
      </c>
      <c r="G1723" s="83" t="s">
        <v>515</v>
      </c>
      <c r="H1723" s="354" t="s">
        <v>2602</v>
      </c>
      <c r="I1723" s="34" t="s">
        <v>2653</v>
      </c>
      <c r="J1723" s="355" t="s">
        <v>2654</v>
      </c>
      <c r="K1723" s="127">
        <v>40519.708333333336</v>
      </c>
      <c r="L1723" s="127">
        <v>40695</v>
      </c>
      <c r="M1723" s="354" t="s">
        <v>2631</v>
      </c>
      <c r="N1723" s="294">
        <v>14226.7</v>
      </c>
      <c r="O1723" s="294">
        <v>14902.73848</v>
      </c>
      <c r="P1723" s="168">
        <v>40716</v>
      </c>
      <c r="Q1723" s="168">
        <v>41428</v>
      </c>
      <c r="R1723" s="168">
        <v>41211</v>
      </c>
      <c r="S1723" s="168">
        <v>41479</v>
      </c>
      <c r="T1723" s="356">
        <v>65</v>
      </c>
      <c r="U1723" s="309"/>
      <c r="V1723" s="106"/>
      <c r="W1723" s="88"/>
      <c r="X1723" s="351"/>
    </row>
    <row r="1724" spans="1:24" s="352" customFormat="1" ht="30" customHeight="1" x14ac:dyDescent="0.25">
      <c r="A1724" s="90">
        <v>41455</v>
      </c>
      <c r="B1724" s="347">
        <v>41470</v>
      </c>
      <c r="C1724" s="84" t="s">
        <v>284</v>
      </c>
      <c r="D1724" s="354" t="s">
        <v>1926</v>
      </c>
      <c r="E1724" s="354" t="s">
        <v>2371</v>
      </c>
      <c r="F1724" s="83" t="s">
        <v>514</v>
      </c>
      <c r="G1724" s="83" t="s">
        <v>515</v>
      </c>
      <c r="H1724" s="354" t="s">
        <v>2602</v>
      </c>
      <c r="I1724" s="34" t="s">
        <v>2655</v>
      </c>
      <c r="J1724" s="355" t="s">
        <v>2656</v>
      </c>
      <c r="K1724" s="127">
        <v>40550</v>
      </c>
      <c r="L1724" s="127">
        <v>40729</v>
      </c>
      <c r="M1724" s="354" t="s">
        <v>2631</v>
      </c>
      <c r="N1724" s="294">
        <v>18499.900000000001</v>
      </c>
      <c r="O1724" s="294">
        <v>19150.358390000001</v>
      </c>
      <c r="P1724" s="168">
        <v>40770</v>
      </c>
      <c r="Q1724" s="168">
        <v>41609</v>
      </c>
      <c r="R1724" s="168">
        <v>41225</v>
      </c>
      <c r="S1724" s="168">
        <v>41466</v>
      </c>
      <c r="T1724" s="356">
        <v>86</v>
      </c>
      <c r="U1724" s="309"/>
      <c r="V1724" s="106"/>
      <c r="W1724" s="88"/>
      <c r="X1724" s="351"/>
    </row>
    <row r="1725" spans="1:24" s="352" customFormat="1" ht="30" customHeight="1" x14ac:dyDescent="0.25">
      <c r="A1725" s="90">
        <v>41455</v>
      </c>
      <c r="B1725" s="347">
        <v>41470</v>
      </c>
      <c r="C1725" s="84" t="s">
        <v>284</v>
      </c>
      <c r="D1725" s="354" t="s">
        <v>1926</v>
      </c>
      <c r="E1725" s="354" t="s">
        <v>2371</v>
      </c>
      <c r="F1725" s="83" t="s">
        <v>514</v>
      </c>
      <c r="G1725" s="83" t="s">
        <v>515</v>
      </c>
      <c r="H1725" s="354" t="s">
        <v>2602</v>
      </c>
      <c r="I1725" s="34" t="s">
        <v>2657</v>
      </c>
      <c r="J1725" s="355" t="s">
        <v>2658</v>
      </c>
      <c r="K1725" s="127">
        <v>40534</v>
      </c>
      <c r="L1725" s="127">
        <v>40732</v>
      </c>
      <c r="M1725" s="354" t="s">
        <v>2631</v>
      </c>
      <c r="N1725" s="294">
        <v>18499.900000000001</v>
      </c>
      <c r="O1725" s="294">
        <v>19232.710910000002</v>
      </c>
      <c r="P1725" s="168">
        <v>40762</v>
      </c>
      <c r="Q1725" s="168">
        <v>41519</v>
      </c>
      <c r="R1725" s="168">
        <v>41217</v>
      </c>
      <c r="S1725" s="168">
        <v>41459</v>
      </c>
      <c r="T1725" s="356">
        <v>96</v>
      </c>
      <c r="U1725" s="309"/>
      <c r="V1725" s="106"/>
      <c r="W1725" s="88"/>
      <c r="X1725" s="351"/>
    </row>
    <row r="1726" spans="1:24" s="352" customFormat="1" ht="30" customHeight="1" x14ac:dyDescent="0.25">
      <c r="A1726" s="90">
        <v>41455</v>
      </c>
      <c r="B1726" s="347">
        <v>41470</v>
      </c>
      <c r="C1726" s="84" t="s">
        <v>284</v>
      </c>
      <c r="D1726" s="354" t="s">
        <v>1926</v>
      </c>
      <c r="E1726" s="354" t="s">
        <v>2371</v>
      </c>
      <c r="F1726" s="83" t="s">
        <v>514</v>
      </c>
      <c r="G1726" s="83" t="s">
        <v>515</v>
      </c>
      <c r="H1726" s="354" t="s">
        <v>2602</v>
      </c>
      <c r="I1726" s="34" t="s">
        <v>2659</v>
      </c>
      <c r="J1726" s="355" t="s">
        <v>2660</v>
      </c>
      <c r="K1726" s="127">
        <v>40499</v>
      </c>
      <c r="L1726" s="127">
        <v>40919</v>
      </c>
      <c r="M1726" s="354" t="s">
        <v>2661</v>
      </c>
      <c r="N1726" s="294">
        <v>7090.5</v>
      </c>
      <c r="O1726" s="294">
        <v>7237.9317000000001</v>
      </c>
      <c r="P1726" s="168">
        <v>41004</v>
      </c>
      <c r="Q1726" s="168">
        <v>41578</v>
      </c>
      <c r="R1726" s="168">
        <v>41464</v>
      </c>
      <c r="S1726" s="168">
        <v>41494</v>
      </c>
      <c r="T1726" s="356">
        <v>67</v>
      </c>
      <c r="U1726" s="309"/>
      <c r="V1726" s="106"/>
      <c r="W1726" s="88"/>
      <c r="X1726" s="351"/>
    </row>
    <row r="1727" spans="1:24" s="352" customFormat="1" ht="30" customHeight="1" x14ac:dyDescent="0.25">
      <c r="A1727" s="90">
        <v>41455</v>
      </c>
      <c r="B1727" s="347">
        <v>41470</v>
      </c>
      <c r="C1727" s="84" t="s">
        <v>284</v>
      </c>
      <c r="D1727" s="354" t="s">
        <v>1926</v>
      </c>
      <c r="E1727" s="354" t="s">
        <v>2371</v>
      </c>
      <c r="F1727" s="83" t="s">
        <v>514</v>
      </c>
      <c r="G1727" s="83" t="s">
        <v>515</v>
      </c>
      <c r="H1727" s="354" t="s">
        <v>2602</v>
      </c>
      <c r="I1727" s="34" t="s">
        <v>2662</v>
      </c>
      <c r="J1727" s="355" t="s">
        <v>1569</v>
      </c>
      <c r="K1727" s="127">
        <v>40729.333333333336</v>
      </c>
      <c r="L1727" s="127">
        <v>40955</v>
      </c>
      <c r="M1727" s="354" t="s">
        <v>2628</v>
      </c>
      <c r="N1727" s="294">
        <v>5217.732</v>
      </c>
      <c r="O1727" s="294">
        <v>5862.9210800000001</v>
      </c>
      <c r="P1727" s="168">
        <v>41017</v>
      </c>
      <c r="Q1727" s="168">
        <v>41548</v>
      </c>
      <c r="R1727" s="168">
        <v>41397</v>
      </c>
      <c r="S1727" s="168">
        <v>41510</v>
      </c>
      <c r="T1727" s="356">
        <v>68</v>
      </c>
      <c r="U1727" s="309"/>
      <c r="V1727" s="106"/>
      <c r="W1727" s="88"/>
      <c r="X1727" s="351"/>
    </row>
    <row r="1728" spans="1:24" s="352" customFormat="1" ht="30" customHeight="1" x14ac:dyDescent="0.25">
      <c r="A1728" s="90">
        <v>41455</v>
      </c>
      <c r="B1728" s="347">
        <v>41470</v>
      </c>
      <c r="C1728" s="84" t="s">
        <v>284</v>
      </c>
      <c r="D1728" s="354" t="s">
        <v>1926</v>
      </c>
      <c r="E1728" s="354" t="s">
        <v>2371</v>
      </c>
      <c r="F1728" s="83" t="s">
        <v>514</v>
      </c>
      <c r="G1728" s="83" t="s">
        <v>515</v>
      </c>
      <c r="H1728" s="354" t="s">
        <v>2602</v>
      </c>
      <c r="I1728" s="34" t="s">
        <v>2663</v>
      </c>
      <c r="J1728" s="355" t="s">
        <v>2660</v>
      </c>
      <c r="K1728" s="127">
        <v>40984</v>
      </c>
      <c r="L1728" s="127">
        <v>41071</v>
      </c>
      <c r="M1728" s="354" t="s">
        <v>2611</v>
      </c>
      <c r="N1728" s="294">
        <v>5027.5860000000002</v>
      </c>
      <c r="O1728" s="294">
        <v>4975.424</v>
      </c>
      <c r="P1728" s="168">
        <v>41106</v>
      </c>
      <c r="Q1728" s="168">
        <v>41603</v>
      </c>
      <c r="R1728" s="168">
        <v>41481</v>
      </c>
      <c r="S1728" s="168">
        <v>41481</v>
      </c>
      <c r="T1728" s="356">
        <v>34</v>
      </c>
      <c r="U1728" s="309"/>
      <c r="V1728" s="106"/>
      <c r="W1728" s="88"/>
      <c r="X1728" s="351"/>
    </row>
    <row r="1729" spans="1:24" s="352" customFormat="1" ht="30" customHeight="1" x14ac:dyDescent="0.25">
      <c r="A1729" s="90">
        <v>41455</v>
      </c>
      <c r="B1729" s="347">
        <v>41470</v>
      </c>
      <c r="C1729" s="84" t="s">
        <v>284</v>
      </c>
      <c r="D1729" s="354" t="s">
        <v>1926</v>
      </c>
      <c r="E1729" s="354" t="s">
        <v>279</v>
      </c>
      <c r="F1729" s="83" t="s">
        <v>514</v>
      </c>
      <c r="G1729" s="83" t="s">
        <v>515</v>
      </c>
      <c r="H1729" s="354" t="s">
        <v>2664</v>
      </c>
      <c r="I1729" s="34" t="s">
        <v>2665</v>
      </c>
      <c r="J1729" s="355" t="s">
        <v>172</v>
      </c>
      <c r="K1729" s="127">
        <v>40704.708333333336</v>
      </c>
      <c r="L1729" s="127">
        <v>40856</v>
      </c>
      <c r="M1729" s="354" t="s">
        <v>2666</v>
      </c>
      <c r="N1729" s="294">
        <v>6490.6192099999998</v>
      </c>
      <c r="O1729" s="294">
        <v>6920.3025199999993</v>
      </c>
      <c r="P1729" s="168">
        <v>40945</v>
      </c>
      <c r="Q1729" s="168">
        <v>41548</v>
      </c>
      <c r="R1729" s="168">
        <v>41310</v>
      </c>
      <c r="S1729" s="168">
        <v>41471</v>
      </c>
      <c r="T1729" s="356">
        <v>82</v>
      </c>
      <c r="U1729" s="309"/>
      <c r="V1729" s="106"/>
      <c r="W1729" s="88"/>
      <c r="X1729" s="351"/>
    </row>
    <row r="1730" spans="1:24" s="352" customFormat="1" ht="30" customHeight="1" x14ac:dyDescent="0.25">
      <c r="A1730" s="90">
        <v>41455</v>
      </c>
      <c r="B1730" s="347">
        <v>41470</v>
      </c>
      <c r="C1730" s="363" t="s">
        <v>284</v>
      </c>
      <c r="D1730" s="364" t="s">
        <v>1926</v>
      </c>
      <c r="E1730" s="364" t="s">
        <v>2371</v>
      </c>
      <c r="F1730" s="83" t="s">
        <v>514</v>
      </c>
      <c r="G1730" s="83" t="s">
        <v>515</v>
      </c>
      <c r="H1730" s="364" t="s">
        <v>2602</v>
      </c>
      <c r="I1730" s="364" t="s">
        <v>2667</v>
      </c>
      <c r="J1730" s="247" t="s">
        <v>2668</v>
      </c>
      <c r="K1730" s="128">
        <v>40753.708333333336</v>
      </c>
      <c r="L1730" s="128">
        <v>40934</v>
      </c>
      <c r="M1730" s="364" t="s">
        <v>2642</v>
      </c>
      <c r="N1730" s="294">
        <v>14706</v>
      </c>
      <c r="O1730" s="294">
        <v>13761</v>
      </c>
      <c r="P1730" s="170">
        <v>40996</v>
      </c>
      <c r="Q1730" s="170">
        <v>41943</v>
      </c>
      <c r="R1730" s="170">
        <v>41266</v>
      </c>
      <c r="S1730" s="170">
        <v>41266</v>
      </c>
      <c r="T1730" s="365">
        <v>24</v>
      </c>
      <c r="U1730" s="357"/>
      <c r="V1730" s="106"/>
      <c r="W1730" s="88"/>
      <c r="X1730" s="351"/>
    </row>
    <row r="1731" spans="1:24" s="352" customFormat="1" ht="30" customHeight="1" x14ac:dyDescent="0.25">
      <c r="A1731" s="90">
        <v>41455</v>
      </c>
      <c r="B1731" s="347">
        <v>41470</v>
      </c>
      <c r="C1731" s="84" t="s">
        <v>284</v>
      </c>
      <c r="D1731" s="354" t="s">
        <v>1926</v>
      </c>
      <c r="E1731" s="354" t="s">
        <v>2371</v>
      </c>
      <c r="F1731" s="83" t="s">
        <v>514</v>
      </c>
      <c r="G1731" s="83" t="s">
        <v>515</v>
      </c>
      <c r="H1731" s="354" t="s">
        <v>2602</v>
      </c>
      <c r="I1731" s="34" t="s">
        <v>2669</v>
      </c>
      <c r="J1731" s="355" t="s">
        <v>2670</v>
      </c>
      <c r="K1731" s="127">
        <v>40551</v>
      </c>
      <c r="L1731" s="127">
        <v>40807</v>
      </c>
      <c r="M1731" s="354" t="s">
        <v>2624</v>
      </c>
      <c r="N1731" s="294">
        <v>5999.0000099999997</v>
      </c>
      <c r="O1731" s="294">
        <v>6981.5003499999993</v>
      </c>
      <c r="P1731" s="168">
        <v>40862</v>
      </c>
      <c r="Q1731" s="168">
        <v>41606</v>
      </c>
      <c r="R1731" s="168">
        <v>41292</v>
      </c>
      <c r="S1731" s="168">
        <v>41575</v>
      </c>
      <c r="T1731" s="356">
        <v>39</v>
      </c>
      <c r="U1731" s="309"/>
      <c r="V1731" s="106"/>
      <c r="W1731" s="88"/>
      <c r="X1731" s="351"/>
    </row>
    <row r="1732" spans="1:24" s="352" customFormat="1" ht="30" customHeight="1" x14ac:dyDescent="0.25">
      <c r="A1732" s="90">
        <v>41455</v>
      </c>
      <c r="B1732" s="347">
        <v>41470</v>
      </c>
      <c r="C1732" s="363" t="s">
        <v>284</v>
      </c>
      <c r="D1732" s="364" t="s">
        <v>1926</v>
      </c>
      <c r="E1732" s="364" t="s">
        <v>2371</v>
      </c>
      <c r="F1732" s="83" t="s">
        <v>514</v>
      </c>
      <c r="G1732" s="83" t="s">
        <v>515</v>
      </c>
      <c r="H1732" s="364" t="s">
        <v>2602</v>
      </c>
      <c r="I1732" s="364" t="s">
        <v>2671</v>
      </c>
      <c r="J1732" s="247" t="s">
        <v>2672</v>
      </c>
      <c r="K1732" s="128">
        <v>40551</v>
      </c>
      <c r="L1732" s="128">
        <v>40807</v>
      </c>
      <c r="M1732" s="364" t="s">
        <v>2624</v>
      </c>
      <c r="N1732" s="294">
        <v>3352</v>
      </c>
      <c r="O1732" s="294">
        <v>3849</v>
      </c>
      <c r="P1732" s="170">
        <v>40862</v>
      </c>
      <c r="Q1732" s="170">
        <v>41606</v>
      </c>
      <c r="R1732" s="170">
        <v>41292</v>
      </c>
      <c r="S1732" s="170">
        <v>41575</v>
      </c>
      <c r="T1732" s="365">
        <v>53</v>
      </c>
      <c r="U1732" s="357"/>
      <c r="V1732" s="106"/>
      <c r="W1732" s="88"/>
      <c r="X1732" s="351"/>
    </row>
    <row r="1733" spans="1:24" s="352" customFormat="1" ht="30" customHeight="1" x14ac:dyDescent="0.25">
      <c r="A1733" s="90">
        <v>41455</v>
      </c>
      <c r="B1733" s="347">
        <v>41470</v>
      </c>
      <c r="C1733" s="84" t="s">
        <v>284</v>
      </c>
      <c r="D1733" s="354" t="s">
        <v>1926</v>
      </c>
      <c r="E1733" s="354" t="s">
        <v>280</v>
      </c>
      <c r="F1733" s="83" t="s">
        <v>514</v>
      </c>
      <c r="G1733" s="83" t="s">
        <v>515</v>
      </c>
      <c r="H1733" s="354" t="s">
        <v>2602</v>
      </c>
      <c r="I1733" s="34" t="s">
        <v>2673</v>
      </c>
      <c r="J1733" s="355" t="s">
        <v>2674</v>
      </c>
      <c r="K1733" s="127">
        <v>40667</v>
      </c>
      <c r="L1733" s="127">
        <v>40760</v>
      </c>
      <c r="M1733" s="354" t="s">
        <v>2634</v>
      </c>
      <c r="N1733" s="294">
        <v>1387</v>
      </c>
      <c r="O1733" s="294">
        <v>1386.9970000000001</v>
      </c>
      <c r="P1733" s="168">
        <v>40795</v>
      </c>
      <c r="Q1733" s="168">
        <v>41666</v>
      </c>
      <c r="R1733" s="168">
        <v>41615</v>
      </c>
      <c r="S1733" s="168">
        <v>41666</v>
      </c>
      <c r="T1733" s="356">
        <v>16</v>
      </c>
      <c r="U1733" s="309"/>
      <c r="V1733" s="106"/>
      <c r="W1733" s="88"/>
      <c r="X1733" s="351"/>
    </row>
    <row r="1734" spans="1:24" s="352" customFormat="1" ht="30" customHeight="1" x14ac:dyDescent="0.25">
      <c r="A1734" s="90">
        <v>41455</v>
      </c>
      <c r="B1734" s="347">
        <v>41470</v>
      </c>
      <c r="C1734" s="84" t="s">
        <v>284</v>
      </c>
      <c r="D1734" s="354" t="s">
        <v>1926</v>
      </c>
      <c r="E1734" s="354" t="s">
        <v>280</v>
      </c>
      <c r="F1734" s="83" t="s">
        <v>514</v>
      </c>
      <c r="G1734" s="83" t="s">
        <v>515</v>
      </c>
      <c r="H1734" s="354" t="s">
        <v>2602</v>
      </c>
      <c r="I1734" s="34" t="s">
        <v>2675</v>
      </c>
      <c r="J1734" s="355" t="s">
        <v>2676</v>
      </c>
      <c r="K1734" s="127">
        <v>40676.333333333336</v>
      </c>
      <c r="L1734" s="127">
        <v>40760</v>
      </c>
      <c r="M1734" s="354" t="s">
        <v>2634</v>
      </c>
      <c r="N1734" s="294">
        <v>1331</v>
      </c>
      <c r="O1734" s="294">
        <v>1330.83</v>
      </c>
      <c r="P1734" s="168">
        <v>40795</v>
      </c>
      <c r="Q1734" s="168">
        <v>41666</v>
      </c>
      <c r="R1734" s="168">
        <v>41615</v>
      </c>
      <c r="S1734" s="168">
        <v>41666</v>
      </c>
      <c r="T1734" s="356">
        <v>16</v>
      </c>
      <c r="U1734" s="309"/>
      <c r="V1734" s="106"/>
      <c r="W1734" s="88"/>
      <c r="X1734" s="351"/>
    </row>
    <row r="1735" spans="1:24" s="352" customFormat="1" ht="30" customHeight="1" x14ac:dyDescent="0.25">
      <c r="A1735" s="90">
        <v>41455</v>
      </c>
      <c r="B1735" s="347">
        <v>41470</v>
      </c>
      <c r="C1735" s="84" t="s">
        <v>285</v>
      </c>
      <c r="D1735" s="354" t="s">
        <v>1926</v>
      </c>
      <c r="E1735" s="354" t="s">
        <v>2371</v>
      </c>
      <c r="F1735" s="83" t="s">
        <v>514</v>
      </c>
      <c r="G1735" s="83" t="s">
        <v>515</v>
      </c>
      <c r="H1735" s="354" t="s">
        <v>2664</v>
      </c>
      <c r="I1735" s="34" t="s">
        <v>2677</v>
      </c>
      <c r="J1735" s="355" t="s">
        <v>2678</v>
      </c>
      <c r="K1735" s="127">
        <v>40882.333333333336</v>
      </c>
      <c r="L1735" s="127">
        <v>41011</v>
      </c>
      <c r="M1735" s="354" t="s">
        <v>2646</v>
      </c>
      <c r="N1735" s="294">
        <v>19331.276999999998</v>
      </c>
      <c r="O1735" s="294">
        <v>19792.59</v>
      </c>
      <c r="P1735" s="168">
        <v>41068</v>
      </c>
      <c r="Q1735" s="168">
        <v>42004</v>
      </c>
      <c r="R1735" s="168">
        <v>41748</v>
      </c>
      <c r="S1735" s="168">
        <v>41899</v>
      </c>
      <c r="T1735" s="356">
        <v>14.000000000000002</v>
      </c>
      <c r="U1735" s="309"/>
      <c r="V1735" s="106"/>
      <c r="W1735" s="88"/>
      <c r="X1735" s="351"/>
    </row>
    <row r="1736" spans="1:24" s="352" customFormat="1" ht="30" customHeight="1" x14ac:dyDescent="0.25">
      <c r="A1736" s="90">
        <v>41455</v>
      </c>
      <c r="B1736" s="347">
        <v>41470</v>
      </c>
      <c r="C1736" s="84" t="s">
        <v>285</v>
      </c>
      <c r="D1736" s="354" t="s">
        <v>1926</v>
      </c>
      <c r="E1736" s="354" t="s">
        <v>2371</v>
      </c>
      <c r="F1736" s="83" t="s">
        <v>514</v>
      </c>
      <c r="G1736" s="83" t="s">
        <v>515</v>
      </c>
      <c r="H1736" s="354" t="s">
        <v>2602</v>
      </c>
      <c r="I1736" s="34" t="s">
        <v>2679</v>
      </c>
      <c r="J1736" s="355" t="s">
        <v>2680</v>
      </c>
      <c r="K1736" s="127">
        <v>41026</v>
      </c>
      <c r="L1736" s="127">
        <v>41136</v>
      </c>
      <c r="M1736" s="354" t="s">
        <v>2649</v>
      </c>
      <c r="N1736" s="294">
        <v>19902.989000000001</v>
      </c>
      <c r="O1736" s="294">
        <v>19902.989000000001</v>
      </c>
      <c r="P1736" s="168">
        <v>41191</v>
      </c>
      <c r="Q1736" s="168">
        <v>41882</v>
      </c>
      <c r="R1736" s="168">
        <v>41791</v>
      </c>
      <c r="S1736" s="168">
        <v>41791</v>
      </c>
      <c r="T1736" s="356">
        <v>21</v>
      </c>
      <c r="U1736" s="309"/>
      <c r="V1736" s="106"/>
      <c r="W1736" s="88"/>
      <c r="X1736" s="351"/>
    </row>
    <row r="1737" spans="1:24" s="352" customFormat="1" ht="30" customHeight="1" x14ac:dyDescent="0.25">
      <c r="A1737" s="90">
        <v>41455</v>
      </c>
      <c r="B1737" s="347">
        <v>41470</v>
      </c>
      <c r="C1737" s="84" t="s">
        <v>285</v>
      </c>
      <c r="D1737" s="354" t="s">
        <v>1926</v>
      </c>
      <c r="E1737" s="354" t="s">
        <v>2371</v>
      </c>
      <c r="F1737" s="83" t="s">
        <v>514</v>
      </c>
      <c r="G1737" s="83" t="s">
        <v>515</v>
      </c>
      <c r="H1737" s="354" t="s">
        <v>2664</v>
      </c>
      <c r="I1737" s="34" t="s">
        <v>2681</v>
      </c>
      <c r="J1737" s="355" t="s">
        <v>2682</v>
      </c>
      <c r="K1737" s="127">
        <v>41093</v>
      </c>
      <c r="L1737" s="127">
        <v>41144</v>
      </c>
      <c r="M1737" s="354" t="s">
        <v>2683</v>
      </c>
      <c r="N1737" s="294">
        <v>8117.7808800000003</v>
      </c>
      <c r="O1737" s="294">
        <v>8117.7808800000003</v>
      </c>
      <c r="P1737" s="168">
        <v>41144</v>
      </c>
      <c r="Q1737" s="168">
        <v>41546</v>
      </c>
      <c r="R1737" s="168">
        <v>41484</v>
      </c>
      <c r="S1737" s="168">
        <v>41484</v>
      </c>
      <c r="T1737" s="356">
        <v>73</v>
      </c>
      <c r="U1737" s="309"/>
      <c r="V1737" s="106"/>
      <c r="W1737" s="88"/>
      <c r="X1737" s="351"/>
    </row>
    <row r="1738" spans="1:24" s="352" customFormat="1" ht="30" customHeight="1" x14ac:dyDescent="0.25">
      <c r="A1738" s="90">
        <v>41455</v>
      </c>
      <c r="B1738" s="347">
        <v>41470</v>
      </c>
      <c r="C1738" s="84" t="s">
        <v>285</v>
      </c>
      <c r="D1738" s="354" t="s">
        <v>1926</v>
      </c>
      <c r="E1738" s="354" t="s">
        <v>2371</v>
      </c>
      <c r="F1738" s="83" t="s">
        <v>514</v>
      </c>
      <c r="G1738" s="83" t="s">
        <v>515</v>
      </c>
      <c r="H1738" s="354" t="s">
        <v>2664</v>
      </c>
      <c r="I1738" s="34" t="s">
        <v>2684</v>
      </c>
      <c r="J1738" s="355" t="s">
        <v>2685</v>
      </c>
      <c r="K1738" s="127">
        <v>41074</v>
      </c>
      <c r="L1738" s="127">
        <v>41124</v>
      </c>
      <c r="M1738" s="354" t="s">
        <v>2652</v>
      </c>
      <c r="N1738" s="294">
        <v>6506.9369999999999</v>
      </c>
      <c r="O1738" s="294">
        <v>6506.9369999999999</v>
      </c>
      <c r="P1738" s="168">
        <v>41128</v>
      </c>
      <c r="Q1738" s="168">
        <v>41488</v>
      </c>
      <c r="R1738" s="168">
        <v>41428</v>
      </c>
      <c r="S1738" s="168">
        <v>41428</v>
      </c>
      <c r="T1738" s="356">
        <v>83</v>
      </c>
      <c r="U1738" s="309"/>
      <c r="V1738" s="106"/>
      <c r="W1738" s="88"/>
      <c r="X1738" s="351"/>
    </row>
    <row r="1739" spans="1:24" s="352" customFormat="1" ht="30" customHeight="1" x14ac:dyDescent="0.25">
      <c r="A1739" s="90">
        <v>41455</v>
      </c>
      <c r="B1739" s="347">
        <v>41470</v>
      </c>
      <c r="C1739" s="84" t="s">
        <v>285</v>
      </c>
      <c r="D1739" s="354" t="s">
        <v>1926</v>
      </c>
      <c r="E1739" s="354" t="s">
        <v>2371</v>
      </c>
      <c r="F1739" s="83" t="s">
        <v>514</v>
      </c>
      <c r="G1739" s="83" t="s">
        <v>515</v>
      </c>
      <c r="H1739" s="354" t="s">
        <v>2664</v>
      </c>
      <c r="I1739" s="34" t="s">
        <v>2686</v>
      </c>
      <c r="J1739" s="355" t="s">
        <v>2687</v>
      </c>
      <c r="K1739" s="127">
        <v>41145</v>
      </c>
      <c r="L1739" s="127">
        <v>41228</v>
      </c>
      <c r="M1739" s="354" t="s">
        <v>2634</v>
      </c>
      <c r="N1739" s="294">
        <v>11924.058999999999</v>
      </c>
      <c r="O1739" s="294">
        <v>11924.058999999999</v>
      </c>
      <c r="P1739" s="168">
        <v>41255</v>
      </c>
      <c r="Q1739" s="168">
        <v>41765</v>
      </c>
      <c r="R1739" s="168">
        <v>41705</v>
      </c>
      <c r="S1739" s="168">
        <v>41705</v>
      </c>
      <c r="T1739" s="356">
        <v>3</v>
      </c>
      <c r="U1739" s="309"/>
      <c r="V1739" s="106"/>
      <c r="W1739" s="88"/>
      <c r="X1739" s="351"/>
    </row>
    <row r="1740" spans="1:24" s="352" customFormat="1" ht="30" customHeight="1" x14ac:dyDescent="0.25">
      <c r="A1740" s="90">
        <v>41455</v>
      </c>
      <c r="B1740" s="347">
        <v>41470</v>
      </c>
      <c r="C1740" s="84" t="s">
        <v>285</v>
      </c>
      <c r="D1740" s="354" t="s">
        <v>1926</v>
      </c>
      <c r="E1740" s="354" t="s">
        <v>279</v>
      </c>
      <c r="F1740" s="84" t="s">
        <v>2688</v>
      </c>
      <c r="G1740" s="84" t="s">
        <v>2689</v>
      </c>
      <c r="H1740" s="354" t="s">
        <v>2690</v>
      </c>
      <c r="I1740" s="34" t="s">
        <v>2691</v>
      </c>
      <c r="J1740" s="355" t="s">
        <v>2692</v>
      </c>
      <c r="K1740" s="127">
        <v>41054.333333333336</v>
      </c>
      <c r="L1740" s="127">
        <v>41141</v>
      </c>
      <c r="M1740" s="354" t="s">
        <v>2693</v>
      </c>
      <c r="N1740" s="294">
        <v>3800</v>
      </c>
      <c r="O1740" s="294">
        <v>3800</v>
      </c>
      <c r="P1740" s="168">
        <v>41179</v>
      </c>
      <c r="Q1740" s="168">
        <v>41539</v>
      </c>
      <c r="R1740" s="168">
        <v>41479</v>
      </c>
      <c r="S1740" s="168">
        <v>41479</v>
      </c>
      <c r="T1740" s="356">
        <v>25</v>
      </c>
      <c r="U1740" s="309"/>
      <c r="V1740" s="106"/>
      <c r="W1740" s="88"/>
      <c r="X1740" s="351"/>
    </row>
    <row r="1741" spans="1:24" s="352" customFormat="1" ht="30" customHeight="1" x14ac:dyDescent="0.25">
      <c r="A1741" s="90">
        <v>41455</v>
      </c>
      <c r="B1741" s="347">
        <v>41470</v>
      </c>
      <c r="C1741" s="84" t="s">
        <v>285</v>
      </c>
      <c r="D1741" s="354" t="s">
        <v>1926</v>
      </c>
      <c r="E1741" s="354" t="s">
        <v>2371</v>
      </c>
      <c r="F1741" s="84" t="s">
        <v>514</v>
      </c>
      <c r="G1741" s="84" t="s">
        <v>515</v>
      </c>
      <c r="H1741" s="354" t="s">
        <v>2664</v>
      </c>
      <c r="I1741" s="34" t="s">
        <v>2694</v>
      </c>
      <c r="J1741" s="355" t="s">
        <v>2695</v>
      </c>
      <c r="K1741" s="127">
        <v>41054.333333333336</v>
      </c>
      <c r="L1741" s="127">
        <v>41142</v>
      </c>
      <c r="M1741" s="354" t="s">
        <v>2646</v>
      </c>
      <c r="N1741" s="294">
        <v>24435.919999999998</v>
      </c>
      <c r="O1741" s="294">
        <v>24731.134999999998</v>
      </c>
      <c r="P1741" s="168">
        <v>41227</v>
      </c>
      <c r="Q1741" s="168">
        <v>41652</v>
      </c>
      <c r="R1741" s="168">
        <v>41592</v>
      </c>
      <c r="S1741" s="168">
        <v>41647</v>
      </c>
      <c r="T1741" s="356">
        <v>14.000000000000002</v>
      </c>
      <c r="U1741" s="309"/>
      <c r="V1741" s="106"/>
      <c r="W1741" s="88"/>
      <c r="X1741" s="351"/>
    </row>
    <row r="1742" spans="1:24" s="359" customFormat="1" ht="30" customHeight="1" x14ac:dyDescent="0.25">
      <c r="A1742" s="90">
        <v>41455</v>
      </c>
      <c r="B1742" s="347">
        <v>41470</v>
      </c>
      <c r="C1742" s="29" t="s">
        <v>281</v>
      </c>
      <c r="D1742" s="30" t="s">
        <v>1926</v>
      </c>
      <c r="E1742" s="30" t="s">
        <v>279</v>
      </c>
      <c r="F1742" s="29" t="s">
        <v>1396</v>
      </c>
      <c r="G1742" s="29" t="s">
        <v>2696</v>
      </c>
      <c r="H1742" s="30" t="s">
        <v>2697</v>
      </c>
      <c r="I1742" s="30" t="s">
        <v>2698</v>
      </c>
      <c r="J1742" s="31" t="s">
        <v>2041</v>
      </c>
      <c r="K1742" s="115">
        <v>40941</v>
      </c>
      <c r="L1742" s="115">
        <v>41169</v>
      </c>
      <c r="M1742" s="30" t="s">
        <v>2699</v>
      </c>
      <c r="N1742" s="294">
        <v>5457.7516100000003</v>
      </c>
      <c r="O1742" s="294">
        <v>6375597.3545500003</v>
      </c>
      <c r="P1742" s="171">
        <v>41169</v>
      </c>
      <c r="Q1742" s="171">
        <v>41918</v>
      </c>
      <c r="R1742" s="171">
        <v>41714</v>
      </c>
      <c r="S1742" s="171">
        <v>41868</v>
      </c>
      <c r="T1742" s="366">
        <v>7.0000000000000009</v>
      </c>
      <c r="U1742" s="357"/>
      <c r="V1742" s="290"/>
      <c r="W1742" s="312"/>
      <c r="X1742" s="358"/>
    </row>
    <row r="1743" spans="1:24" s="359" customFormat="1" ht="30" customHeight="1" x14ac:dyDescent="0.25">
      <c r="A1743" s="90">
        <v>41455</v>
      </c>
      <c r="B1743" s="347">
        <v>41470</v>
      </c>
      <c r="C1743" s="29" t="s">
        <v>281</v>
      </c>
      <c r="D1743" s="30" t="s">
        <v>1926</v>
      </c>
      <c r="E1743" s="30" t="s">
        <v>279</v>
      </c>
      <c r="F1743" s="29" t="s">
        <v>1396</v>
      </c>
      <c r="G1743" s="29" t="s">
        <v>2696</v>
      </c>
      <c r="H1743" s="30" t="s">
        <v>2697</v>
      </c>
      <c r="I1743" s="30" t="s">
        <v>2698</v>
      </c>
      <c r="J1743" s="31" t="s">
        <v>2041</v>
      </c>
      <c r="K1743" s="115">
        <v>40941</v>
      </c>
      <c r="L1743" s="115">
        <v>41169</v>
      </c>
      <c r="M1743" s="30" t="s">
        <v>2700</v>
      </c>
      <c r="N1743" s="294">
        <v>32468.603999999999</v>
      </c>
      <c r="O1743" s="294">
        <v>6375597.3545500003</v>
      </c>
      <c r="P1743" s="171">
        <v>41169</v>
      </c>
      <c r="Q1743" s="171">
        <v>41949</v>
      </c>
      <c r="R1743" s="171">
        <v>41889</v>
      </c>
      <c r="S1743" s="171">
        <v>41889</v>
      </c>
      <c r="T1743" s="366">
        <v>14.000000000000002</v>
      </c>
      <c r="U1743" s="357"/>
      <c r="V1743" s="290"/>
      <c r="W1743" s="312"/>
      <c r="X1743" s="358"/>
    </row>
    <row r="1744" spans="1:24" s="359" customFormat="1" ht="30" customHeight="1" x14ac:dyDescent="0.25">
      <c r="A1744" s="90">
        <v>41455</v>
      </c>
      <c r="B1744" s="347">
        <v>41470</v>
      </c>
      <c r="C1744" s="29" t="s">
        <v>282</v>
      </c>
      <c r="D1744" s="30" t="s">
        <v>1926</v>
      </c>
      <c r="E1744" s="30" t="s">
        <v>279</v>
      </c>
      <c r="F1744" s="29" t="s">
        <v>157</v>
      </c>
      <c r="G1744" s="29" t="s">
        <v>858</v>
      </c>
      <c r="H1744" s="30" t="s">
        <v>2701</v>
      </c>
      <c r="I1744" s="30" t="s">
        <v>2702</v>
      </c>
      <c r="J1744" s="31" t="s">
        <v>2225</v>
      </c>
      <c r="K1744" s="115">
        <v>40352</v>
      </c>
      <c r="L1744" s="115">
        <v>40630</v>
      </c>
      <c r="M1744" s="30" t="s">
        <v>2703</v>
      </c>
      <c r="N1744" s="294">
        <v>26656</v>
      </c>
      <c r="O1744" s="294">
        <v>26777.518</v>
      </c>
      <c r="P1744" s="171">
        <v>40648</v>
      </c>
      <c r="Q1744" s="171">
        <v>41912</v>
      </c>
      <c r="R1744" s="171">
        <v>41712</v>
      </c>
      <c r="S1744" s="171">
        <v>41712</v>
      </c>
      <c r="T1744" s="366">
        <v>64</v>
      </c>
      <c r="U1744" s="357"/>
      <c r="V1744" s="290"/>
      <c r="W1744" s="312"/>
      <c r="X1744" s="358"/>
    </row>
    <row r="1745" spans="1:24" s="359" customFormat="1" ht="30" customHeight="1" x14ac:dyDescent="0.25">
      <c r="A1745" s="90">
        <v>41455</v>
      </c>
      <c r="B1745" s="347">
        <v>41470</v>
      </c>
      <c r="C1745" s="29" t="s">
        <v>282</v>
      </c>
      <c r="D1745" s="30" t="s">
        <v>1926</v>
      </c>
      <c r="E1745" s="30" t="s">
        <v>279</v>
      </c>
      <c r="F1745" s="29" t="s">
        <v>157</v>
      </c>
      <c r="G1745" s="29" t="s">
        <v>858</v>
      </c>
      <c r="H1745" s="30" t="s">
        <v>2701</v>
      </c>
      <c r="I1745" s="30" t="s">
        <v>2704</v>
      </c>
      <c r="J1745" s="31" t="s">
        <v>2032</v>
      </c>
      <c r="K1745" s="115">
        <v>40352</v>
      </c>
      <c r="L1745" s="115">
        <v>40630</v>
      </c>
      <c r="M1745" s="30" t="s">
        <v>2703</v>
      </c>
      <c r="N1745" s="294">
        <v>31084</v>
      </c>
      <c r="O1745" s="294">
        <v>31695.576000000001</v>
      </c>
      <c r="P1745" s="171">
        <v>40648</v>
      </c>
      <c r="Q1745" s="171">
        <v>41912</v>
      </c>
      <c r="R1745" s="171">
        <v>41712</v>
      </c>
      <c r="S1745" s="171">
        <v>41712</v>
      </c>
      <c r="T1745" s="366">
        <v>64</v>
      </c>
      <c r="U1745" s="357"/>
      <c r="V1745" s="290"/>
      <c r="W1745" s="312"/>
      <c r="X1745" s="358"/>
    </row>
    <row r="1746" spans="1:24" s="359" customFormat="1" ht="30" customHeight="1" x14ac:dyDescent="0.25">
      <c r="A1746" s="90">
        <v>41455</v>
      </c>
      <c r="B1746" s="347">
        <v>41470</v>
      </c>
      <c r="C1746" s="29" t="s">
        <v>282</v>
      </c>
      <c r="D1746" s="30" t="s">
        <v>1926</v>
      </c>
      <c r="E1746" s="30" t="s">
        <v>279</v>
      </c>
      <c r="F1746" s="29" t="s">
        <v>157</v>
      </c>
      <c r="G1746" s="29" t="s">
        <v>858</v>
      </c>
      <c r="H1746" s="30" t="s">
        <v>2701</v>
      </c>
      <c r="I1746" s="30" t="s">
        <v>2705</v>
      </c>
      <c r="J1746" s="31" t="s">
        <v>2032</v>
      </c>
      <c r="K1746" s="115">
        <v>40352</v>
      </c>
      <c r="L1746" s="115">
        <v>40630</v>
      </c>
      <c r="M1746" s="30" t="s">
        <v>2703</v>
      </c>
      <c r="N1746" s="294">
        <v>9840</v>
      </c>
      <c r="O1746" s="294">
        <v>9961.518</v>
      </c>
      <c r="P1746" s="171">
        <v>40648</v>
      </c>
      <c r="Q1746" s="171">
        <v>41912</v>
      </c>
      <c r="R1746" s="171">
        <v>41712</v>
      </c>
      <c r="S1746" s="171">
        <v>41712</v>
      </c>
      <c r="T1746" s="366">
        <v>64</v>
      </c>
      <c r="U1746" s="357"/>
      <c r="V1746" s="290"/>
      <c r="W1746" s="312"/>
      <c r="X1746" s="358"/>
    </row>
    <row r="1747" spans="1:24" s="359" customFormat="1" ht="30" customHeight="1" x14ac:dyDescent="0.25">
      <c r="A1747" s="90">
        <v>41455</v>
      </c>
      <c r="B1747" s="347">
        <v>41470</v>
      </c>
      <c r="C1747" s="29" t="s">
        <v>282</v>
      </c>
      <c r="D1747" s="30" t="s">
        <v>1926</v>
      </c>
      <c r="E1747" s="30" t="s">
        <v>279</v>
      </c>
      <c r="F1747" s="29" t="s">
        <v>157</v>
      </c>
      <c r="G1747" s="29" t="s">
        <v>858</v>
      </c>
      <c r="H1747" s="30" t="s">
        <v>2701</v>
      </c>
      <c r="I1747" s="30" t="s">
        <v>2706</v>
      </c>
      <c r="J1747" s="31" t="s">
        <v>2707</v>
      </c>
      <c r="K1747" s="115">
        <v>40352</v>
      </c>
      <c r="L1747" s="115">
        <v>40630</v>
      </c>
      <c r="M1747" s="30" t="s">
        <v>2703</v>
      </c>
      <c r="N1747" s="294">
        <v>60385</v>
      </c>
      <c r="O1747" s="294">
        <v>61360.843999999997</v>
      </c>
      <c r="P1747" s="171">
        <v>40648</v>
      </c>
      <c r="Q1747" s="171">
        <v>41912</v>
      </c>
      <c r="R1747" s="171">
        <v>41712</v>
      </c>
      <c r="S1747" s="171">
        <v>41712</v>
      </c>
      <c r="T1747" s="366">
        <v>64</v>
      </c>
      <c r="U1747" s="357"/>
      <c r="V1747" s="290"/>
      <c r="W1747" s="312"/>
      <c r="X1747" s="358"/>
    </row>
    <row r="1748" spans="1:24" s="359" customFormat="1" ht="30" customHeight="1" x14ac:dyDescent="0.25">
      <c r="A1748" s="90">
        <v>41455</v>
      </c>
      <c r="B1748" s="347">
        <v>41470</v>
      </c>
      <c r="C1748" s="29" t="s">
        <v>283</v>
      </c>
      <c r="D1748" s="30" t="s">
        <v>1926</v>
      </c>
      <c r="E1748" s="30" t="s">
        <v>279</v>
      </c>
      <c r="F1748" s="29" t="s">
        <v>1396</v>
      </c>
      <c r="G1748" s="29" t="s">
        <v>2696</v>
      </c>
      <c r="H1748" s="30" t="s">
        <v>2697</v>
      </c>
      <c r="I1748" s="30" t="s">
        <v>2708</v>
      </c>
      <c r="J1748" s="31" t="s">
        <v>2709</v>
      </c>
      <c r="K1748" s="115">
        <v>40137</v>
      </c>
      <c r="L1748" s="115">
        <v>40214</v>
      </c>
      <c r="M1748" s="30" t="s">
        <v>2710</v>
      </c>
      <c r="N1748" s="294">
        <v>9688.1810399999995</v>
      </c>
      <c r="O1748" s="294">
        <v>14352344.687000001</v>
      </c>
      <c r="P1748" s="169">
        <v>40275</v>
      </c>
      <c r="Q1748" s="169">
        <v>41365</v>
      </c>
      <c r="R1748" s="169">
        <v>40885</v>
      </c>
      <c r="S1748" s="169">
        <v>41190</v>
      </c>
      <c r="T1748" s="32">
        <v>21</v>
      </c>
      <c r="U1748" s="357"/>
      <c r="V1748" s="290"/>
      <c r="W1748" s="312"/>
      <c r="X1748" s="358"/>
    </row>
    <row r="1749" spans="1:24" s="359" customFormat="1" ht="30" customHeight="1" x14ac:dyDescent="0.25">
      <c r="A1749" s="90">
        <v>41455</v>
      </c>
      <c r="B1749" s="347">
        <v>41470</v>
      </c>
      <c r="C1749" s="29" t="s">
        <v>283</v>
      </c>
      <c r="D1749" s="30" t="s">
        <v>1926</v>
      </c>
      <c r="E1749" s="30" t="s">
        <v>279</v>
      </c>
      <c r="F1749" s="29" t="s">
        <v>1396</v>
      </c>
      <c r="G1749" s="29" t="s">
        <v>2696</v>
      </c>
      <c r="H1749" s="30" t="s">
        <v>2697</v>
      </c>
      <c r="I1749" s="30" t="s">
        <v>2708</v>
      </c>
      <c r="J1749" s="31" t="s">
        <v>2709</v>
      </c>
      <c r="K1749" s="115">
        <v>40137</v>
      </c>
      <c r="L1749" s="115">
        <v>41116</v>
      </c>
      <c r="M1749" s="30" t="s">
        <v>2711</v>
      </c>
      <c r="N1749" s="294">
        <v>7385.2095099999997</v>
      </c>
      <c r="O1749" s="294">
        <v>14352344.687000001</v>
      </c>
      <c r="P1749" s="169">
        <v>41116</v>
      </c>
      <c r="Q1749" s="169">
        <v>41536</v>
      </c>
      <c r="R1749" s="169">
        <v>41386</v>
      </c>
      <c r="S1749" s="169">
        <v>41536</v>
      </c>
      <c r="T1749" s="32">
        <v>68</v>
      </c>
      <c r="U1749" s="357"/>
      <c r="V1749" s="290"/>
      <c r="W1749" s="312"/>
      <c r="X1749" s="358"/>
    </row>
    <row r="1750" spans="1:24" s="359" customFormat="1" ht="30" customHeight="1" x14ac:dyDescent="0.25">
      <c r="A1750" s="90">
        <v>41455</v>
      </c>
      <c r="B1750" s="347">
        <v>41470</v>
      </c>
      <c r="C1750" s="29" t="s">
        <v>283</v>
      </c>
      <c r="D1750" s="30" t="s">
        <v>1926</v>
      </c>
      <c r="E1750" s="30" t="s">
        <v>279</v>
      </c>
      <c r="F1750" s="29" t="s">
        <v>157</v>
      </c>
      <c r="G1750" s="29" t="s">
        <v>858</v>
      </c>
      <c r="H1750" s="30" t="s">
        <v>2701</v>
      </c>
      <c r="I1750" s="30" t="s">
        <v>2712</v>
      </c>
      <c r="J1750" s="31" t="s">
        <v>2207</v>
      </c>
      <c r="K1750" s="115">
        <v>40442</v>
      </c>
      <c r="L1750" s="115">
        <v>40599</v>
      </c>
      <c r="M1750" s="30" t="s">
        <v>2713</v>
      </c>
      <c r="N1750" s="294">
        <v>37872</v>
      </c>
      <c r="O1750" s="294">
        <v>38168.078000000001</v>
      </c>
      <c r="P1750" s="169">
        <v>40630</v>
      </c>
      <c r="Q1750" s="169">
        <v>41457</v>
      </c>
      <c r="R1750" s="169">
        <v>41381</v>
      </c>
      <c r="S1750" s="169">
        <v>41457</v>
      </c>
      <c r="T1750" s="32">
        <v>99</v>
      </c>
      <c r="U1750" s="357"/>
      <c r="V1750" s="290"/>
      <c r="W1750" s="312"/>
      <c r="X1750" s="358"/>
    </row>
    <row r="1751" spans="1:24" s="359" customFormat="1" ht="30" customHeight="1" x14ac:dyDescent="0.25">
      <c r="A1751" s="90">
        <v>41455</v>
      </c>
      <c r="B1751" s="347">
        <v>41470</v>
      </c>
      <c r="C1751" s="29" t="s">
        <v>283</v>
      </c>
      <c r="D1751" s="30" t="s">
        <v>1926</v>
      </c>
      <c r="E1751" s="30" t="s">
        <v>279</v>
      </c>
      <c r="F1751" s="29" t="s">
        <v>157</v>
      </c>
      <c r="G1751" s="29" t="s">
        <v>858</v>
      </c>
      <c r="H1751" s="30" t="s">
        <v>2701</v>
      </c>
      <c r="I1751" s="30" t="s">
        <v>2714</v>
      </c>
      <c r="J1751" s="31" t="s">
        <v>2207</v>
      </c>
      <c r="K1751" s="115">
        <v>40359.708333333336</v>
      </c>
      <c r="L1751" s="115">
        <v>40438</v>
      </c>
      <c r="M1751" s="30" t="s">
        <v>2715</v>
      </c>
      <c r="N1751" s="294">
        <v>15366</v>
      </c>
      <c r="O1751" s="294">
        <v>16180.879000000001</v>
      </c>
      <c r="P1751" s="169">
        <v>40478</v>
      </c>
      <c r="Q1751" s="169">
        <v>41465</v>
      </c>
      <c r="R1751" s="169">
        <v>41200</v>
      </c>
      <c r="S1751" s="169">
        <v>41465</v>
      </c>
      <c r="T1751" s="32">
        <v>99</v>
      </c>
      <c r="U1751" s="357"/>
      <c r="V1751" s="290"/>
      <c r="W1751" s="312"/>
      <c r="X1751" s="358"/>
    </row>
    <row r="1752" spans="1:24" s="359" customFormat="1" ht="30" customHeight="1" x14ac:dyDescent="0.25">
      <c r="A1752" s="90">
        <v>41455</v>
      </c>
      <c r="B1752" s="347">
        <v>41470</v>
      </c>
      <c r="C1752" s="29" t="s">
        <v>283</v>
      </c>
      <c r="D1752" s="30" t="s">
        <v>1926</v>
      </c>
      <c r="E1752" s="30" t="s">
        <v>279</v>
      </c>
      <c r="F1752" s="29" t="s">
        <v>157</v>
      </c>
      <c r="G1752" s="29" t="s">
        <v>858</v>
      </c>
      <c r="H1752" s="30" t="s">
        <v>2701</v>
      </c>
      <c r="I1752" s="30" t="s">
        <v>2716</v>
      </c>
      <c r="J1752" s="31" t="s">
        <v>2717</v>
      </c>
      <c r="K1752" s="115">
        <v>40308</v>
      </c>
      <c r="L1752" s="115">
        <v>40626</v>
      </c>
      <c r="M1752" s="30" t="s">
        <v>2718</v>
      </c>
      <c r="N1752" s="294">
        <v>32745.37</v>
      </c>
      <c r="O1752" s="294">
        <v>33023.851999999999</v>
      </c>
      <c r="P1752" s="169">
        <v>40751</v>
      </c>
      <c r="Q1752" s="169">
        <v>41830</v>
      </c>
      <c r="R1752" s="169">
        <v>41559</v>
      </c>
      <c r="S1752" s="169">
        <v>41571</v>
      </c>
      <c r="T1752" s="32">
        <v>27</v>
      </c>
      <c r="U1752" s="357"/>
      <c r="V1752" s="290"/>
      <c r="W1752" s="312"/>
      <c r="X1752" s="358"/>
    </row>
    <row r="1753" spans="1:24" s="359" customFormat="1" ht="30" customHeight="1" x14ac:dyDescent="0.25">
      <c r="A1753" s="90">
        <v>41455</v>
      </c>
      <c r="B1753" s="347">
        <v>41470</v>
      </c>
      <c r="C1753" s="29" t="s">
        <v>283</v>
      </c>
      <c r="D1753" s="30" t="s">
        <v>1926</v>
      </c>
      <c r="E1753" s="30" t="s">
        <v>279</v>
      </c>
      <c r="F1753" s="29" t="s">
        <v>157</v>
      </c>
      <c r="G1753" s="29" t="s">
        <v>858</v>
      </c>
      <c r="H1753" s="30" t="s">
        <v>2701</v>
      </c>
      <c r="I1753" s="30" t="s">
        <v>2719</v>
      </c>
      <c r="J1753" s="31" t="s">
        <v>2276</v>
      </c>
      <c r="K1753" s="115">
        <v>40308</v>
      </c>
      <c r="L1753" s="115">
        <v>40626</v>
      </c>
      <c r="M1753" s="30" t="s">
        <v>2718</v>
      </c>
      <c r="N1753" s="294">
        <v>26339.63</v>
      </c>
      <c r="O1753" s="294">
        <v>26612.097000000002</v>
      </c>
      <c r="P1753" s="169">
        <v>40751</v>
      </c>
      <c r="Q1753" s="169">
        <v>41830</v>
      </c>
      <c r="R1753" s="169">
        <v>41559</v>
      </c>
      <c r="S1753" s="169">
        <v>41571</v>
      </c>
      <c r="T1753" s="32">
        <v>27</v>
      </c>
      <c r="U1753" s="357"/>
      <c r="V1753" s="290"/>
      <c r="W1753" s="312"/>
      <c r="X1753" s="358"/>
    </row>
    <row r="1754" spans="1:24" s="359" customFormat="1" ht="30" customHeight="1" x14ac:dyDescent="0.25">
      <c r="A1754" s="90">
        <v>41455</v>
      </c>
      <c r="B1754" s="347">
        <v>41470</v>
      </c>
      <c r="C1754" s="33" t="s">
        <v>284</v>
      </c>
      <c r="D1754" s="34" t="s">
        <v>1926</v>
      </c>
      <c r="E1754" s="34" t="s">
        <v>279</v>
      </c>
      <c r="F1754" s="33" t="s">
        <v>157</v>
      </c>
      <c r="G1754" s="29" t="s">
        <v>858</v>
      </c>
      <c r="H1754" s="34" t="s">
        <v>2701</v>
      </c>
      <c r="I1754" s="34" t="s">
        <v>2720</v>
      </c>
      <c r="J1754" s="35" t="s">
        <v>2038</v>
      </c>
      <c r="K1754" s="116">
        <v>40512</v>
      </c>
      <c r="L1754" s="116">
        <v>40724</v>
      </c>
      <c r="M1754" s="34" t="s">
        <v>2721</v>
      </c>
      <c r="N1754" s="294">
        <v>35275.887999999999</v>
      </c>
      <c r="O1754" s="294">
        <v>64360.118999999999</v>
      </c>
      <c r="P1754" s="169">
        <v>40784</v>
      </c>
      <c r="Q1754" s="169">
        <v>41606</v>
      </c>
      <c r="R1754" s="169">
        <v>41515</v>
      </c>
      <c r="S1754" s="169">
        <v>41557</v>
      </c>
      <c r="T1754" s="32">
        <v>83</v>
      </c>
      <c r="U1754" s="357"/>
      <c r="V1754" s="290"/>
      <c r="W1754" s="312"/>
      <c r="X1754" s="358"/>
    </row>
    <row r="1755" spans="1:24" s="359" customFormat="1" ht="30" customHeight="1" x14ac:dyDescent="0.25">
      <c r="A1755" s="90">
        <v>41455</v>
      </c>
      <c r="B1755" s="347">
        <v>41470</v>
      </c>
      <c r="C1755" s="33" t="s">
        <v>284</v>
      </c>
      <c r="D1755" s="34" t="s">
        <v>1926</v>
      </c>
      <c r="E1755" s="34" t="s">
        <v>279</v>
      </c>
      <c r="F1755" s="33" t="s">
        <v>157</v>
      </c>
      <c r="G1755" s="29" t="s">
        <v>858</v>
      </c>
      <c r="H1755" s="34" t="s">
        <v>2701</v>
      </c>
      <c r="I1755" s="34" t="s">
        <v>2720</v>
      </c>
      <c r="J1755" s="35" t="s">
        <v>2038</v>
      </c>
      <c r="K1755" s="116">
        <v>40512</v>
      </c>
      <c r="L1755" s="116">
        <v>40787</v>
      </c>
      <c r="M1755" s="34" t="s">
        <v>2722</v>
      </c>
      <c r="N1755" s="294">
        <v>28024.553</v>
      </c>
      <c r="O1755" s="294">
        <v>64360.118999999999</v>
      </c>
      <c r="P1755" s="169">
        <v>40844</v>
      </c>
      <c r="Q1755" s="169">
        <v>41628</v>
      </c>
      <c r="R1755" s="169">
        <v>41564</v>
      </c>
      <c r="S1755" s="169">
        <v>41564</v>
      </c>
      <c r="T1755" s="32">
        <v>65</v>
      </c>
      <c r="U1755" s="357"/>
      <c r="V1755" s="290"/>
      <c r="W1755" s="312"/>
      <c r="X1755" s="358"/>
    </row>
    <row r="1756" spans="1:24" s="359" customFormat="1" ht="30" customHeight="1" x14ac:dyDescent="0.25">
      <c r="A1756" s="90">
        <v>41455</v>
      </c>
      <c r="B1756" s="347">
        <v>41470</v>
      </c>
      <c r="C1756" s="33" t="s">
        <v>284</v>
      </c>
      <c r="D1756" s="34" t="s">
        <v>1926</v>
      </c>
      <c r="E1756" s="34" t="s">
        <v>279</v>
      </c>
      <c r="F1756" s="33" t="s">
        <v>157</v>
      </c>
      <c r="G1756" s="29" t="s">
        <v>858</v>
      </c>
      <c r="H1756" s="34" t="s">
        <v>2701</v>
      </c>
      <c r="I1756" s="34" t="s">
        <v>2723</v>
      </c>
      <c r="J1756" s="35" t="s">
        <v>2038</v>
      </c>
      <c r="K1756" s="116">
        <v>40661</v>
      </c>
      <c r="L1756" s="116">
        <v>40806</v>
      </c>
      <c r="M1756" s="34" t="s">
        <v>2724</v>
      </c>
      <c r="N1756" s="294">
        <v>41466.254999999997</v>
      </c>
      <c r="O1756" s="294">
        <v>41542.942000000003</v>
      </c>
      <c r="P1756" s="169">
        <v>40833</v>
      </c>
      <c r="Q1756" s="169">
        <v>41886</v>
      </c>
      <c r="R1756" s="169">
        <v>41561</v>
      </c>
      <c r="S1756" s="169">
        <v>41836</v>
      </c>
      <c r="T1756" s="32">
        <v>21</v>
      </c>
      <c r="U1756" s="357"/>
      <c r="V1756" s="290"/>
      <c r="W1756" s="312"/>
      <c r="X1756" s="358"/>
    </row>
    <row r="1757" spans="1:24" s="359" customFormat="1" ht="30" customHeight="1" x14ac:dyDescent="0.25">
      <c r="A1757" s="90">
        <v>41455</v>
      </c>
      <c r="B1757" s="347">
        <v>41470</v>
      </c>
      <c r="C1757" s="33" t="s">
        <v>284</v>
      </c>
      <c r="D1757" s="34" t="s">
        <v>1926</v>
      </c>
      <c r="E1757" s="34" t="s">
        <v>279</v>
      </c>
      <c r="F1757" s="33" t="s">
        <v>244</v>
      </c>
      <c r="G1757" s="33" t="s">
        <v>794</v>
      </c>
      <c r="H1757" s="34" t="s">
        <v>2725</v>
      </c>
      <c r="I1757" s="34" t="s">
        <v>2726</v>
      </c>
      <c r="J1757" s="35" t="s">
        <v>2301</v>
      </c>
      <c r="K1757" s="116">
        <v>40455.708333333336</v>
      </c>
      <c r="L1757" s="116">
        <v>40674</v>
      </c>
      <c r="M1757" s="34" t="s">
        <v>2727</v>
      </c>
      <c r="N1757" s="294">
        <v>20025.555</v>
      </c>
      <c r="O1757" s="294">
        <v>21997.473000000002</v>
      </c>
      <c r="P1757" s="169">
        <v>40681</v>
      </c>
      <c r="Q1757" s="169">
        <v>41506</v>
      </c>
      <c r="R1757" s="169">
        <v>41411</v>
      </c>
      <c r="S1757" s="169">
        <v>41506</v>
      </c>
      <c r="T1757" s="32">
        <v>99</v>
      </c>
      <c r="U1757" s="357"/>
      <c r="V1757" s="290"/>
      <c r="W1757" s="312"/>
      <c r="X1757" s="358"/>
    </row>
    <row r="1758" spans="1:24" s="359" customFormat="1" ht="30" customHeight="1" x14ac:dyDescent="0.25">
      <c r="A1758" s="90">
        <v>41455</v>
      </c>
      <c r="B1758" s="347">
        <v>41470</v>
      </c>
      <c r="C1758" s="33" t="s">
        <v>284</v>
      </c>
      <c r="D1758" s="34" t="s">
        <v>1926</v>
      </c>
      <c r="E1758" s="34" t="s">
        <v>279</v>
      </c>
      <c r="F1758" s="33" t="s">
        <v>157</v>
      </c>
      <c r="G1758" s="33" t="s">
        <v>858</v>
      </c>
      <c r="H1758" s="34" t="s">
        <v>2728</v>
      </c>
      <c r="I1758" s="34" t="s">
        <v>2729</v>
      </c>
      <c r="J1758" s="35" t="s">
        <v>2730</v>
      </c>
      <c r="K1758" s="116">
        <v>41089</v>
      </c>
      <c r="L1758" s="116">
        <v>41177</v>
      </c>
      <c r="M1758" s="34" t="s">
        <v>2724</v>
      </c>
      <c r="N1758" s="294">
        <v>21105.273000000001</v>
      </c>
      <c r="O1758" s="294">
        <v>21185.273000000001</v>
      </c>
      <c r="P1758" s="169">
        <v>41199</v>
      </c>
      <c r="Q1758" s="169">
        <v>42040</v>
      </c>
      <c r="R1758" s="169">
        <v>41926</v>
      </c>
      <c r="S1758" s="169">
        <v>41926</v>
      </c>
      <c r="T1758" s="32">
        <v>6</v>
      </c>
      <c r="U1758" s="357"/>
      <c r="V1758" s="290"/>
      <c r="W1758" s="312"/>
      <c r="X1758" s="358"/>
    </row>
    <row r="1759" spans="1:24" s="359" customFormat="1" ht="30" customHeight="1" x14ac:dyDescent="0.25">
      <c r="A1759" s="90">
        <v>41455</v>
      </c>
      <c r="B1759" s="347">
        <v>41470</v>
      </c>
      <c r="C1759" s="33" t="s">
        <v>284</v>
      </c>
      <c r="D1759" s="34" t="s">
        <v>1926</v>
      </c>
      <c r="E1759" s="34" t="s">
        <v>279</v>
      </c>
      <c r="F1759" s="33" t="s">
        <v>157</v>
      </c>
      <c r="G1759" s="33" t="s">
        <v>858</v>
      </c>
      <c r="H1759" s="34" t="s">
        <v>2731</v>
      </c>
      <c r="I1759" s="34" t="s">
        <v>2732</v>
      </c>
      <c r="J1759" s="35" t="s">
        <v>2038</v>
      </c>
      <c r="K1759" s="116">
        <v>40532.708333333336</v>
      </c>
      <c r="L1759" s="116">
        <v>40688</v>
      </c>
      <c r="M1759" s="34" t="s">
        <v>2722</v>
      </c>
      <c r="N1759" s="294">
        <v>15996.619000000001</v>
      </c>
      <c r="O1759" s="294">
        <v>16553.712</v>
      </c>
      <c r="P1759" s="169">
        <v>40709</v>
      </c>
      <c r="Q1759" s="169">
        <v>41726</v>
      </c>
      <c r="R1759" s="169">
        <v>41529</v>
      </c>
      <c r="S1759" s="169">
        <v>41620</v>
      </c>
      <c r="T1759" s="32">
        <v>47</v>
      </c>
      <c r="U1759" s="357"/>
      <c r="V1759" s="290"/>
      <c r="W1759" s="312"/>
      <c r="X1759" s="358"/>
    </row>
    <row r="1760" spans="1:24" s="359" customFormat="1" ht="30" customHeight="1" x14ac:dyDescent="0.25">
      <c r="A1760" s="90">
        <v>41455</v>
      </c>
      <c r="B1760" s="347">
        <v>41470</v>
      </c>
      <c r="C1760" s="33" t="s">
        <v>284</v>
      </c>
      <c r="D1760" s="34" t="s">
        <v>1926</v>
      </c>
      <c r="E1760" s="34" t="s">
        <v>279</v>
      </c>
      <c r="F1760" s="33" t="s">
        <v>244</v>
      </c>
      <c r="G1760" s="33" t="s">
        <v>794</v>
      </c>
      <c r="H1760" s="34" t="s">
        <v>2733</v>
      </c>
      <c r="I1760" s="34" t="s">
        <v>2734</v>
      </c>
      <c r="J1760" s="35" t="s">
        <v>2735</v>
      </c>
      <c r="K1760" s="116">
        <v>40378.708333333336</v>
      </c>
      <c r="L1760" s="116">
        <v>40673</v>
      </c>
      <c r="M1760" s="34" t="s">
        <v>2736</v>
      </c>
      <c r="N1760" s="294">
        <v>67814</v>
      </c>
      <c r="O1760" s="294">
        <v>67774.097999999998</v>
      </c>
      <c r="P1760" s="169">
        <v>40680</v>
      </c>
      <c r="Q1760" s="169">
        <v>41500</v>
      </c>
      <c r="R1760" s="169">
        <v>41500</v>
      </c>
      <c r="S1760" s="169">
        <v>41500</v>
      </c>
      <c r="T1760" s="32">
        <v>96</v>
      </c>
      <c r="U1760" s="357"/>
      <c r="V1760" s="290"/>
      <c r="W1760" s="312"/>
      <c r="X1760" s="358"/>
    </row>
    <row r="1761" spans="1:24" s="359" customFormat="1" ht="30" customHeight="1" x14ac:dyDescent="0.25">
      <c r="A1761" s="90">
        <v>41455</v>
      </c>
      <c r="B1761" s="347">
        <v>41470</v>
      </c>
      <c r="C1761" s="33" t="s">
        <v>284</v>
      </c>
      <c r="D1761" s="34" t="s">
        <v>1926</v>
      </c>
      <c r="E1761" s="34" t="s">
        <v>279</v>
      </c>
      <c r="F1761" s="33" t="s">
        <v>244</v>
      </c>
      <c r="G1761" s="33" t="s">
        <v>794</v>
      </c>
      <c r="H1761" s="34" t="s">
        <v>2725</v>
      </c>
      <c r="I1761" s="34" t="s">
        <v>2737</v>
      </c>
      <c r="J1761" s="35" t="s">
        <v>2738</v>
      </c>
      <c r="K1761" s="116">
        <v>40603.708333333336</v>
      </c>
      <c r="L1761" s="116">
        <v>40674</v>
      </c>
      <c r="M1761" s="34" t="s">
        <v>2739</v>
      </c>
      <c r="N1761" s="294">
        <v>23898.776999999998</v>
      </c>
      <c r="O1761" s="294">
        <v>48011.197500000002</v>
      </c>
      <c r="P1761" s="169">
        <v>40688</v>
      </c>
      <c r="Q1761" s="169">
        <v>41512</v>
      </c>
      <c r="R1761" s="169">
        <v>41357</v>
      </c>
      <c r="S1761" s="169">
        <v>41512</v>
      </c>
      <c r="T1761" s="32">
        <v>97</v>
      </c>
      <c r="U1761" s="357"/>
      <c r="V1761" s="290"/>
      <c r="W1761" s="312"/>
      <c r="X1761" s="358"/>
    </row>
    <row r="1762" spans="1:24" s="359" customFormat="1" ht="30" customHeight="1" x14ac:dyDescent="0.25">
      <c r="A1762" s="90">
        <v>41455</v>
      </c>
      <c r="B1762" s="347">
        <v>41470</v>
      </c>
      <c r="C1762" s="33" t="s">
        <v>284</v>
      </c>
      <c r="D1762" s="34" t="s">
        <v>1926</v>
      </c>
      <c r="E1762" s="34" t="s">
        <v>279</v>
      </c>
      <c r="F1762" s="33" t="s">
        <v>157</v>
      </c>
      <c r="G1762" s="33" t="s">
        <v>858</v>
      </c>
      <c r="H1762" s="34" t="s">
        <v>2728</v>
      </c>
      <c r="I1762" s="34" t="s">
        <v>2740</v>
      </c>
      <c r="J1762" s="35" t="s">
        <v>2741</v>
      </c>
      <c r="K1762" s="116">
        <v>40851</v>
      </c>
      <c r="L1762" s="116">
        <v>40967</v>
      </c>
      <c r="M1762" s="34" t="s">
        <v>1703</v>
      </c>
      <c r="N1762" s="294">
        <v>46780</v>
      </c>
      <c r="O1762" s="294">
        <v>48067.925000000003</v>
      </c>
      <c r="P1762" s="169">
        <v>41002</v>
      </c>
      <c r="Q1762" s="169">
        <v>42035</v>
      </c>
      <c r="R1762" s="169">
        <v>41752</v>
      </c>
      <c r="S1762" s="169">
        <v>41934</v>
      </c>
      <c r="T1762" s="32">
        <v>25</v>
      </c>
      <c r="U1762" s="357"/>
      <c r="V1762" s="290"/>
      <c r="W1762" s="312"/>
      <c r="X1762" s="358"/>
    </row>
    <row r="1763" spans="1:24" s="359" customFormat="1" ht="30" customHeight="1" x14ac:dyDescent="0.25">
      <c r="A1763" s="90">
        <v>41455</v>
      </c>
      <c r="B1763" s="347">
        <v>41470</v>
      </c>
      <c r="C1763" s="33" t="s">
        <v>284</v>
      </c>
      <c r="D1763" s="34" t="s">
        <v>1926</v>
      </c>
      <c r="E1763" s="34" t="s">
        <v>279</v>
      </c>
      <c r="F1763" s="33" t="s">
        <v>157</v>
      </c>
      <c r="G1763" s="33" t="s">
        <v>858</v>
      </c>
      <c r="H1763" s="34" t="s">
        <v>2701</v>
      </c>
      <c r="I1763" s="34" t="s">
        <v>2742</v>
      </c>
      <c r="J1763" s="35" t="s">
        <v>2204</v>
      </c>
      <c r="K1763" s="116">
        <v>41089</v>
      </c>
      <c r="L1763" s="116">
        <v>41171</v>
      </c>
      <c r="M1763" s="34" t="s">
        <v>2743</v>
      </c>
      <c r="N1763" s="294">
        <v>13310.008</v>
      </c>
      <c r="O1763" s="294">
        <v>13310.008</v>
      </c>
      <c r="P1763" s="169">
        <v>41213</v>
      </c>
      <c r="Q1763" s="169">
        <v>41933</v>
      </c>
      <c r="R1763" s="169">
        <v>41868</v>
      </c>
      <c r="S1763" s="169">
        <v>41868</v>
      </c>
      <c r="T1763" s="32">
        <v>1</v>
      </c>
      <c r="U1763" s="357"/>
      <c r="V1763" s="290"/>
      <c r="W1763" s="312"/>
      <c r="X1763" s="358"/>
    </row>
    <row r="1764" spans="1:24" s="359" customFormat="1" ht="30" customHeight="1" x14ac:dyDescent="0.25">
      <c r="A1764" s="90">
        <v>41455</v>
      </c>
      <c r="B1764" s="347">
        <v>41470</v>
      </c>
      <c r="C1764" s="33" t="s">
        <v>284</v>
      </c>
      <c r="D1764" s="34" t="s">
        <v>1926</v>
      </c>
      <c r="E1764" s="34" t="s">
        <v>279</v>
      </c>
      <c r="F1764" s="33" t="s">
        <v>1396</v>
      </c>
      <c r="G1764" s="33" t="s">
        <v>2696</v>
      </c>
      <c r="H1764" s="34" t="s">
        <v>2744</v>
      </c>
      <c r="I1764" s="34" t="s">
        <v>2745</v>
      </c>
      <c r="J1764" s="35" t="s">
        <v>2746</v>
      </c>
      <c r="K1764" s="116">
        <v>40486.333333333336</v>
      </c>
      <c r="L1764" s="116">
        <v>40676</v>
      </c>
      <c r="M1764" s="34" t="s">
        <v>2747</v>
      </c>
      <c r="N1764" s="294">
        <v>15608.271349999999</v>
      </c>
      <c r="O1764" s="294">
        <v>20550026.307999998</v>
      </c>
      <c r="P1764" s="169">
        <v>40676</v>
      </c>
      <c r="Q1764" s="169">
        <v>41557</v>
      </c>
      <c r="R1764" s="169">
        <v>41306</v>
      </c>
      <c r="S1764" s="169">
        <v>41527</v>
      </c>
      <c r="T1764" s="32">
        <v>97</v>
      </c>
      <c r="U1764" s="357"/>
      <c r="V1764" s="290"/>
      <c r="W1764" s="312"/>
      <c r="X1764" s="358"/>
    </row>
    <row r="1765" spans="1:24" s="359" customFormat="1" ht="30" customHeight="1" x14ac:dyDescent="0.25">
      <c r="A1765" s="90">
        <v>41455</v>
      </c>
      <c r="B1765" s="347">
        <v>41470</v>
      </c>
      <c r="C1765" s="33" t="s">
        <v>284</v>
      </c>
      <c r="D1765" s="34" t="s">
        <v>1926</v>
      </c>
      <c r="E1765" s="34" t="s">
        <v>279</v>
      </c>
      <c r="F1765" s="33" t="s">
        <v>244</v>
      </c>
      <c r="G1765" s="33" t="s">
        <v>794</v>
      </c>
      <c r="H1765" s="34" t="s">
        <v>2733</v>
      </c>
      <c r="I1765" s="34" t="s">
        <v>2748</v>
      </c>
      <c r="J1765" s="35" t="s">
        <v>2749</v>
      </c>
      <c r="K1765" s="116">
        <v>40443</v>
      </c>
      <c r="L1765" s="116">
        <v>40668</v>
      </c>
      <c r="M1765" s="34" t="s">
        <v>2750</v>
      </c>
      <c r="N1765" s="294">
        <v>10230.023999999999</v>
      </c>
      <c r="O1765" s="294">
        <v>18119.940999999999</v>
      </c>
      <c r="P1765" s="169">
        <v>40681</v>
      </c>
      <c r="Q1765" s="169">
        <v>41249</v>
      </c>
      <c r="R1765" s="169">
        <v>41221</v>
      </c>
      <c r="S1765" s="169">
        <v>41472</v>
      </c>
      <c r="T1765" s="32">
        <v>98</v>
      </c>
      <c r="U1765" s="357"/>
      <c r="V1765" s="290"/>
      <c r="W1765" s="312"/>
      <c r="X1765" s="358"/>
    </row>
    <row r="1766" spans="1:24" s="359" customFormat="1" ht="30" customHeight="1" x14ac:dyDescent="0.25">
      <c r="A1766" s="90">
        <v>41455</v>
      </c>
      <c r="B1766" s="347">
        <v>41470</v>
      </c>
      <c r="C1766" s="33" t="s">
        <v>284</v>
      </c>
      <c r="D1766" s="34" t="s">
        <v>1926</v>
      </c>
      <c r="E1766" s="354" t="s">
        <v>280</v>
      </c>
      <c r="F1766" s="33" t="s">
        <v>157</v>
      </c>
      <c r="G1766" s="33" t="s">
        <v>858</v>
      </c>
      <c r="H1766" s="34" t="s">
        <v>2701</v>
      </c>
      <c r="I1766" s="34" t="s">
        <v>2751</v>
      </c>
      <c r="J1766" s="35" t="s">
        <v>2752</v>
      </c>
      <c r="K1766" s="116">
        <v>40781</v>
      </c>
      <c r="L1766" s="116">
        <v>40857</v>
      </c>
      <c r="M1766" s="34" t="s">
        <v>2753</v>
      </c>
      <c r="N1766" s="294">
        <v>1404.5127399999999</v>
      </c>
      <c r="O1766" s="294">
        <v>1581.2655300000001</v>
      </c>
      <c r="P1766" s="169">
        <v>40912</v>
      </c>
      <c r="Q1766" s="169">
        <v>41554</v>
      </c>
      <c r="R1766" s="169">
        <v>41277</v>
      </c>
      <c r="S1766" s="169">
        <v>41514</v>
      </c>
      <c r="T1766" s="32">
        <v>74</v>
      </c>
      <c r="U1766" s="357"/>
      <c r="V1766" s="290"/>
      <c r="W1766" s="312"/>
      <c r="X1766" s="358"/>
    </row>
    <row r="1767" spans="1:24" s="359" customFormat="1" ht="30" customHeight="1" x14ac:dyDescent="0.25">
      <c r="A1767" s="90">
        <v>41455</v>
      </c>
      <c r="B1767" s="347">
        <v>41470</v>
      </c>
      <c r="C1767" s="33" t="s">
        <v>285</v>
      </c>
      <c r="D1767" s="34" t="s">
        <v>1926</v>
      </c>
      <c r="E1767" s="34" t="s">
        <v>279</v>
      </c>
      <c r="F1767" s="33" t="s">
        <v>244</v>
      </c>
      <c r="G1767" s="33" t="s">
        <v>794</v>
      </c>
      <c r="H1767" s="34" t="s">
        <v>2725</v>
      </c>
      <c r="I1767" s="34" t="s">
        <v>2754</v>
      </c>
      <c r="J1767" s="35" t="s">
        <v>2020</v>
      </c>
      <c r="K1767" s="116">
        <v>40835.708333333336</v>
      </c>
      <c r="L1767" s="116">
        <v>41082</v>
      </c>
      <c r="M1767" s="34" t="s">
        <v>2755</v>
      </c>
      <c r="N1767" s="294">
        <v>0</v>
      </c>
      <c r="O1767" s="294">
        <v>22592.771000000001</v>
      </c>
      <c r="P1767" s="169">
        <v>41093</v>
      </c>
      <c r="Q1767" s="169">
        <v>41783</v>
      </c>
      <c r="R1767" s="169">
        <v>41783</v>
      </c>
      <c r="S1767" s="169">
        <v>41783</v>
      </c>
      <c r="T1767" s="32">
        <v>0</v>
      </c>
      <c r="U1767" s="357"/>
      <c r="V1767" s="290"/>
      <c r="W1767" s="312"/>
      <c r="X1767" s="358"/>
    </row>
    <row r="1768" spans="1:24" s="359" customFormat="1" ht="30" customHeight="1" x14ac:dyDescent="0.25">
      <c r="A1768" s="90">
        <v>41455</v>
      </c>
      <c r="B1768" s="347">
        <v>41470</v>
      </c>
      <c r="C1768" s="33" t="s">
        <v>285</v>
      </c>
      <c r="D1768" s="34" t="s">
        <v>1926</v>
      </c>
      <c r="E1768" s="34" t="s">
        <v>279</v>
      </c>
      <c r="F1768" s="33" t="s">
        <v>244</v>
      </c>
      <c r="G1768" s="33" t="s">
        <v>794</v>
      </c>
      <c r="H1768" s="34" t="s">
        <v>2725</v>
      </c>
      <c r="I1768" s="34" t="s">
        <v>2754</v>
      </c>
      <c r="J1768" s="35" t="s">
        <v>2020</v>
      </c>
      <c r="K1768" s="116">
        <v>40835.708333333336</v>
      </c>
      <c r="L1768" s="116">
        <v>41220</v>
      </c>
      <c r="M1768" s="34" t="s">
        <v>2320</v>
      </c>
      <c r="N1768" s="294">
        <v>21813.388999999999</v>
      </c>
      <c r="O1768" s="294">
        <v>22592.771000000001</v>
      </c>
      <c r="P1768" s="169">
        <v>41349</v>
      </c>
      <c r="Q1768" s="169">
        <v>42040</v>
      </c>
      <c r="R1768" s="169">
        <v>41979</v>
      </c>
      <c r="S1768" s="169">
        <v>41979</v>
      </c>
      <c r="T1768" s="32">
        <v>3</v>
      </c>
      <c r="U1768" s="357"/>
      <c r="V1768" s="290"/>
      <c r="W1768" s="312"/>
      <c r="X1768" s="358"/>
    </row>
    <row r="1769" spans="1:24" s="359" customFormat="1" ht="30" customHeight="1" x14ac:dyDescent="0.25">
      <c r="A1769" s="90">
        <v>41455</v>
      </c>
      <c r="B1769" s="347">
        <v>41470</v>
      </c>
      <c r="C1769" s="33" t="s">
        <v>285</v>
      </c>
      <c r="D1769" s="34" t="s">
        <v>1926</v>
      </c>
      <c r="E1769" s="34" t="s">
        <v>279</v>
      </c>
      <c r="F1769" s="33" t="s">
        <v>157</v>
      </c>
      <c r="G1769" s="33" t="s">
        <v>858</v>
      </c>
      <c r="H1769" s="34" t="s">
        <v>2728</v>
      </c>
      <c r="I1769" s="34" t="s">
        <v>2756</v>
      </c>
      <c r="J1769" s="35" t="s">
        <v>813</v>
      </c>
      <c r="K1769" s="116">
        <v>40822</v>
      </c>
      <c r="L1769" s="116">
        <v>40966</v>
      </c>
      <c r="M1769" s="34" t="s">
        <v>2757</v>
      </c>
      <c r="N1769" s="294">
        <v>9573.1180000000004</v>
      </c>
      <c r="O1769" s="294">
        <v>9836.0130000000008</v>
      </c>
      <c r="P1769" s="169">
        <v>40991</v>
      </c>
      <c r="Q1769" s="169">
        <v>41801</v>
      </c>
      <c r="R1769" s="169">
        <v>41621</v>
      </c>
      <c r="S1769" s="169">
        <v>41712</v>
      </c>
      <c r="T1769" s="32">
        <v>12</v>
      </c>
      <c r="U1769" s="357"/>
      <c r="V1769" s="290"/>
      <c r="W1769" s="312"/>
      <c r="X1769" s="358"/>
    </row>
    <row r="1770" spans="1:24" s="359" customFormat="1" ht="30" customHeight="1" x14ac:dyDescent="0.25">
      <c r="A1770" s="90">
        <v>41455</v>
      </c>
      <c r="B1770" s="347">
        <v>41470</v>
      </c>
      <c r="C1770" s="33" t="s">
        <v>285</v>
      </c>
      <c r="D1770" s="34" t="s">
        <v>1926</v>
      </c>
      <c r="E1770" s="34" t="s">
        <v>279</v>
      </c>
      <c r="F1770" s="33" t="s">
        <v>157</v>
      </c>
      <c r="G1770" s="33" t="s">
        <v>858</v>
      </c>
      <c r="H1770" s="34" t="s">
        <v>2701</v>
      </c>
      <c r="I1770" s="34" t="s">
        <v>2758</v>
      </c>
      <c r="J1770" s="35" t="s">
        <v>2759</v>
      </c>
      <c r="K1770" s="116">
        <v>40932</v>
      </c>
      <c r="L1770" s="116">
        <v>41089</v>
      </c>
      <c r="M1770" s="34" t="s">
        <v>2760</v>
      </c>
      <c r="N1770" s="294">
        <v>54772</v>
      </c>
      <c r="O1770" s="294">
        <v>54861.949000000001</v>
      </c>
      <c r="P1770" s="169">
        <v>41120</v>
      </c>
      <c r="Q1770" s="169">
        <v>42277</v>
      </c>
      <c r="R1770" s="169">
        <v>42151</v>
      </c>
      <c r="S1770" s="169">
        <v>42151</v>
      </c>
      <c r="T1770" s="32">
        <v>15</v>
      </c>
      <c r="U1770" s="357"/>
      <c r="V1770" s="290"/>
      <c r="W1770" s="312"/>
      <c r="X1770" s="358"/>
    </row>
    <row r="1771" spans="1:24" s="359" customFormat="1" ht="30" customHeight="1" x14ac:dyDescent="0.25">
      <c r="A1771" s="90">
        <v>41455</v>
      </c>
      <c r="B1771" s="347">
        <v>41470</v>
      </c>
      <c r="C1771" s="33" t="s">
        <v>285</v>
      </c>
      <c r="D1771" s="34" t="s">
        <v>1926</v>
      </c>
      <c r="E1771" s="34" t="s">
        <v>279</v>
      </c>
      <c r="F1771" s="33" t="s">
        <v>244</v>
      </c>
      <c r="G1771" s="33" t="s">
        <v>794</v>
      </c>
      <c r="H1771" s="34" t="s">
        <v>2733</v>
      </c>
      <c r="I1771" s="34" t="s">
        <v>2761</v>
      </c>
      <c r="J1771" s="35" t="s">
        <v>2762</v>
      </c>
      <c r="K1771" s="116">
        <v>40739.708333333336</v>
      </c>
      <c r="L1771" s="116">
        <v>41067</v>
      </c>
      <c r="M1771" s="34" t="s">
        <v>2736</v>
      </c>
      <c r="N1771" s="294">
        <v>70591</v>
      </c>
      <c r="O1771" s="294">
        <v>71266.873000000007</v>
      </c>
      <c r="P1771" s="169">
        <v>41074</v>
      </c>
      <c r="Q1771" s="169">
        <v>41927</v>
      </c>
      <c r="R1771" s="169">
        <v>41854</v>
      </c>
      <c r="S1771" s="169">
        <v>41917</v>
      </c>
      <c r="T1771" s="32">
        <v>15</v>
      </c>
      <c r="U1771" s="357"/>
      <c r="V1771" s="290"/>
      <c r="W1771" s="312"/>
      <c r="X1771" s="358"/>
    </row>
    <row r="1772" spans="1:24" s="359" customFormat="1" ht="30" customHeight="1" x14ac:dyDescent="0.25">
      <c r="A1772" s="90">
        <v>41455</v>
      </c>
      <c r="B1772" s="347">
        <v>41470</v>
      </c>
      <c r="C1772" s="33" t="s">
        <v>285</v>
      </c>
      <c r="D1772" s="34" t="s">
        <v>1926</v>
      </c>
      <c r="E1772" s="34" t="s">
        <v>279</v>
      </c>
      <c r="F1772" s="33" t="s">
        <v>157</v>
      </c>
      <c r="G1772" s="33" t="s">
        <v>858</v>
      </c>
      <c r="H1772" s="34" t="s">
        <v>2701</v>
      </c>
      <c r="I1772" s="34" t="s">
        <v>2763</v>
      </c>
      <c r="J1772" s="35" t="s">
        <v>2764</v>
      </c>
      <c r="K1772" s="116">
        <v>40829.333333333336</v>
      </c>
      <c r="L1772" s="116">
        <v>40935</v>
      </c>
      <c r="M1772" s="34" t="s">
        <v>2765</v>
      </c>
      <c r="N1772" s="294">
        <v>28300</v>
      </c>
      <c r="O1772" s="294">
        <v>28218.23</v>
      </c>
      <c r="P1772" s="169">
        <v>40947</v>
      </c>
      <c r="Q1772" s="169">
        <v>41681</v>
      </c>
      <c r="R1772" s="169">
        <v>41622</v>
      </c>
      <c r="S1772" s="169">
        <v>41622</v>
      </c>
      <c r="T1772" s="32">
        <v>49</v>
      </c>
      <c r="U1772" s="357"/>
      <c r="V1772" s="290"/>
      <c r="W1772" s="312"/>
      <c r="X1772" s="358"/>
    </row>
    <row r="1773" spans="1:24" s="359" customFormat="1" ht="30" customHeight="1" x14ac:dyDescent="0.25">
      <c r="A1773" s="90">
        <v>41455</v>
      </c>
      <c r="B1773" s="347">
        <v>41470</v>
      </c>
      <c r="C1773" s="33" t="s">
        <v>285</v>
      </c>
      <c r="D1773" s="34" t="s">
        <v>1926</v>
      </c>
      <c r="E1773" s="34" t="s">
        <v>279</v>
      </c>
      <c r="F1773" s="33" t="s">
        <v>244</v>
      </c>
      <c r="G1773" s="33" t="s">
        <v>794</v>
      </c>
      <c r="H1773" s="34" t="s">
        <v>2766</v>
      </c>
      <c r="I1773" s="34" t="s">
        <v>2767</v>
      </c>
      <c r="J1773" s="35" t="s">
        <v>2319</v>
      </c>
      <c r="K1773" s="116">
        <v>40899.333333333336</v>
      </c>
      <c r="L1773" s="116">
        <v>41032</v>
      </c>
      <c r="M1773" s="34" t="s">
        <v>2768</v>
      </c>
      <c r="N1773" s="294">
        <v>23170.1</v>
      </c>
      <c r="O1773" s="294">
        <v>54015.360999999997</v>
      </c>
      <c r="P1773" s="169">
        <v>41045</v>
      </c>
      <c r="Q1773" s="169">
        <v>41767</v>
      </c>
      <c r="R1773" s="169">
        <v>41635</v>
      </c>
      <c r="S1773" s="169">
        <v>41669</v>
      </c>
      <c r="T1773" s="32">
        <v>75</v>
      </c>
      <c r="U1773" s="357"/>
      <c r="V1773" s="290"/>
      <c r="W1773" s="312"/>
      <c r="X1773" s="358"/>
    </row>
    <row r="1774" spans="1:24" s="359" customFormat="1" ht="30" customHeight="1" x14ac:dyDescent="0.25">
      <c r="A1774" s="90">
        <v>41455</v>
      </c>
      <c r="B1774" s="347">
        <v>41470</v>
      </c>
      <c r="C1774" s="33" t="s">
        <v>285</v>
      </c>
      <c r="D1774" s="34" t="s">
        <v>1926</v>
      </c>
      <c r="E1774" s="34" t="s">
        <v>279</v>
      </c>
      <c r="F1774" s="33" t="s">
        <v>244</v>
      </c>
      <c r="G1774" s="33" t="s">
        <v>794</v>
      </c>
      <c r="H1774" s="34" t="s">
        <v>2766</v>
      </c>
      <c r="I1774" s="34" t="s">
        <v>2767</v>
      </c>
      <c r="J1774" s="35" t="s">
        <v>2319</v>
      </c>
      <c r="K1774" s="116">
        <v>40899.333333333336</v>
      </c>
      <c r="L1774" s="116">
        <v>40941</v>
      </c>
      <c r="M1774" s="34" t="s">
        <v>2727</v>
      </c>
      <c r="N1774" s="294">
        <v>24839.9</v>
      </c>
      <c r="O1774" s="294">
        <v>54015.360999999997</v>
      </c>
      <c r="P1774" s="169">
        <v>40949</v>
      </c>
      <c r="Q1774" s="169">
        <v>41739</v>
      </c>
      <c r="R1774" s="169">
        <v>41679</v>
      </c>
      <c r="S1774" s="169">
        <v>41679</v>
      </c>
      <c r="T1774" s="32">
        <v>76</v>
      </c>
      <c r="U1774" s="357"/>
      <c r="V1774" s="290"/>
      <c r="W1774" s="312"/>
      <c r="X1774" s="358"/>
    </row>
    <row r="1775" spans="1:24" s="359" customFormat="1" ht="30" customHeight="1" x14ac:dyDescent="0.25">
      <c r="A1775" s="90">
        <v>41455</v>
      </c>
      <c r="B1775" s="347">
        <v>41470</v>
      </c>
      <c r="C1775" s="33" t="s">
        <v>285</v>
      </c>
      <c r="D1775" s="34" t="s">
        <v>1926</v>
      </c>
      <c r="E1775" s="34" t="s">
        <v>279</v>
      </c>
      <c r="F1775" s="33" t="s">
        <v>244</v>
      </c>
      <c r="G1775" s="33" t="s">
        <v>794</v>
      </c>
      <c r="H1775" s="34" t="s">
        <v>2766</v>
      </c>
      <c r="I1775" s="34" t="s">
        <v>2767</v>
      </c>
      <c r="J1775" s="35" t="s">
        <v>2319</v>
      </c>
      <c r="K1775" s="116">
        <v>40899.333333333336</v>
      </c>
      <c r="L1775" s="116">
        <v>40941</v>
      </c>
      <c r="M1775" s="34" t="s">
        <v>2769</v>
      </c>
      <c r="N1775" s="294">
        <v>2353</v>
      </c>
      <c r="O1775" s="294">
        <v>54015.360999999997</v>
      </c>
      <c r="P1775" s="169">
        <v>41005</v>
      </c>
      <c r="Q1775" s="169">
        <v>41481</v>
      </c>
      <c r="R1775" s="169">
        <v>41135</v>
      </c>
      <c r="S1775" s="169">
        <v>41472</v>
      </c>
      <c r="T1775" s="32">
        <v>98</v>
      </c>
      <c r="U1775" s="357"/>
      <c r="V1775" s="290"/>
      <c r="W1775" s="312"/>
      <c r="X1775" s="358"/>
    </row>
    <row r="1776" spans="1:24" s="359" customFormat="1" ht="30" customHeight="1" x14ac:dyDescent="0.25">
      <c r="A1776" s="90">
        <v>41455</v>
      </c>
      <c r="B1776" s="347">
        <v>41470</v>
      </c>
      <c r="C1776" s="33" t="s">
        <v>285</v>
      </c>
      <c r="D1776" s="34" t="s">
        <v>1926</v>
      </c>
      <c r="E1776" s="34" t="s">
        <v>279</v>
      </c>
      <c r="F1776" s="33" t="s">
        <v>1396</v>
      </c>
      <c r="G1776" s="33" t="s">
        <v>2696</v>
      </c>
      <c r="H1776" s="34" t="s">
        <v>2770</v>
      </c>
      <c r="I1776" s="34" t="s">
        <v>2771</v>
      </c>
      <c r="J1776" s="35" t="s">
        <v>2041</v>
      </c>
      <c r="K1776" s="116">
        <v>40941</v>
      </c>
      <c r="L1776" s="116">
        <v>41005</v>
      </c>
      <c r="M1776" s="34" t="s">
        <v>2772</v>
      </c>
      <c r="N1776" s="294">
        <v>28609.52837</v>
      </c>
      <c r="O1776" s="294">
        <v>31669512.34</v>
      </c>
      <c r="P1776" s="169">
        <v>41005</v>
      </c>
      <c r="Q1776" s="169">
        <v>41895</v>
      </c>
      <c r="R1776" s="169">
        <v>41812</v>
      </c>
      <c r="S1776" s="169">
        <v>41865</v>
      </c>
      <c r="T1776" s="32">
        <v>13</v>
      </c>
      <c r="U1776" s="357"/>
      <c r="V1776" s="290"/>
      <c r="W1776" s="312"/>
      <c r="X1776" s="358"/>
    </row>
    <row r="1777" spans="1:24" s="359" customFormat="1" ht="30" customHeight="1" x14ac:dyDescent="0.25">
      <c r="A1777" s="90">
        <v>41455</v>
      </c>
      <c r="B1777" s="347">
        <v>41470</v>
      </c>
      <c r="C1777" s="33" t="s">
        <v>285</v>
      </c>
      <c r="D1777" s="34" t="s">
        <v>1926</v>
      </c>
      <c r="E1777" s="34" t="s">
        <v>279</v>
      </c>
      <c r="F1777" s="33" t="s">
        <v>1396</v>
      </c>
      <c r="G1777" s="33" t="s">
        <v>2696</v>
      </c>
      <c r="H1777" s="34" t="s">
        <v>2770</v>
      </c>
      <c r="I1777" s="34" t="s">
        <v>2771</v>
      </c>
      <c r="J1777" s="35" t="s">
        <v>2041</v>
      </c>
      <c r="K1777" s="116">
        <v>40941</v>
      </c>
      <c r="L1777" s="116">
        <v>40948</v>
      </c>
      <c r="M1777" s="34" t="s">
        <v>2773</v>
      </c>
      <c r="N1777" s="294">
        <v>72.203690000000009</v>
      </c>
      <c r="O1777" s="294">
        <v>31669512.34</v>
      </c>
      <c r="P1777" s="169">
        <v>40948</v>
      </c>
      <c r="Q1777" s="169">
        <v>41853</v>
      </c>
      <c r="R1777" s="169">
        <v>41822</v>
      </c>
      <c r="S1777" s="169">
        <v>41822</v>
      </c>
      <c r="T1777" s="32">
        <v>27</v>
      </c>
      <c r="U1777" s="357"/>
      <c r="V1777" s="290"/>
      <c r="W1777" s="312"/>
      <c r="X1777" s="358"/>
    </row>
    <row r="1778" spans="1:24" s="359" customFormat="1" ht="30" customHeight="1" x14ac:dyDescent="0.25">
      <c r="A1778" s="90">
        <v>41455</v>
      </c>
      <c r="B1778" s="347">
        <v>41470</v>
      </c>
      <c r="C1778" s="33" t="s">
        <v>285</v>
      </c>
      <c r="D1778" s="34" t="s">
        <v>1926</v>
      </c>
      <c r="E1778" s="34" t="s">
        <v>279</v>
      </c>
      <c r="F1778" s="33" t="s">
        <v>1396</v>
      </c>
      <c r="G1778" s="33" t="s">
        <v>2696</v>
      </c>
      <c r="H1778" s="34" t="s">
        <v>2774</v>
      </c>
      <c r="I1778" s="34" t="s">
        <v>2775</v>
      </c>
      <c r="J1778" s="35" t="s">
        <v>2038</v>
      </c>
      <c r="K1778" s="116">
        <v>40857</v>
      </c>
      <c r="L1778" s="116">
        <v>40963</v>
      </c>
      <c r="M1778" s="34" t="s">
        <v>2776</v>
      </c>
      <c r="N1778" s="294">
        <v>27592.992309999998</v>
      </c>
      <c r="O1778" s="294">
        <v>30526721.495999999</v>
      </c>
      <c r="P1778" s="169">
        <v>40963</v>
      </c>
      <c r="Q1778" s="169">
        <v>42374</v>
      </c>
      <c r="R1778" s="169">
        <v>42343</v>
      </c>
      <c r="S1778" s="169">
        <v>42284</v>
      </c>
      <c r="T1778" s="32">
        <v>18</v>
      </c>
      <c r="U1778" s="357"/>
      <c r="V1778" s="290"/>
      <c r="W1778" s="312"/>
      <c r="X1778" s="358"/>
    </row>
    <row r="1779" spans="1:24" s="359" customFormat="1" ht="30" customHeight="1" x14ac:dyDescent="0.25">
      <c r="A1779" s="90">
        <v>41455</v>
      </c>
      <c r="B1779" s="347">
        <v>41470</v>
      </c>
      <c r="C1779" s="33" t="s">
        <v>285</v>
      </c>
      <c r="D1779" s="34" t="s">
        <v>1926</v>
      </c>
      <c r="E1779" s="34" t="s">
        <v>279</v>
      </c>
      <c r="F1779" s="33" t="s">
        <v>1396</v>
      </c>
      <c r="G1779" s="33" t="s">
        <v>2696</v>
      </c>
      <c r="H1779" s="34" t="s">
        <v>2774</v>
      </c>
      <c r="I1779" s="34" t="s">
        <v>2775</v>
      </c>
      <c r="J1779" s="35" t="s">
        <v>2038</v>
      </c>
      <c r="K1779" s="116">
        <v>40857</v>
      </c>
      <c r="L1779" s="116">
        <v>40966</v>
      </c>
      <c r="M1779" s="34" t="s">
        <v>2773</v>
      </c>
      <c r="N1779" s="294">
        <v>63.785199999999996</v>
      </c>
      <c r="O1779" s="294">
        <v>30526721.495999999</v>
      </c>
      <c r="P1779" s="169">
        <v>40966</v>
      </c>
      <c r="Q1779" s="169">
        <v>42338</v>
      </c>
      <c r="R1779" s="169">
        <v>42308</v>
      </c>
      <c r="S1779" s="169">
        <v>42308</v>
      </c>
      <c r="T1779" s="32">
        <v>0</v>
      </c>
      <c r="U1779" s="357"/>
      <c r="V1779" s="290"/>
      <c r="W1779" s="312"/>
      <c r="X1779" s="358"/>
    </row>
    <row r="1780" spans="1:24" s="359" customFormat="1" ht="30" customHeight="1" x14ac:dyDescent="0.25">
      <c r="A1780" s="90">
        <v>41455</v>
      </c>
      <c r="B1780" s="347">
        <v>41470</v>
      </c>
      <c r="C1780" s="33" t="s">
        <v>285</v>
      </c>
      <c r="D1780" s="34" t="s">
        <v>1926</v>
      </c>
      <c r="E1780" s="354" t="s">
        <v>280</v>
      </c>
      <c r="F1780" s="33" t="s">
        <v>2777</v>
      </c>
      <c r="G1780" s="33" t="s">
        <v>2778</v>
      </c>
      <c r="H1780" s="34" t="s">
        <v>2779</v>
      </c>
      <c r="I1780" s="34" t="s">
        <v>2780</v>
      </c>
      <c r="J1780" s="35" t="s">
        <v>2781</v>
      </c>
      <c r="K1780" s="116">
        <v>41158</v>
      </c>
      <c r="L1780" s="116">
        <v>41180</v>
      </c>
      <c r="M1780" s="34" t="s">
        <v>894</v>
      </c>
      <c r="N1780" s="294">
        <v>1399.2170000000001</v>
      </c>
      <c r="O1780" s="294">
        <v>1561.366</v>
      </c>
      <c r="P1780" s="169">
        <v>41207</v>
      </c>
      <c r="Q1780" s="169">
        <v>41729</v>
      </c>
      <c r="R1780" s="169">
        <v>41668</v>
      </c>
      <c r="S1780" s="169">
        <v>41761</v>
      </c>
      <c r="T1780" s="32">
        <v>1</v>
      </c>
      <c r="U1780" s="357"/>
      <c r="V1780" s="290"/>
      <c r="W1780" s="312"/>
      <c r="X1780" s="358"/>
    </row>
    <row r="1781" spans="1:24" s="359" customFormat="1" ht="30" customHeight="1" x14ac:dyDescent="0.25">
      <c r="A1781" s="90">
        <v>41455</v>
      </c>
      <c r="B1781" s="347">
        <v>41470</v>
      </c>
      <c r="C1781" s="33" t="s">
        <v>1922</v>
      </c>
      <c r="D1781" s="34" t="s">
        <v>1926</v>
      </c>
      <c r="E1781" s="34" t="s">
        <v>279</v>
      </c>
      <c r="F1781" s="33" t="s">
        <v>1396</v>
      </c>
      <c r="G1781" s="33" t="s">
        <v>2696</v>
      </c>
      <c r="H1781" s="34" t="s">
        <v>2697</v>
      </c>
      <c r="I1781" s="34" t="s">
        <v>2782</v>
      </c>
      <c r="J1781" s="35" t="s">
        <v>2085</v>
      </c>
      <c r="K1781" s="116">
        <v>41306</v>
      </c>
      <c r="L1781" s="116">
        <v>41408</v>
      </c>
      <c r="M1781" s="34" t="s">
        <v>2783</v>
      </c>
      <c r="N1781" s="294">
        <v>25852.7608</v>
      </c>
      <c r="O1781" s="294">
        <v>28313000</v>
      </c>
      <c r="P1781" s="169">
        <v>41408</v>
      </c>
      <c r="Q1781" s="169">
        <v>42164</v>
      </c>
      <c r="R1781" s="169">
        <v>42164</v>
      </c>
      <c r="S1781" s="169">
        <v>42164</v>
      </c>
      <c r="T1781" s="32">
        <v>0</v>
      </c>
      <c r="U1781" s="357"/>
      <c r="V1781" s="290"/>
      <c r="W1781" s="312"/>
      <c r="X1781" s="358"/>
    </row>
    <row r="1782" spans="1:24" s="359" customFormat="1" ht="30" customHeight="1" x14ac:dyDescent="0.25">
      <c r="A1782" s="90">
        <v>41455</v>
      </c>
      <c r="B1782" s="347">
        <v>41470</v>
      </c>
      <c r="C1782" s="33" t="s">
        <v>1922</v>
      </c>
      <c r="D1782" s="34" t="s">
        <v>1926</v>
      </c>
      <c r="E1782" s="34" t="s">
        <v>279</v>
      </c>
      <c r="F1782" s="33" t="s">
        <v>244</v>
      </c>
      <c r="G1782" s="33" t="s">
        <v>794</v>
      </c>
      <c r="H1782" s="34" t="s">
        <v>2733</v>
      </c>
      <c r="I1782" s="34" t="s">
        <v>2784</v>
      </c>
      <c r="J1782" s="35" t="s">
        <v>2450</v>
      </c>
      <c r="K1782" s="116">
        <v>41243.333333333336</v>
      </c>
      <c r="L1782" s="116">
        <v>41408</v>
      </c>
      <c r="M1782" s="34" t="s">
        <v>2785</v>
      </c>
      <c r="N1782" s="294">
        <v>5094.09</v>
      </c>
      <c r="O1782" s="294">
        <v>5094.09</v>
      </c>
      <c r="P1782" s="169">
        <v>41418</v>
      </c>
      <c r="Q1782" s="169">
        <v>41883</v>
      </c>
      <c r="R1782" s="169">
        <v>41852</v>
      </c>
      <c r="S1782" s="169">
        <v>41852</v>
      </c>
      <c r="T1782" s="32">
        <v>0</v>
      </c>
      <c r="U1782" s="357"/>
      <c r="V1782" s="290"/>
      <c r="W1782" s="312"/>
      <c r="X1782" s="358"/>
    </row>
    <row r="1783" spans="1:24" s="359" customFormat="1" ht="30" customHeight="1" x14ac:dyDescent="0.25">
      <c r="A1783" s="90">
        <v>41455</v>
      </c>
      <c r="B1783" s="347">
        <v>41470</v>
      </c>
      <c r="C1783" s="33" t="s">
        <v>1922</v>
      </c>
      <c r="D1783" s="34" t="s">
        <v>1926</v>
      </c>
      <c r="E1783" s="34" t="s">
        <v>279</v>
      </c>
      <c r="F1783" s="33" t="s">
        <v>244</v>
      </c>
      <c r="G1783" s="33" t="s">
        <v>794</v>
      </c>
      <c r="H1783" s="34" t="s">
        <v>2766</v>
      </c>
      <c r="I1783" s="34" t="s">
        <v>2786</v>
      </c>
      <c r="J1783" s="35" t="s">
        <v>2450</v>
      </c>
      <c r="K1783" s="116">
        <v>41243.708333333336</v>
      </c>
      <c r="L1783" s="116">
        <v>41410</v>
      </c>
      <c r="M1783" s="34" t="s">
        <v>2787</v>
      </c>
      <c r="N1783" s="294">
        <v>4807.0870000000004</v>
      </c>
      <c r="O1783" s="294">
        <v>4807.0870000000004</v>
      </c>
      <c r="P1783" s="169">
        <v>41416</v>
      </c>
      <c r="Q1783" s="169">
        <v>41818</v>
      </c>
      <c r="R1783" s="169">
        <v>41818</v>
      </c>
      <c r="S1783" s="169">
        <v>41818</v>
      </c>
      <c r="T1783" s="32">
        <v>0</v>
      </c>
      <c r="U1783" s="357"/>
      <c r="V1783" s="290"/>
      <c r="W1783" s="312"/>
      <c r="X1783" s="358"/>
    </row>
    <row r="1784" spans="1:24" s="359" customFormat="1" ht="30" customHeight="1" x14ac:dyDescent="0.25">
      <c r="A1784" s="367">
        <v>41455</v>
      </c>
      <c r="B1784" s="259">
        <v>41472</v>
      </c>
      <c r="C1784" s="151">
        <v>2008</v>
      </c>
      <c r="D1784" s="260" t="s">
        <v>3540</v>
      </c>
      <c r="E1784" s="260" t="s">
        <v>5458</v>
      </c>
      <c r="F1784" s="151" t="s">
        <v>451</v>
      </c>
      <c r="G1784" s="151" t="s">
        <v>452</v>
      </c>
      <c r="H1784" s="262" t="s">
        <v>3545</v>
      </c>
      <c r="I1784" s="262">
        <v>64179</v>
      </c>
      <c r="J1784" s="262" t="s">
        <v>3546</v>
      </c>
      <c r="K1784" s="152">
        <v>39675</v>
      </c>
      <c r="L1784" s="152">
        <v>39660</v>
      </c>
      <c r="M1784" s="260" t="s">
        <v>3547</v>
      </c>
      <c r="N1784" s="263">
        <v>107589</v>
      </c>
      <c r="O1784" s="263">
        <v>135926</v>
      </c>
      <c r="P1784" s="152">
        <v>39681</v>
      </c>
      <c r="Q1784" s="152">
        <v>40770</v>
      </c>
      <c r="R1784" s="152">
        <v>40739</v>
      </c>
      <c r="S1784" s="152">
        <v>41395</v>
      </c>
      <c r="T1784" s="153">
        <v>99</v>
      </c>
      <c r="U1784" s="263"/>
      <c r="V1784" s="290"/>
      <c r="W1784" s="312"/>
      <c r="X1784" s="358"/>
    </row>
    <row r="1785" spans="1:24" s="359" customFormat="1" ht="30" customHeight="1" x14ac:dyDescent="0.25">
      <c r="A1785" s="367">
        <v>41455</v>
      </c>
      <c r="B1785" s="259">
        <v>41472</v>
      </c>
      <c r="C1785" s="151">
        <v>2009</v>
      </c>
      <c r="D1785" s="260" t="s">
        <v>3540</v>
      </c>
      <c r="E1785" s="260" t="s">
        <v>5458</v>
      </c>
      <c r="F1785" s="151" t="s">
        <v>451</v>
      </c>
      <c r="G1785" s="151" t="s">
        <v>452</v>
      </c>
      <c r="H1785" s="262" t="s">
        <v>3545</v>
      </c>
      <c r="I1785" s="262">
        <v>64180</v>
      </c>
      <c r="J1785" s="262" t="s">
        <v>3548</v>
      </c>
      <c r="K1785" s="152">
        <v>39675</v>
      </c>
      <c r="L1785" s="152">
        <v>39660</v>
      </c>
      <c r="M1785" s="260" t="s">
        <v>3547</v>
      </c>
      <c r="N1785" s="263">
        <v>265100</v>
      </c>
      <c r="O1785" s="263">
        <v>279273</v>
      </c>
      <c r="P1785" s="152">
        <v>39681</v>
      </c>
      <c r="Q1785" s="152">
        <v>40770</v>
      </c>
      <c r="R1785" s="152">
        <v>40739</v>
      </c>
      <c r="S1785" s="152">
        <v>41395</v>
      </c>
      <c r="T1785" s="153">
        <v>99</v>
      </c>
      <c r="U1785" s="263"/>
      <c r="V1785" s="290"/>
      <c r="W1785" s="312"/>
      <c r="X1785" s="358"/>
    </row>
    <row r="1786" spans="1:24" s="359" customFormat="1" ht="30" customHeight="1" x14ac:dyDescent="0.25">
      <c r="A1786" s="367">
        <v>41455</v>
      </c>
      <c r="B1786" s="259">
        <v>41472</v>
      </c>
      <c r="C1786" s="151">
        <v>2010</v>
      </c>
      <c r="D1786" s="260" t="s">
        <v>3540</v>
      </c>
      <c r="E1786" s="260" t="s">
        <v>5458</v>
      </c>
      <c r="F1786" s="151" t="s">
        <v>451</v>
      </c>
      <c r="G1786" s="151" t="s">
        <v>452</v>
      </c>
      <c r="H1786" s="262" t="s">
        <v>3545</v>
      </c>
      <c r="I1786" s="262">
        <v>69840</v>
      </c>
      <c r="J1786" s="262" t="s">
        <v>3549</v>
      </c>
      <c r="K1786" s="152">
        <v>39675</v>
      </c>
      <c r="L1786" s="152">
        <v>39660</v>
      </c>
      <c r="M1786" s="260" t="s">
        <v>3547</v>
      </c>
      <c r="N1786" s="263">
        <v>13748</v>
      </c>
      <c r="O1786" s="263">
        <v>243943</v>
      </c>
      <c r="P1786" s="152">
        <v>39681</v>
      </c>
      <c r="Q1786" s="152">
        <v>40770</v>
      </c>
      <c r="R1786" s="152">
        <v>40739</v>
      </c>
      <c r="S1786" s="152">
        <v>41395</v>
      </c>
      <c r="T1786" s="153">
        <v>99</v>
      </c>
      <c r="U1786" s="263"/>
      <c r="V1786" s="290"/>
      <c r="W1786" s="312"/>
      <c r="X1786" s="358"/>
    </row>
    <row r="1787" spans="1:24" s="359" customFormat="1" ht="30" customHeight="1" x14ac:dyDescent="0.25">
      <c r="A1787" s="367">
        <v>41455</v>
      </c>
      <c r="B1787" s="259">
        <v>41472</v>
      </c>
      <c r="C1787" s="151">
        <v>2011</v>
      </c>
      <c r="D1787" s="260" t="s">
        <v>3540</v>
      </c>
      <c r="E1787" s="260" t="s">
        <v>5458</v>
      </c>
      <c r="F1787" s="151" t="s">
        <v>451</v>
      </c>
      <c r="G1787" s="151" t="s">
        <v>452</v>
      </c>
      <c r="H1787" s="262" t="s">
        <v>3545</v>
      </c>
      <c r="I1787" s="262">
        <v>70990</v>
      </c>
      <c r="J1787" s="262" t="s">
        <v>3550</v>
      </c>
      <c r="K1787" s="152">
        <v>39675</v>
      </c>
      <c r="L1787" s="152">
        <v>39660</v>
      </c>
      <c r="M1787" s="260" t="s">
        <v>3547</v>
      </c>
      <c r="N1787" s="263">
        <v>37554</v>
      </c>
      <c r="O1787" s="263">
        <v>85444</v>
      </c>
      <c r="P1787" s="152">
        <v>39681</v>
      </c>
      <c r="Q1787" s="152">
        <v>40770</v>
      </c>
      <c r="R1787" s="152">
        <v>40739</v>
      </c>
      <c r="S1787" s="152">
        <v>41395</v>
      </c>
      <c r="T1787" s="153">
        <v>99</v>
      </c>
      <c r="U1787" s="263"/>
      <c r="V1787" s="290"/>
      <c r="W1787" s="312"/>
      <c r="X1787" s="358"/>
    </row>
    <row r="1788" spans="1:24" s="359" customFormat="1" ht="30" customHeight="1" x14ac:dyDescent="0.25">
      <c r="A1788" s="367">
        <v>41455</v>
      </c>
      <c r="B1788" s="259">
        <v>41472</v>
      </c>
      <c r="C1788" s="151">
        <v>2009</v>
      </c>
      <c r="D1788" s="260" t="s">
        <v>3540</v>
      </c>
      <c r="E1788" s="260" t="s">
        <v>5458</v>
      </c>
      <c r="F1788" s="151" t="s">
        <v>288</v>
      </c>
      <c r="G1788" s="151" t="s">
        <v>641</v>
      </c>
      <c r="H1788" s="262" t="s">
        <v>3551</v>
      </c>
      <c r="I1788" s="262">
        <v>64156</v>
      </c>
      <c r="J1788" s="262" t="s">
        <v>3552</v>
      </c>
      <c r="K1788" s="152">
        <v>39869</v>
      </c>
      <c r="L1788" s="152">
        <v>40039</v>
      </c>
      <c r="M1788" s="260" t="s">
        <v>3553</v>
      </c>
      <c r="N1788" s="263">
        <v>14398</v>
      </c>
      <c r="O1788" s="263">
        <v>15291.510329999999</v>
      </c>
      <c r="P1788" s="152">
        <v>40252</v>
      </c>
      <c r="Q1788" s="152">
        <v>41541</v>
      </c>
      <c r="R1788" s="152">
        <v>41426</v>
      </c>
      <c r="S1788" s="152">
        <v>41789</v>
      </c>
      <c r="T1788" s="153">
        <v>91</v>
      </c>
      <c r="U1788" s="263"/>
      <c r="V1788" s="290"/>
      <c r="W1788" s="312"/>
      <c r="X1788" s="358"/>
    </row>
    <row r="1789" spans="1:24" s="368" customFormat="1" ht="30" customHeight="1" x14ac:dyDescent="0.25">
      <c r="A1789" s="367">
        <v>41455</v>
      </c>
      <c r="B1789" s="259">
        <v>41472</v>
      </c>
      <c r="C1789" s="261">
        <v>2009</v>
      </c>
      <c r="D1789" s="260" t="s">
        <v>3540</v>
      </c>
      <c r="E1789" s="260" t="s">
        <v>5463</v>
      </c>
      <c r="F1789" s="261" t="s">
        <v>288</v>
      </c>
      <c r="G1789" s="261" t="s">
        <v>641</v>
      </c>
      <c r="H1789" s="260" t="s">
        <v>3551</v>
      </c>
      <c r="I1789" s="260">
        <v>65731</v>
      </c>
      <c r="J1789" s="260" t="s">
        <v>3552</v>
      </c>
      <c r="K1789" s="274">
        <v>39869</v>
      </c>
      <c r="L1789" s="274">
        <v>40039</v>
      </c>
      <c r="M1789" s="260" t="s">
        <v>3554</v>
      </c>
      <c r="N1789" s="275">
        <v>11999.999999999998</v>
      </c>
      <c r="O1789" s="275">
        <v>12562.69253</v>
      </c>
      <c r="P1789" s="274">
        <v>40252</v>
      </c>
      <c r="Q1789" s="274">
        <v>41541</v>
      </c>
      <c r="R1789" s="274">
        <v>41426</v>
      </c>
      <c r="S1789" s="274">
        <v>41789</v>
      </c>
      <c r="T1789" s="153">
        <v>91</v>
      </c>
      <c r="U1789" s="275"/>
      <c r="V1789" s="8"/>
      <c r="W1789" s="209"/>
      <c r="X1789" s="213"/>
    </row>
    <row r="1790" spans="1:24" s="368" customFormat="1" ht="30" customHeight="1" x14ac:dyDescent="0.25">
      <c r="A1790" s="367">
        <v>41455</v>
      </c>
      <c r="B1790" s="259">
        <v>41472</v>
      </c>
      <c r="C1790" s="261">
        <v>2010</v>
      </c>
      <c r="D1790" s="260" t="s">
        <v>3540</v>
      </c>
      <c r="E1790" s="260" t="s">
        <v>5463</v>
      </c>
      <c r="F1790" s="261" t="s">
        <v>288</v>
      </c>
      <c r="G1790" s="261" t="s">
        <v>641</v>
      </c>
      <c r="H1790" s="260" t="s">
        <v>3551</v>
      </c>
      <c r="I1790" s="260">
        <v>67180</v>
      </c>
      <c r="J1790" s="260" t="s">
        <v>3555</v>
      </c>
      <c r="K1790" s="274">
        <v>39869</v>
      </c>
      <c r="L1790" s="274">
        <v>40039</v>
      </c>
      <c r="M1790" s="260" t="s">
        <v>3554</v>
      </c>
      <c r="N1790" s="275">
        <v>100375</v>
      </c>
      <c r="O1790" s="275">
        <v>103745.32825999999</v>
      </c>
      <c r="P1790" s="274">
        <v>40252</v>
      </c>
      <c r="Q1790" s="274">
        <v>41541</v>
      </c>
      <c r="R1790" s="274">
        <v>41426</v>
      </c>
      <c r="S1790" s="274">
        <v>41789</v>
      </c>
      <c r="T1790" s="153">
        <v>91</v>
      </c>
      <c r="U1790" s="275"/>
      <c r="V1790" s="8"/>
      <c r="W1790" s="209"/>
      <c r="X1790" s="213"/>
    </row>
    <row r="1791" spans="1:24" s="368" customFormat="1" ht="30" customHeight="1" x14ac:dyDescent="0.25">
      <c r="A1791" s="367">
        <v>41455</v>
      </c>
      <c r="B1791" s="259">
        <v>41472</v>
      </c>
      <c r="C1791" s="261">
        <v>2011</v>
      </c>
      <c r="D1791" s="260" t="s">
        <v>3540</v>
      </c>
      <c r="E1791" s="260" t="s">
        <v>5463</v>
      </c>
      <c r="F1791" s="261" t="s">
        <v>288</v>
      </c>
      <c r="G1791" s="261" t="s">
        <v>641</v>
      </c>
      <c r="H1791" s="260" t="s">
        <v>3551</v>
      </c>
      <c r="I1791" s="260">
        <v>67181</v>
      </c>
      <c r="J1791" s="260" t="s">
        <v>3556</v>
      </c>
      <c r="K1791" s="274">
        <v>39869</v>
      </c>
      <c r="L1791" s="274">
        <v>40039</v>
      </c>
      <c r="M1791" s="260" t="s">
        <v>3554</v>
      </c>
      <c r="N1791" s="275">
        <v>94608</v>
      </c>
      <c r="O1791" s="275">
        <v>96044.506500000003</v>
      </c>
      <c r="P1791" s="274">
        <v>40252</v>
      </c>
      <c r="Q1791" s="274">
        <v>41541</v>
      </c>
      <c r="R1791" s="274">
        <v>41426</v>
      </c>
      <c r="S1791" s="274">
        <v>41789</v>
      </c>
      <c r="T1791" s="153">
        <v>91</v>
      </c>
      <c r="U1791" s="275"/>
      <c r="V1791" s="8"/>
      <c r="W1791" s="209"/>
      <c r="X1791" s="213"/>
    </row>
    <row r="1792" spans="1:24" s="368" customFormat="1" ht="30" customHeight="1" x14ac:dyDescent="0.25">
      <c r="A1792" s="367">
        <v>41455</v>
      </c>
      <c r="B1792" s="259">
        <v>41472</v>
      </c>
      <c r="C1792" s="261">
        <v>2012</v>
      </c>
      <c r="D1792" s="260" t="s">
        <v>3540</v>
      </c>
      <c r="E1792" s="260" t="s">
        <v>5463</v>
      </c>
      <c r="F1792" s="261" t="s">
        <v>288</v>
      </c>
      <c r="G1792" s="261" t="s">
        <v>641</v>
      </c>
      <c r="H1792" s="260" t="s">
        <v>3551</v>
      </c>
      <c r="I1792" s="260">
        <v>67182</v>
      </c>
      <c r="J1792" s="260" t="s">
        <v>3557</v>
      </c>
      <c r="K1792" s="274">
        <v>39869</v>
      </c>
      <c r="L1792" s="274">
        <v>40039</v>
      </c>
      <c r="M1792" s="260" t="s">
        <v>3554</v>
      </c>
      <c r="N1792" s="275">
        <v>7915.3450000000003</v>
      </c>
      <c r="O1792" s="275">
        <v>15814.278770000001</v>
      </c>
      <c r="P1792" s="274">
        <v>40252</v>
      </c>
      <c r="Q1792" s="274">
        <v>41541</v>
      </c>
      <c r="R1792" s="274">
        <v>41426</v>
      </c>
      <c r="S1792" s="274">
        <v>41789</v>
      </c>
      <c r="T1792" s="153">
        <v>91</v>
      </c>
      <c r="U1792" s="275"/>
      <c r="V1792" s="8"/>
      <c r="W1792" s="209"/>
      <c r="X1792" s="213"/>
    </row>
    <row r="1793" spans="1:24" s="368" customFormat="1" ht="30" customHeight="1" x14ac:dyDescent="0.25">
      <c r="A1793" s="367">
        <v>41455</v>
      </c>
      <c r="B1793" s="259">
        <v>41472</v>
      </c>
      <c r="C1793" s="261">
        <v>2007</v>
      </c>
      <c r="D1793" s="260" t="s">
        <v>3540</v>
      </c>
      <c r="E1793" s="260" t="s">
        <v>5463</v>
      </c>
      <c r="F1793" s="261" t="s">
        <v>288</v>
      </c>
      <c r="G1793" s="261" t="s">
        <v>641</v>
      </c>
      <c r="H1793" s="260" t="s">
        <v>2139</v>
      </c>
      <c r="I1793" s="260">
        <v>58395</v>
      </c>
      <c r="J1793" s="260" t="s">
        <v>3558</v>
      </c>
      <c r="K1793" s="274"/>
      <c r="L1793" s="274">
        <v>39644</v>
      </c>
      <c r="M1793" s="260" t="s">
        <v>3559</v>
      </c>
      <c r="N1793" s="275">
        <v>2866</v>
      </c>
      <c r="O1793" s="275">
        <v>2866</v>
      </c>
      <c r="P1793" s="274">
        <v>39644</v>
      </c>
      <c r="Q1793" s="274">
        <v>41486</v>
      </c>
      <c r="R1793" s="274">
        <v>40669</v>
      </c>
      <c r="S1793" s="274">
        <v>41419</v>
      </c>
      <c r="T1793" s="153">
        <v>99</v>
      </c>
      <c r="U1793" s="275">
        <v>1489</v>
      </c>
      <c r="V1793" s="8"/>
      <c r="W1793" s="209"/>
      <c r="X1793" s="213"/>
    </row>
    <row r="1794" spans="1:24" s="368" customFormat="1" ht="30" customHeight="1" x14ac:dyDescent="0.25">
      <c r="A1794" s="367">
        <v>41455</v>
      </c>
      <c r="B1794" s="259">
        <v>41472</v>
      </c>
      <c r="C1794" s="261">
        <v>2007</v>
      </c>
      <c r="D1794" s="260" t="s">
        <v>3540</v>
      </c>
      <c r="E1794" s="260" t="s">
        <v>5463</v>
      </c>
      <c r="F1794" s="261" t="s">
        <v>288</v>
      </c>
      <c r="G1794" s="261" t="s">
        <v>641</v>
      </c>
      <c r="H1794" s="260" t="s">
        <v>2139</v>
      </c>
      <c r="I1794" s="260">
        <v>63418</v>
      </c>
      <c r="J1794" s="260" t="s">
        <v>3560</v>
      </c>
      <c r="K1794" s="274">
        <v>39674</v>
      </c>
      <c r="L1794" s="274">
        <v>39899</v>
      </c>
      <c r="M1794" s="260" t="s">
        <v>3561</v>
      </c>
      <c r="N1794" s="275">
        <v>15736</v>
      </c>
      <c r="O1794" s="275">
        <v>16159</v>
      </c>
      <c r="P1794" s="274">
        <v>39965</v>
      </c>
      <c r="Q1794" s="274">
        <v>41973</v>
      </c>
      <c r="R1794" s="274">
        <v>41790</v>
      </c>
      <c r="S1794" s="274">
        <v>41933</v>
      </c>
      <c r="T1794" s="153">
        <v>86</v>
      </c>
      <c r="U1794" s="275"/>
      <c r="V1794" s="8"/>
      <c r="W1794" s="209"/>
      <c r="X1794" s="213"/>
    </row>
    <row r="1795" spans="1:24" s="368" customFormat="1" ht="30" customHeight="1" x14ac:dyDescent="0.25">
      <c r="A1795" s="367">
        <v>41455</v>
      </c>
      <c r="B1795" s="259">
        <v>41472</v>
      </c>
      <c r="C1795" s="261">
        <v>2008</v>
      </c>
      <c r="D1795" s="260" t="s">
        <v>3540</v>
      </c>
      <c r="E1795" s="260" t="s">
        <v>5463</v>
      </c>
      <c r="F1795" s="261" t="s">
        <v>288</v>
      </c>
      <c r="G1795" s="261" t="s">
        <v>641</v>
      </c>
      <c r="H1795" s="260" t="s">
        <v>2139</v>
      </c>
      <c r="I1795" s="260">
        <v>63419</v>
      </c>
      <c r="J1795" s="260" t="s">
        <v>3562</v>
      </c>
      <c r="K1795" s="274">
        <v>39674</v>
      </c>
      <c r="L1795" s="274">
        <v>39899</v>
      </c>
      <c r="M1795" s="260" t="s">
        <v>3561</v>
      </c>
      <c r="N1795" s="275">
        <v>131264</v>
      </c>
      <c r="O1795" s="275">
        <v>137966</v>
      </c>
      <c r="P1795" s="274">
        <v>39965</v>
      </c>
      <c r="Q1795" s="274">
        <v>41973</v>
      </c>
      <c r="R1795" s="274">
        <v>41790</v>
      </c>
      <c r="S1795" s="274">
        <v>41933</v>
      </c>
      <c r="T1795" s="153">
        <v>86</v>
      </c>
      <c r="U1795" s="275"/>
      <c r="V1795" s="8"/>
      <c r="W1795" s="209"/>
      <c r="X1795" s="213"/>
    </row>
    <row r="1796" spans="1:24" s="368" customFormat="1" ht="30" customHeight="1" x14ac:dyDescent="0.25">
      <c r="A1796" s="367">
        <v>41455</v>
      </c>
      <c r="B1796" s="259">
        <v>41472</v>
      </c>
      <c r="C1796" s="261">
        <v>2009</v>
      </c>
      <c r="D1796" s="260" t="s">
        <v>3540</v>
      </c>
      <c r="E1796" s="260" t="s">
        <v>5463</v>
      </c>
      <c r="F1796" s="261" t="s">
        <v>288</v>
      </c>
      <c r="G1796" s="261" t="s">
        <v>641</v>
      </c>
      <c r="H1796" s="260" t="s">
        <v>2139</v>
      </c>
      <c r="I1796" s="260">
        <v>63419</v>
      </c>
      <c r="J1796" s="260" t="s">
        <v>3562</v>
      </c>
      <c r="K1796" s="274">
        <v>39674</v>
      </c>
      <c r="L1796" s="274">
        <v>39899</v>
      </c>
      <c r="M1796" s="260" t="s">
        <v>3561</v>
      </c>
      <c r="N1796" s="275">
        <v>185526</v>
      </c>
      <c r="O1796" s="275">
        <v>185526</v>
      </c>
      <c r="P1796" s="274">
        <v>39965</v>
      </c>
      <c r="Q1796" s="274">
        <v>41973</v>
      </c>
      <c r="R1796" s="274">
        <v>41790</v>
      </c>
      <c r="S1796" s="274">
        <v>41933</v>
      </c>
      <c r="T1796" s="153">
        <v>86</v>
      </c>
      <c r="U1796" s="275"/>
      <c r="V1796" s="8"/>
      <c r="W1796" s="209"/>
      <c r="X1796" s="213"/>
    </row>
    <row r="1797" spans="1:24" s="368" customFormat="1" ht="30" customHeight="1" x14ac:dyDescent="0.25">
      <c r="A1797" s="367">
        <v>41455</v>
      </c>
      <c r="B1797" s="259">
        <v>41472</v>
      </c>
      <c r="C1797" s="261">
        <v>2010</v>
      </c>
      <c r="D1797" s="260" t="s">
        <v>3540</v>
      </c>
      <c r="E1797" s="260" t="s">
        <v>5463</v>
      </c>
      <c r="F1797" s="261" t="s">
        <v>288</v>
      </c>
      <c r="G1797" s="261" t="s">
        <v>641</v>
      </c>
      <c r="H1797" s="260" t="s">
        <v>2139</v>
      </c>
      <c r="I1797" s="260">
        <v>63420</v>
      </c>
      <c r="J1797" s="260" t="s">
        <v>3563</v>
      </c>
      <c r="K1797" s="274">
        <v>39674</v>
      </c>
      <c r="L1797" s="274">
        <v>39899</v>
      </c>
      <c r="M1797" s="260" t="s">
        <v>3561</v>
      </c>
      <c r="N1797" s="275">
        <v>94000</v>
      </c>
      <c r="O1797" s="275">
        <v>100558</v>
      </c>
      <c r="P1797" s="274">
        <v>39965</v>
      </c>
      <c r="Q1797" s="274">
        <v>41973</v>
      </c>
      <c r="R1797" s="274">
        <v>41790</v>
      </c>
      <c r="S1797" s="274">
        <v>41933</v>
      </c>
      <c r="T1797" s="153">
        <v>86</v>
      </c>
      <c r="U1797" s="275"/>
      <c r="V1797" s="8"/>
      <c r="W1797" s="209"/>
      <c r="X1797" s="213"/>
    </row>
    <row r="1798" spans="1:24" s="368" customFormat="1" ht="30" customHeight="1" x14ac:dyDescent="0.25">
      <c r="A1798" s="367">
        <v>41455</v>
      </c>
      <c r="B1798" s="259">
        <v>41472</v>
      </c>
      <c r="C1798" s="261">
        <v>2011</v>
      </c>
      <c r="D1798" s="260" t="s">
        <v>3540</v>
      </c>
      <c r="E1798" s="260" t="s">
        <v>5463</v>
      </c>
      <c r="F1798" s="261" t="s">
        <v>288</v>
      </c>
      <c r="G1798" s="261" t="s">
        <v>641</v>
      </c>
      <c r="H1798" s="260" t="s">
        <v>2139</v>
      </c>
      <c r="I1798" s="260">
        <v>65324</v>
      </c>
      <c r="J1798" s="260" t="s">
        <v>3564</v>
      </c>
      <c r="K1798" s="274">
        <v>39674</v>
      </c>
      <c r="L1798" s="274">
        <v>39899</v>
      </c>
      <c r="M1798" s="260" t="s">
        <v>3561</v>
      </c>
      <c r="N1798" s="275">
        <v>13497</v>
      </c>
      <c r="O1798" s="275">
        <v>13497</v>
      </c>
      <c r="P1798" s="274">
        <v>39965</v>
      </c>
      <c r="Q1798" s="274">
        <v>41973</v>
      </c>
      <c r="R1798" s="274">
        <v>41790</v>
      </c>
      <c r="S1798" s="274">
        <v>41933</v>
      </c>
      <c r="T1798" s="153">
        <v>86</v>
      </c>
      <c r="U1798" s="275"/>
      <c r="V1798" s="8"/>
      <c r="W1798" s="209"/>
      <c r="X1798" s="213"/>
    </row>
    <row r="1799" spans="1:24" s="368" customFormat="1" ht="30" customHeight="1" x14ac:dyDescent="0.25">
      <c r="A1799" s="367">
        <v>41455</v>
      </c>
      <c r="B1799" s="259">
        <v>41472</v>
      </c>
      <c r="C1799" s="261">
        <v>2012</v>
      </c>
      <c r="D1799" s="260" t="s">
        <v>3540</v>
      </c>
      <c r="E1799" s="260" t="s">
        <v>5463</v>
      </c>
      <c r="F1799" s="261" t="s">
        <v>288</v>
      </c>
      <c r="G1799" s="261" t="s">
        <v>641</v>
      </c>
      <c r="H1799" s="260" t="s">
        <v>2139</v>
      </c>
      <c r="I1799" s="260">
        <v>71101</v>
      </c>
      <c r="J1799" s="260" t="s">
        <v>3565</v>
      </c>
      <c r="K1799" s="274">
        <v>39674</v>
      </c>
      <c r="L1799" s="274">
        <v>39899</v>
      </c>
      <c r="M1799" s="260" t="s">
        <v>3561</v>
      </c>
      <c r="N1799" s="275">
        <v>66955</v>
      </c>
      <c r="O1799" s="275">
        <v>84152</v>
      </c>
      <c r="P1799" s="274">
        <v>39965</v>
      </c>
      <c r="Q1799" s="274">
        <v>41973</v>
      </c>
      <c r="R1799" s="274">
        <v>41790</v>
      </c>
      <c r="S1799" s="274">
        <v>41933</v>
      </c>
      <c r="T1799" s="153">
        <v>86</v>
      </c>
      <c r="U1799" s="275"/>
      <c r="V1799" s="8"/>
      <c r="W1799" s="209"/>
      <c r="X1799" s="213"/>
    </row>
    <row r="1800" spans="1:24" s="368" customFormat="1" ht="30" customHeight="1" x14ac:dyDescent="0.25">
      <c r="A1800" s="367">
        <v>41455</v>
      </c>
      <c r="B1800" s="259">
        <v>41472</v>
      </c>
      <c r="C1800" s="261">
        <v>2013</v>
      </c>
      <c r="D1800" s="260" t="s">
        <v>3540</v>
      </c>
      <c r="E1800" s="260" t="s">
        <v>5463</v>
      </c>
      <c r="F1800" s="261" t="s">
        <v>288</v>
      </c>
      <c r="G1800" s="261" t="s">
        <v>641</v>
      </c>
      <c r="H1800" s="260" t="s">
        <v>2139</v>
      </c>
      <c r="I1800" s="260">
        <v>78210</v>
      </c>
      <c r="J1800" s="260" t="s">
        <v>3566</v>
      </c>
      <c r="K1800" s="274">
        <v>39674</v>
      </c>
      <c r="L1800" s="274">
        <v>39899</v>
      </c>
      <c r="M1800" s="260" t="s">
        <v>3561</v>
      </c>
      <c r="N1800" s="275">
        <v>0</v>
      </c>
      <c r="O1800" s="275">
        <v>0</v>
      </c>
      <c r="P1800" s="274">
        <v>39965</v>
      </c>
      <c r="Q1800" s="274">
        <v>41973</v>
      </c>
      <c r="R1800" s="274">
        <v>41790</v>
      </c>
      <c r="S1800" s="274">
        <v>41933</v>
      </c>
      <c r="T1800" s="153">
        <v>0</v>
      </c>
      <c r="U1800" s="275"/>
      <c r="V1800" s="8"/>
      <c r="W1800" s="209"/>
      <c r="X1800" s="213"/>
    </row>
    <row r="1801" spans="1:24" s="368" customFormat="1" ht="30" customHeight="1" x14ac:dyDescent="0.25">
      <c r="A1801" s="367">
        <v>41455</v>
      </c>
      <c r="B1801" s="259">
        <v>41472</v>
      </c>
      <c r="C1801" s="261">
        <v>2012</v>
      </c>
      <c r="D1801" s="260" t="s">
        <v>3540</v>
      </c>
      <c r="E1801" s="260" t="s">
        <v>5463</v>
      </c>
      <c r="F1801" s="261" t="s">
        <v>288</v>
      </c>
      <c r="G1801" s="261" t="s">
        <v>641</v>
      </c>
      <c r="H1801" s="260" t="s">
        <v>3567</v>
      </c>
      <c r="I1801" s="260">
        <v>77154</v>
      </c>
      <c r="J1801" s="260" t="s">
        <v>3568</v>
      </c>
      <c r="K1801" s="274">
        <v>41047</v>
      </c>
      <c r="L1801" s="274">
        <v>41211</v>
      </c>
      <c r="M1801" s="260" t="s">
        <v>3569</v>
      </c>
      <c r="N1801" s="275">
        <v>196430</v>
      </c>
      <c r="O1801" s="275">
        <v>131540</v>
      </c>
      <c r="P1801" s="274">
        <v>41334</v>
      </c>
      <c r="Q1801" s="274">
        <v>42710</v>
      </c>
      <c r="R1801" s="274">
        <v>42710</v>
      </c>
      <c r="S1801" s="274">
        <v>42710</v>
      </c>
      <c r="T1801" s="153">
        <v>2</v>
      </c>
      <c r="U1801" s="275"/>
      <c r="V1801" s="8"/>
      <c r="W1801" s="209"/>
      <c r="X1801" s="213"/>
    </row>
    <row r="1802" spans="1:24" s="368" customFormat="1" ht="30" customHeight="1" x14ac:dyDescent="0.25">
      <c r="A1802" s="367">
        <v>41455</v>
      </c>
      <c r="B1802" s="259">
        <v>41472</v>
      </c>
      <c r="C1802" s="261">
        <v>2010</v>
      </c>
      <c r="D1802" s="260" t="s">
        <v>3540</v>
      </c>
      <c r="E1802" s="260" t="s">
        <v>5463</v>
      </c>
      <c r="F1802" s="261" t="s">
        <v>451</v>
      </c>
      <c r="G1802" s="261" t="s">
        <v>452</v>
      </c>
      <c r="H1802" s="260" t="s">
        <v>2568</v>
      </c>
      <c r="I1802" s="260">
        <v>72481</v>
      </c>
      <c r="J1802" s="260" t="s">
        <v>3570</v>
      </c>
      <c r="K1802" s="274">
        <v>41128</v>
      </c>
      <c r="L1802" s="274">
        <v>41303</v>
      </c>
      <c r="M1802" s="260" t="s">
        <v>3571</v>
      </c>
      <c r="N1802" s="275">
        <v>7782</v>
      </c>
      <c r="O1802" s="275">
        <v>7782</v>
      </c>
      <c r="P1802" s="274">
        <v>41423</v>
      </c>
      <c r="Q1802" s="274">
        <v>42828</v>
      </c>
      <c r="R1802" s="274">
        <v>42700</v>
      </c>
      <c r="S1802" s="274">
        <v>42700</v>
      </c>
      <c r="T1802" s="153">
        <v>0</v>
      </c>
      <c r="U1802" s="275"/>
      <c r="V1802" s="8"/>
      <c r="W1802" s="209"/>
      <c r="X1802" s="213"/>
    </row>
    <row r="1803" spans="1:24" s="368" customFormat="1" ht="30" customHeight="1" x14ac:dyDescent="0.25">
      <c r="A1803" s="367">
        <v>41455</v>
      </c>
      <c r="B1803" s="259">
        <v>41472</v>
      </c>
      <c r="C1803" s="261">
        <v>2010</v>
      </c>
      <c r="D1803" s="260" t="s">
        <v>3540</v>
      </c>
      <c r="E1803" s="260" t="s">
        <v>5463</v>
      </c>
      <c r="F1803" s="261" t="s">
        <v>451</v>
      </c>
      <c r="G1803" s="261" t="s">
        <v>452</v>
      </c>
      <c r="H1803" s="260" t="s">
        <v>2568</v>
      </c>
      <c r="I1803" s="260">
        <v>72481</v>
      </c>
      <c r="J1803" s="260" t="s">
        <v>3570</v>
      </c>
      <c r="K1803" s="274">
        <v>40644</v>
      </c>
      <c r="L1803" s="274">
        <v>40751</v>
      </c>
      <c r="M1803" s="260" t="s">
        <v>3572</v>
      </c>
      <c r="N1803" s="275">
        <v>39345</v>
      </c>
      <c r="O1803" s="275">
        <v>47508</v>
      </c>
      <c r="P1803" s="274">
        <v>40849</v>
      </c>
      <c r="Q1803" s="274">
        <v>41559</v>
      </c>
      <c r="R1803" s="274">
        <v>41499</v>
      </c>
      <c r="S1803" s="274">
        <v>41515</v>
      </c>
      <c r="T1803" s="153">
        <v>99</v>
      </c>
      <c r="U1803" s="275"/>
      <c r="V1803" s="8"/>
      <c r="W1803" s="209"/>
      <c r="X1803" s="213"/>
    </row>
    <row r="1804" spans="1:24" s="368" customFormat="1" ht="30" customHeight="1" x14ac:dyDescent="0.25">
      <c r="A1804" s="367">
        <v>41455</v>
      </c>
      <c r="B1804" s="259">
        <v>41472</v>
      </c>
      <c r="C1804" s="261">
        <v>2010</v>
      </c>
      <c r="D1804" s="260" t="s">
        <v>3540</v>
      </c>
      <c r="E1804" s="260" t="s">
        <v>5463</v>
      </c>
      <c r="F1804" s="261" t="s">
        <v>451</v>
      </c>
      <c r="G1804" s="261" t="s">
        <v>452</v>
      </c>
      <c r="H1804" s="260" t="s">
        <v>2568</v>
      </c>
      <c r="I1804" s="260">
        <v>72481</v>
      </c>
      <c r="J1804" s="260" t="s">
        <v>3570</v>
      </c>
      <c r="K1804" s="274">
        <v>40984</v>
      </c>
      <c r="L1804" s="274">
        <v>41109</v>
      </c>
      <c r="M1804" s="260" t="s">
        <v>3573</v>
      </c>
      <c r="N1804" s="275">
        <v>3848</v>
      </c>
      <c r="O1804" s="275">
        <v>3879</v>
      </c>
      <c r="P1804" s="274">
        <v>41149</v>
      </c>
      <c r="Q1804" s="274">
        <v>41526</v>
      </c>
      <c r="R1804" s="274">
        <v>41444</v>
      </c>
      <c r="S1804" s="274">
        <v>41436</v>
      </c>
      <c r="T1804" s="153">
        <v>87</v>
      </c>
      <c r="U1804" s="275"/>
      <c r="V1804" s="8"/>
      <c r="W1804" s="209"/>
      <c r="X1804" s="213"/>
    </row>
    <row r="1805" spans="1:24" s="368" customFormat="1" ht="30" customHeight="1" x14ac:dyDescent="0.25">
      <c r="A1805" s="367">
        <v>41455</v>
      </c>
      <c r="B1805" s="259">
        <v>41472</v>
      </c>
      <c r="C1805" s="261">
        <v>2010</v>
      </c>
      <c r="D1805" s="260" t="s">
        <v>3540</v>
      </c>
      <c r="E1805" s="260" t="s">
        <v>5463</v>
      </c>
      <c r="F1805" s="261" t="s">
        <v>451</v>
      </c>
      <c r="G1805" s="261" t="s">
        <v>452</v>
      </c>
      <c r="H1805" s="260" t="s">
        <v>2568</v>
      </c>
      <c r="I1805" s="260">
        <v>72481</v>
      </c>
      <c r="J1805" s="260" t="s">
        <v>3570</v>
      </c>
      <c r="K1805" s="274">
        <v>41324</v>
      </c>
      <c r="L1805" s="274">
        <v>41411</v>
      </c>
      <c r="M1805" s="260" t="s">
        <v>3574</v>
      </c>
      <c r="N1805" s="275">
        <v>3960</v>
      </c>
      <c r="O1805" s="275">
        <v>0</v>
      </c>
      <c r="P1805" s="274">
        <v>41485</v>
      </c>
      <c r="Q1805" s="274">
        <v>41988</v>
      </c>
      <c r="R1805" s="274">
        <v>41910</v>
      </c>
      <c r="S1805" s="274">
        <v>41910</v>
      </c>
      <c r="T1805" s="153">
        <v>0</v>
      </c>
      <c r="U1805" s="275"/>
      <c r="V1805" s="8"/>
      <c r="W1805" s="209"/>
      <c r="X1805" s="213"/>
    </row>
    <row r="1806" spans="1:24" s="368" customFormat="1" ht="30" customHeight="1" x14ac:dyDescent="0.25">
      <c r="A1806" s="367">
        <v>41455</v>
      </c>
      <c r="B1806" s="259">
        <v>41472</v>
      </c>
      <c r="C1806" s="261">
        <v>2010</v>
      </c>
      <c r="D1806" s="260" t="s">
        <v>3540</v>
      </c>
      <c r="E1806" s="260" t="s">
        <v>5463</v>
      </c>
      <c r="F1806" s="261" t="s">
        <v>451</v>
      </c>
      <c r="G1806" s="261" t="s">
        <v>452</v>
      </c>
      <c r="H1806" s="260" t="s">
        <v>2568</v>
      </c>
      <c r="I1806" s="260">
        <v>72481</v>
      </c>
      <c r="J1806" s="260" t="s">
        <v>3570</v>
      </c>
      <c r="K1806" s="274">
        <v>40947</v>
      </c>
      <c r="L1806" s="274">
        <v>41156</v>
      </c>
      <c r="M1806" s="260" t="s">
        <v>3575</v>
      </c>
      <c r="N1806" s="275">
        <v>4047</v>
      </c>
      <c r="O1806" s="275">
        <v>4047</v>
      </c>
      <c r="P1806" s="274">
        <v>41156</v>
      </c>
      <c r="Q1806" s="274">
        <v>42263</v>
      </c>
      <c r="R1806" s="274">
        <v>41643</v>
      </c>
      <c r="S1806" s="274">
        <v>41643</v>
      </c>
      <c r="T1806" s="153">
        <v>99</v>
      </c>
      <c r="U1806" s="275"/>
      <c r="V1806" s="8"/>
      <c r="W1806" s="209"/>
      <c r="X1806" s="213"/>
    </row>
    <row r="1807" spans="1:24" s="368" customFormat="1" ht="30" customHeight="1" x14ac:dyDescent="0.25">
      <c r="A1807" s="367">
        <v>41455</v>
      </c>
      <c r="B1807" s="259">
        <v>41472</v>
      </c>
      <c r="C1807" s="261">
        <v>2011</v>
      </c>
      <c r="D1807" s="260" t="s">
        <v>3540</v>
      </c>
      <c r="E1807" s="260" t="s">
        <v>5463</v>
      </c>
      <c r="F1807" s="261" t="s">
        <v>451</v>
      </c>
      <c r="G1807" s="261" t="s">
        <v>452</v>
      </c>
      <c r="H1807" s="260" t="s">
        <v>2568</v>
      </c>
      <c r="I1807" s="260">
        <v>77251</v>
      </c>
      <c r="J1807" s="260" t="s">
        <v>3576</v>
      </c>
      <c r="K1807" s="274">
        <v>41128</v>
      </c>
      <c r="L1807" s="274">
        <v>41303</v>
      </c>
      <c r="M1807" s="260" t="s">
        <v>3571</v>
      </c>
      <c r="N1807" s="275">
        <v>68076</v>
      </c>
      <c r="O1807" s="275">
        <v>68076</v>
      </c>
      <c r="P1807" s="274">
        <v>41423</v>
      </c>
      <c r="Q1807" s="274">
        <v>42828</v>
      </c>
      <c r="R1807" s="274">
        <v>42700</v>
      </c>
      <c r="S1807" s="274">
        <v>42700</v>
      </c>
      <c r="T1807" s="153">
        <v>0</v>
      </c>
      <c r="U1807" s="275"/>
      <c r="V1807" s="8"/>
      <c r="W1807" s="209"/>
      <c r="X1807" s="213"/>
    </row>
    <row r="1808" spans="1:24" s="368" customFormat="1" ht="30" customHeight="1" x14ac:dyDescent="0.25">
      <c r="A1808" s="367">
        <v>41455</v>
      </c>
      <c r="B1808" s="259">
        <v>41472</v>
      </c>
      <c r="C1808" s="261">
        <v>2012</v>
      </c>
      <c r="D1808" s="260" t="s">
        <v>3540</v>
      </c>
      <c r="E1808" s="260" t="s">
        <v>5463</v>
      </c>
      <c r="F1808" s="261" t="s">
        <v>451</v>
      </c>
      <c r="G1808" s="261" t="s">
        <v>452</v>
      </c>
      <c r="H1808" s="260" t="s">
        <v>2568</v>
      </c>
      <c r="I1808" s="260">
        <v>72786</v>
      </c>
      <c r="J1808" s="260" t="s">
        <v>3577</v>
      </c>
      <c r="K1808" s="274">
        <v>41128</v>
      </c>
      <c r="L1808" s="274">
        <v>41303</v>
      </c>
      <c r="M1808" s="260" t="s">
        <v>3571</v>
      </c>
      <c r="N1808" s="275">
        <v>69851</v>
      </c>
      <c r="O1808" s="275">
        <v>69851</v>
      </c>
      <c r="P1808" s="274">
        <v>41423</v>
      </c>
      <c r="Q1808" s="274">
        <v>42828</v>
      </c>
      <c r="R1808" s="274">
        <v>42700</v>
      </c>
      <c r="S1808" s="274">
        <v>42700</v>
      </c>
      <c r="T1808" s="153">
        <v>0</v>
      </c>
      <c r="U1808" s="275"/>
      <c r="V1808" s="8"/>
      <c r="W1808" s="209"/>
      <c r="X1808" s="213"/>
    </row>
    <row r="1809" spans="1:24" s="368" customFormat="1" ht="30" customHeight="1" x14ac:dyDescent="0.25">
      <c r="A1809" s="367">
        <v>41455</v>
      </c>
      <c r="B1809" s="259">
        <v>41472</v>
      </c>
      <c r="C1809" s="261">
        <v>2013</v>
      </c>
      <c r="D1809" s="260" t="s">
        <v>3540</v>
      </c>
      <c r="E1809" s="260" t="s">
        <v>5463</v>
      </c>
      <c r="F1809" s="261" t="s">
        <v>451</v>
      </c>
      <c r="G1809" s="261" t="s">
        <v>452</v>
      </c>
      <c r="H1809" s="260" t="s">
        <v>2568</v>
      </c>
      <c r="I1809" s="260">
        <v>76558</v>
      </c>
      <c r="J1809" s="260" t="s">
        <v>3578</v>
      </c>
      <c r="K1809" s="274">
        <v>41128</v>
      </c>
      <c r="L1809" s="274">
        <v>41303</v>
      </c>
      <c r="M1809" s="260" t="s">
        <v>3579</v>
      </c>
      <c r="N1809" s="275">
        <v>79914</v>
      </c>
      <c r="O1809" s="275">
        <v>87985</v>
      </c>
      <c r="P1809" s="274">
        <v>41423</v>
      </c>
      <c r="Q1809" s="274">
        <v>42828</v>
      </c>
      <c r="R1809" s="274">
        <v>42700</v>
      </c>
      <c r="S1809" s="274">
        <v>42700</v>
      </c>
      <c r="T1809" s="153">
        <v>0</v>
      </c>
      <c r="U1809" s="275"/>
      <c r="V1809" s="8"/>
      <c r="W1809" s="209"/>
      <c r="X1809" s="213"/>
    </row>
    <row r="1810" spans="1:24" s="368" customFormat="1" ht="30" customHeight="1" x14ac:dyDescent="0.25">
      <c r="A1810" s="367">
        <v>41455</v>
      </c>
      <c r="B1810" s="259">
        <v>41472</v>
      </c>
      <c r="C1810" s="261">
        <v>2014</v>
      </c>
      <c r="D1810" s="260" t="s">
        <v>3540</v>
      </c>
      <c r="E1810" s="260" t="s">
        <v>5463</v>
      </c>
      <c r="F1810" s="261" t="s">
        <v>451</v>
      </c>
      <c r="G1810" s="261" t="s">
        <v>452</v>
      </c>
      <c r="H1810" s="260" t="s">
        <v>2568</v>
      </c>
      <c r="I1810" s="260">
        <v>77293</v>
      </c>
      <c r="J1810" s="260" t="s">
        <v>3580</v>
      </c>
      <c r="K1810" s="274">
        <v>41128</v>
      </c>
      <c r="L1810" s="274">
        <v>41303</v>
      </c>
      <c r="M1810" s="260" t="s">
        <v>3581</v>
      </c>
      <c r="N1810" s="275">
        <v>198148</v>
      </c>
      <c r="O1810" s="275">
        <v>0</v>
      </c>
      <c r="P1810" s="274">
        <v>41423</v>
      </c>
      <c r="Q1810" s="274">
        <v>42828</v>
      </c>
      <c r="R1810" s="274">
        <v>42700</v>
      </c>
      <c r="S1810" s="274">
        <v>42700</v>
      </c>
      <c r="T1810" s="153">
        <v>0</v>
      </c>
      <c r="U1810" s="275"/>
      <c r="V1810" s="8"/>
      <c r="W1810" s="209"/>
      <c r="X1810" s="213"/>
    </row>
    <row r="1811" spans="1:24" s="368" customFormat="1" ht="30" customHeight="1" x14ac:dyDescent="0.25">
      <c r="A1811" s="367">
        <v>41455</v>
      </c>
      <c r="B1811" s="259">
        <v>41472</v>
      </c>
      <c r="C1811" s="261">
        <v>2015</v>
      </c>
      <c r="D1811" s="260" t="s">
        <v>3540</v>
      </c>
      <c r="E1811" s="260" t="s">
        <v>5463</v>
      </c>
      <c r="F1811" s="261" t="s">
        <v>451</v>
      </c>
      <c r="G1811" s="261" t="s">
        <v>452</v>
      </c>
      <c r="H1811" s="260" t="s">
        <v>2568</v>
      </c>
      <c r="I1811" s="260">
        <v>81047</v>
      </c>
      <c r="J1811" s="260" t="s">
        <v>3582</v>
      </c>
      <c r="K1811" s="274">
        <v>41128</v>
      </c>
      <c r="L1811" s="274">
        <v>41303</v>
      </c>
      <c r="M1811" s="260" t="s">
        <v>3583</v>
      </c>
      <c r="N1811" s="275">
        <v>225199</v>
      </c>
      <c r="O1811" s="275">
        <v>0</v>
      </c>
      <c r="P1811" s="274">
        <v>41423</v>
      </c>
      <c r="Q1811" s="274">
        <v>42828</v>
      </c>
      <c r="R1811" s="274">
        <v>42700</v>
      </c>
      <c r="S1811" s="274">
        <v>42700</v>
      </c>
      <c r="T1811" s="153">
        <v>0</v>
      </c>
      <c r="U1811" s="275"/>
      <c r="V1811" s="8"/>
      <c r="W1811" s="209"/>
      <c r="X1811" s="213"/>
    </row>
    <row r="1812" spans="1:24" s="368" customFormat="1" ht="30" customHeight="1" x14ac:dyDescent="0.25">
      <c r="A1812" s="367">
        <v>41455</v>
      </c>
      <c r="B1812" s="259">
        <v>41472</v>
      </c>
      <c r="C1812" s="261">
        <v>2016</v>
      </c>
      <c r="D1812" s="260" t="s">
        <v>3540</v>
      </c>
      <c r="E1812" s="260" t="s">
        <v>5463</v>
      </c>
      <c r="F1812" s="261" t="s">
        <v>451</v>
      </c>
      <c r="G1812" s="261" t="s">
        <v>452</v>
      </c>
      <c r="H1812" s="260" t="s">
        <v>2568</v>
      </c>
      <c r="I1812" s="260">
        <v>81408</v>
      </c>
      <c r="J1812" s="260" t="s">
        <v>3584</v>
      </c>
      <c r="K1812" s="274">
        <v>41128</v>
      </c>
      <c r="L1812" s="274">
        <v>41303</v>
      </c>
      <c r="M1812" s="260" t="s">
        <v>3585</v>
      </c>
      <c r="N1812" s="275">
        <v>56858</v>
      </c>
      <c r="O1812" s="275"/>
      <c r="P1812" s="274">
        <v>41423</v>
      </c>
      <c r="Q1812" s="274">
        <v>42828</v>
      </c>
      <c r="R1812" s="274">
        <v>42700</v>
      </c>
      <c r="S1812" s="274">
        <v>42700</v>
      </c>
      <c r="T1812" s="153">
        <v>0</v>
      </c>
      <c r="U1812" s="275"/>
      <c r="V1812" s="8"/>
      <c r="W1812" s="209"/>
      <c r="X1812" s="213"/>
    </row>
    <row r="1813" spans="1:24" s="368" customFormat="1" ht="30" customHeight="1" x14ac:dyDescent="0.25">
      <c r="A1813" s="367">
        <v>41455</v>
      </c>
      <c r="B1813" s="259">
        <v>41472</v>
      </c>
      <c r="C1813" s="261">
        <v>2010</v>
      </c>
      <c r="D1813" s="260" t="s">
        <v>3540</v>
      </c>
      <c r="E1813" s="260" t="s">
        <v>5463</v>
      </c>
      <c r="F1813" s="261" t="s">
        <v>588</v>
      </c>
      <c r="G1813" s="261" t="s">
        <v>589</v>
      </c>
      <c r="H1813" s="260" t="s">
        <v>3586</v>
      </c>
      <c r="I1813" s="260">
        <v>65270</v>
      </c>
      <c r="J1813" s="260" t="s">
        <v>3587</v>
      </c>
      <c r="K1813" s="274">
        <v>40256</v>
      </c>
      <c r="L1813" s="274">
        <v>40451</v>
      </c>
      <c r="M1813" s="260" t="s">
        <v>3588</v>
      </c>
      <c r="N1813" s="275">
        <v>158132.5</v>
      </c>
      <c r="O1813" s="275">
        <v>162918</v>
      </c>
      <c r="P1813" s="274">
        <v>40483</v>
      </c>
      <c r="Q1813" s="274">
        <v>41760</v>
      </c>
      <c r="R1813" s="274">
        <v>41927</v>
      </c>
      <c r="S1813" s="274">
        <v>42005</v>
      </c>
      <c r="T1813" s="153">
        <v>72</v>
      </c>
      <c r="U1813" s="275"/>
      <c r="V1813" s="8"/>
      <c r="W1813" s="209"/>
      <c r="X1813" s="213"/>
    </row>
    <row r="1814" spans="1:24" s="368" customFormat="1" ht="30" customHeight="1" x14ac:dyDescent="0.25">
      <c r="A1814" s="367">
        <v>41455</v>
      </c>
      <c r="B1814" s="259">
        <v>41472</v>
      </c>
      <c r="C1814" s="261">
        <v>2012</v>
      </c>
      <c r="D1814" s="260" t="s">
        <v>3540</v>
      </c>
      <c r="E1814" s="260" t="s">
        <v>5463</v>
      </c>
      <c r="F1814" s="261" t="s">
        <v>451</v>
      </c>
      <c r="G1814" s="261" t="s">
        <v>452</v>
      </c>
      <c r="H1814" s="260" t="s">
        <v>2519</v>
      </c>
      <c r="I1814" s="260">
        <v>72754</v>
      </c>
      <c r="J1814" s="260" t="s">
        <v>3589</v>
      </c>
      <c r="K1814" s="274">
        <v>41038</v>
      </c>
      <c r="L1814" s="274">
        <v>41173</v>
      </c>
      <c r="M1814" s="260" t="s">
        <v>2226</v>
      </c>
      <c r="N1814" s="275">
        <v>76038</v>
      </c>
      <c r="O1814" s="275">
        <v>72267</v>
      </c>
      <c r="P1814" s="274">
        <v>41214</v>
      </c>
      <c r="Q1814" s="274">
        <v>42034</v>
      </c>
      <c r="R1814" s="274">
        <v>41849</v>
      </c>
      <c r="S1814" s="274">
        <v>41849</v>
      </c>
      <c r="T1814" s="153">
        <v>17</v>
      </c>
      <c r="U1814" s="275"/>
      <c r="V1814" s="8"/>
      <c r="W1814" s="209"/>
      <c r="X1814" s="213"/>
    </row>
    <row r="1815" spans="1:24" s="359" customFormat="1" ht="30" customHeight="1" x14ac:dyDescent="0.25">
      <c r="A1815" s="367">
        <v>41455</v>
      </c>
      <c r="B1815" s="259">
        <v>41472</v>
      </c>
      <c r="C1815" s="151">
        <v>2008</v>
      </c>
      <c r="D1815" s="260" t="s">
        <v>3540</v>
      </c>
      <c r="E1815" s="260" t="s">
        <v>279</v>
      </c>
      <c r="F1815" s="151" t="s">
        <v>113</v>
      </c>
      <c r="G1815" s="151" t="s">
        <v>376</v>
      </c>
      <c r="H1815" s="262" t="s">
        <v>3590</v>
      </c>
      <c r="I1815" s="262">
        <v>70235</v>
      </c>
      <c r="J1815" s="262" t="s">
        <v>3591</v>
      </c>
      <c r="K1815" s="152">
        <v>39911</v>
      </c>
      <c r="L1815" s="152">
        <v>40084</v>
      </c>
      <c r="M1815" s="260" t="s">
        <v>3592</v>
      </c>
      <c r="N1815" s="263">
        <v>230018</v>
      </c>
      <c r="O1815" s="263">
        <v>267217</v>
      </c>
      <c r="P1815" s="152">
        <v>40108</v>
      </c>
      <c r="Q1815" s="152">
        <v>41778</v>
      </c>
      <c r="R1815" s="152">
        <v>41308</v>
      </c>
      <c r="S1815" s="152">
        <v>41778</v>
      </c>
      <c r="T1815" s="153">
        <v>67</v>
      </c>
      <c r="U1815" s="263"/>
      <c r="V1815" s="290"/>
      <c r="W1815" s="312"/>
      <c r="X1815" s="358"/>
    </row>
    <row r="1816" spans="1:24" s="359" customFormat="1" ht="30" customHeight="1" x14ac:dyDescent="0.25">
      <c r="A1816" s="367">
        <v>41455</v>
      </c>
      <c r="B1816" s="259">
        <v>41472</v>
      </c>
      <c r="C1816" s="151">
        <v>2008</v>
      </c>
      <c r="D1816" s="260" t="s">
        <v>3540</v>
      </c>
      <c r="E1816" s="260" t="s">
        <v>279</v>
      </c>
      <c r="F1816" s="151" t="s">
        <v>734</v>
      </c>
      <c r="G1816" s="151" t="s">
        <v>735</v>
      </c>
      <c r="H1816" s="262" t="s">
        <v>2268</v>
      </c>
      <c r="I1816" s="262">
        <v>47298</v>
      </c>
      <c r="J1816" s="262" t="s">
        <v>3593</v>
      </c>
      <c r="K1816" s="152">
        <v>39850</v>
      </c>
      <c r="L1816" s="152">
        <v>40086</v>
      </c>
      <c r="M1816" s="260" t="s">
        <v>3594</v>
      </c>
      <c r="N1816" s="263">
        <v>324110</v>
      </c>
      <c r="O1816" s="263">
        <v>282778</v>
      </c>
      <c r="P1816" s="152">
        <v>40301</v>
      </c>
      <c r="Q1816" s="152">
        <v>41791</v>
      </c>
      <c r="R1816" s="152">
        <v>41478</v>
      </c>
      <c r="S1816" s="152">
        <v>41639</v>
      </c>
      <c r="T1816" s="153">
        <v>73</v>
      </c>
      <c r="U1816" s="263"/>
      <c r="V1816" s="290"/>
      <c r="W1816" s="312"/>
      <c r="X1816" s="358"/>
    </row>
    <row r="1817" spans="1:24" s="359" customFormat="1" ht="30" customHeight="1" x14ac:dyDescent="0.25">
      <c r="A1817" s="367">
        <v>41455</v>
      </c>
      <c r="B1817" s="259">
        <v>41472</v>
      </c>
      <c r="C1817" s="151">
        <v>2008</v>
      </c>
      <c r="D1817" s="260" t="s">
        <v>3540</v>
      </c>
      <c r="E1817" s="260" t="s">
        <v>279</v>
      </c>
      <c r="F1817" s="151" t="s">
        <v>55</v>
      </c>
      <c r="G1817" s="151" t="s">
        <v>355</v>
      </c>
      <c r="H1817" s="262" t="s">
        <v>236</v>
      </c>
      <c r="I1817" s="262">
        <v>71857</v>
      </c>
      <c r="J1817" s="262" t="s">
        <v>3595</v>
      </c>
      <c r="K1817" s="152">
        <v>40359</v>
      </c>
      <c r="L1817" s="152">
        <v>40448</v>
      </c>
      <c r="M1817" s="260" t="s">
        <v>3596</v>
      </c>
      <c r="N1817" s="263">
        <v>31112</v>
      </c>
      <c r="O1817" s="263">
        <v>32537</v>
      </c>
      <c r="P1817" s="152">
        <v>40515</v>
      </c>
      <c r="Q1817" s="152">
        <v>41428</v>
      </c>
      <c r="R1817" s="152">
        <v>41286</v>
      </c>
      <c r="S1817" s="152">
        <v>41428</v>
      </c>
      <c r="T1817" s="153">
        <v>99</v>
      </c>
      <c r="U1817" s="263">
        <v>3486</v>
      </c>
      <c r="V1817" s="290"/>
      <c r="W1817" s="312"/>
      <c r="X1817" s="358"/>
    </row>
    <row r="1818" spans="1:24" s="359" customFormat="1" ht="30" customHeight="1" x14ac:dyDescent="0.25">
      <c r="A1818" s="367">
        <v>41455</v>
      </c>
      <c r="B1818" s="259">
        <v>41472</v>
      </c>
      <c r="C1818" s="151">
        <v>2008</v>
      </c>
      <c r="D1818" s="260" t="s">
        <v>3540</v>
      </c>
      <c r="E1818" s="260" t="s">
        <v>279</v>
      </c>
      <c r="F1818" s="151" t="s">
        <v>663</v>
      </c>
      <c r="G1818" s="151" t="s">
        <v>664</v>
      </c>
      <c r="H1818" s="262" t="s">
        <v>2170</v>
      </c>
      <c r="I1818" s="262">
        <v>63864</v>
      </c>
      <c r="J1818" s="262" t="s">
        <v>3597</v>
      </c>
      <c r="K1818" s="152">
        <v>39583</v>
      </c>
      <c r="L1818" s="152">
        <v>39664</v>
      </c>
      <c r="M1818" s="260" t="s">
        <v>3598</v>
      </c>
      <c r="N1818" s="263">
        <v>27483</v>
      </c>
      <c r="O1818" s="263">
        <v>35946</v>
      </c>
      <c r="P1818" s="152">
        <v>39759</v>
      </c>
      <c r="Q1818" s="152">
        <v>41244</v>
      </c>
      <c r="R1818" s="152">
        <v>40592</v>
      </c>
      <c r="S1818" s="152">
        <v>41257</v>
      </c>
      <c r="T1818" s="153">
        <v>99</v>
      </c>
      <c r="U1818" s="263"/>
      <c r="V1818" s="290"/>
      <c r="W1818" s="312"/>
      <c r="X1818" s="358"/>
    </row>
    <row r="1819" spans="1:24" s="359" customFormat="1" ht="30" customHeight="1" x14ac:dyDescent="0.25">
      <c r="A1819" s="367">
        <v>41455</v>
      </c>
      <c r="B1819" s="259">
        <v>41472</v>
      </c>
      <c r="C1819" s="151">
        <v>2008</v>
      </c>
      <c r="D1819" s="260" t="s">
        <v>3540</v>
      </c>
      <c r="E1819" s="260" t="s">
        <v>279</v>
      </c>
      <c r="F1819" s="151" t="s">
        <v>451</v>
      </c>
      <c r="G1819" s="151" t="s">
        <v>452</v>
      </c>
      <c r="H1819" s="262" t="s">
        <v>3545</v>
      </c>
      <c r="I1819" s="262">
        <v>69626</v>
      </c>
      <c r="J1819" s="262" t="s">
        <v>3599</v>
      </c>
      <c r="K1819" s="152">
        <v>39437</v>
      </c>
      <c r="L1819" s="152">
        <v>39660</v>
      </c>
      <c r="M1819" s="260" t="s">
        <v>3600</v>
      </c>
      <c r="N1819" s="263">
        <v>18512</v>
      </c>
      <c r="O1819" s="263">
        <v>19120</v>
      </c>
      <c r="P1819" s="152">
        <v>39681</v>
      </c>
      <c r="Q1819" s="152">
        <v>40770</v>
      </c>
      <c r="R1819" s="152">
        <v>40739</v>
      </c>
      <c r="S1819" s="152">
        <v>41395</v>
      </c>
      <c r="T1819" s="153">
        <v>99</v>
      </c>
      <c r="U1819" s="263"/>
      <c r="V1819" s="290"/>
      <c r="W1819" s="312"/>
      <c r="X1819" s="358"/>
    </row>
    <row r="1820" spans="1:24" s="359" customFormat="1" ht="30" customHeight="1" x14ac:dyDescent="0.25">
      <c r="A1820" s="367">
        <v>41455</v>
      </c>
      <c r="B1820" s="259">
        <v>41472</v>
      </c>
      <c r="C1820" s="151">
        <v>2009</v>
      </c>
      <c r="D1820" s="260" t="s">
        <v>3540</v>
      </c>
      <c r="E1820" s="260" t="s">
        <v>279</v>
      </c>
      <c r="F1820" s="151" t="s">
        <v>99</v>
      </c>
      <c r="G1820" s="151" t="s">
        <v>415</v>
      </c>
      <c r="H1820" s="262" t="s">
        <v>229</v>
      </c>
      <c r="I1820" s="262">
        <v>71653</v>
      </c>
      <c r="J1820" s="262" t="s">
        <v>3601</v>
      </c>
      <c r="K1820" s="152">
        <v>40340</v>
      </c>
      <c r="L1820" s="152">
        <v>40422</v>
      </c>
      <c r="M1820" s="260" t="s">
        <v>3602</v>
      </c>
      <c r="N1820" s="263">
        <v>393883</v>
      </c>
      <c r="O1820" s="263">
        <v>429274</v>
      </c>
      <c r="P1820" s="152">
        <v>40515</v>
      </c>
      <c r="Q1820" s="152">
        <v>41646</v>
      </c>
      <c r="R1820" s="152">
        <v>41646</v>
      </c>
      <c r="S1820" s="152">
        <v>41646</v>
      </c>
      <c r="T1820" s="153">
        <v>90</v>
      </c>
      <c r="U1820" s="263"/>
      <c r="V1820" s="290"/>
      <c r="W1820" s="312"/>
      <c r="X1820" s="358"/>
    </row>
    <row r="1821" spans="1:24" s="359" customFormat="1" ht="30" customHeight="1" x14ac:dyDescent="0.25">
      <c r="A1821" s="367">
        <v>41455</v>
      </c>
      <c r="B1821" s="259">
        <v>41472</v>
      </c>
      <c r="C1821" s="151">
        <v>2009</v>
      </c>
      <c r="D1821" s="260" t="s">
        <v>3540</v>
      </c>
      <c r="E1821" s="260" t="s">
        <v>279</v>
      </c>
      <c r="F1821" s="151" t="s">
        <v>129</v>
      </c>
      <c r="G1821" s="151" t="s">
        <v>409</v>
      </c>
      <c r="H1821" s="262" t="s">
        <v>2282</v>
      </c>
      <c r="I1821" s="262">
        <v>70350</v>
      </c>
      <c r="J1821" s="262" t="s">
        <v>3603</v>
      </c>
      <c r="K1821" s="152">
        <v>40750</v>
      </c>
      <c r="L1821" s="152">
        <v>40801</v>
      </c>
      <c r="M1821" s="260" t="s">
        <v>3604</v>
      </c>
      <c r="N1821" s="263">
        <v>15929</v>
      </c>
      <c r="O1821" s="263">
        <v>20393</v>
      </c>
      <c r="P1821" s="152">
        <v>40827</v>
      </c>
      <c r="Q1821" s="152">
        <v>41704</v>
      </c>
      <c r="R1821" s="152">
        <v>41605</v>
      </c>
      <c r="S1821" s="152">
        <v>41644</v>
      </c>
      <c r="T1821" s="153">
        <v>75</v>
      </c>
      <c r="U1821" s="263"/>
      <c r="V1821" s="290"/>
      <c r="W1821" s="312"/>
      <c r="X1821" s="358"/>
    </row>
    <row r="1822" spans="1:24" s="359" customFormat="1" ht="30" customHeight="1" x14ac:dyDescent="0.25">
      <c r="A1822" s="367">
        <v>41455</v>
      </c>
      <c r="B1822" s="259">
        <v>41472</v>
      </c>
      <c r="C1822" s="151">
        <v>2009</v>
      </c>
      <c r="D1822" s="260" t="s">
        <v>3540</v>
      </c>
      <c r="E1822" s="260" t="s">
        <v>279</v>
      </c>
      <c r="F1822" s="151" t="s">
        <v>99</v>
      </c>
      <c r="G1822" s="151" t="s">
        <v>415</v>
      </c>
      <c r="H1822" s="262" t="s">
        <v>2495</v>
      </c>
      <c r="I1822" s="262">
        <v>70354</v>
      </c>
      <c r="J1822" s="262" t="s">
        <v>3605</v>
      </c>
      <c r="K1822" s="152">
        <v>40896</v>
      </c>
      <c r="L1822" s="152">
        <v>41038</v>
      </c>
      <c r="M1822" s="260" t="s">
        <v>3606</v>
      </c>
      <c r="N1822" s="263">
        <v>159834</v>
      </c>
      <c r="O1822" s="263">
        <v>162257</v>
      </c>
      <c r="P1822" s="152">
        <v>41059</v>
      </c>
      <c r="Q1822" s="152">
        <v>42416</v>
      </c>
      <c r="R1822" s="152">
        <v>42079</v>
      </c>
      <c r="S1822" s="152">
        <v>42079</v>
      </c>
      <c r="T1822" s="153">
        <v>1</v>
      </c>
      <c r="U1822" s="263"/>
      <c r="V1822" s="290"/>
      <c r="W1822" s="312"/>
      <c r="X1822" s="358"/>
    </row>
    <row r="1823" spans="1:24" s="359" customFormat="1" ht="30" customHeight="1" x14ac:dyDescent="0.25">
      <c r="A1823" s="367">
        <v>41455</v>
      </c>
      <c r="B1823" s="259">
        <v>41472</v>
      </c>
      <c r="C1823" s="151">
        <v>2009</v>
      </c>
      <c r="D1823" s="260" t="s">
        <v>3540</v>
      </c>
      <c r="E1823" s="260" t="s">
        <v>279</v>
      </c>
      <c r="F1823" s="151" t="s">
        <v>50</v>
      </c>
      <c r="G1823" s="151" t="s">
        <v>420</v>
      </c>
      <c r="H1823" s="262" t="s">
        <v>3607</v>
      </c>
      <c r="I1823" s="262">
        <v>79845</v>
      </c>
      <c r="J1823" s="262" t="s">
        <v>3608</v>
      </c>
      <c r="K1823" s="152">
        <v>40725</v>
      </c>
      <c r="L1823" s="152">
        <v>40809</v>
      </c>
      <c r="M1823" s="260" t="s">
        <v>3609</v>
      </c>
      <c r="N1823" s="263">
        <v>51133</v>
      </c>
      <c r="O1823" s="263">
        <v>58067</v>
      </c>
      <c r="P1823" s="152">
        <v>40847</v>
      </c>
      <c r="Q1823" s="152">
        <v>42104</v>
      </c>
      <c r="R1823" s="152">
        <v>42014</v>
      </c>
      <c r="S1823" s="152">
        <v>42044</v>
      </c>
      <c r="T1823" s="153">
        <v>51</v>
      </c>
      <c r="U1823" s="263"/>
      <c r="V1823" s="290"/>
      <c r="W1823" s="312"/>
      <c r="X1823" s="358"/>
    </row>
    <row r="1824" spans="1:24" s="359" customFormat="1" ht="30" customHeight="1" x14ac:dyDescent="0.25">
      <c r="A1824" s="367">
        <v>41455</v>
      </c>
      <c r="B1824" s="259">
        <v>41472</v>
      </c>
      <c r="C1824" s="151">
        <v>2009</v>
      </c>
      <c r="D1824" s="260" t="s">
        <v>3540</v>
      </c>
      <c r="E1824" s="260" t="s">
        <v>279</v>
      </c>
      <c r="F1824" s="151" t="s">
        <v>656</v>
      </c>
      <c r="G1824" s="151" t="s">
        <v>657</v>
      </c>
      <c r="H1824" s="262" t="s">
        <v>2274</v>
      </c>
      <c r="I1824" s="262">
        <v>59987</v>
      </c>
      <c r="J1824" s="262" t="s">
        <v>3610</v>
      </c>
      <c r="K1824" s="152">
        <v>39918</v>
      </c>
      <c r="L1824" s="152">
        <v>40009</v>
      </c>
      <c r="M1824" s="260" t="s">
        <v>3611</v>
      </c>
      <c r="N1824" s="263">
        <v>13627</v>
      </c>
      <c r="O1824" s="263">
        <v>14503</v>
      </c>
      <c r="P1824" s="152">
        <v>40049</v>
      </c>
      <c r="Q1824" s="152">
        <v>40752</v>
      </c>
      <c r="R1824" s="152">
        <v>40693</v>
      </c>
      <c r="S1824" s="152">
        <v>40752</v>
      </c>
      <c r="T1824" s="153">
        <v>99</v>
      </c>
      <c r="U1824" s="263"/>
      <c r="V1824" s="290"/>
      <c r="W1824" s="312"/>
      <c r="X1824" s="358"/>
    </row>
    <row r="1825" spans="1:24" s="359" customFormat="1" ht="30" customHeight="1" x14ac:dyDescent="0.25">
      <c r="A1825" s="367">
        <v>41455</v>
      </c>
      <c r="B1825" s="259">
        <v>41472</v>
      </c>
      <c r="C1825" s="151">
        <v>2009</v>
      </c>
      <c r="D1825" s="260" t="s">
        <v>3540</v>
      </c>
      <c r="E1825" s="260" t="s">
        <v>279</v>
      </c>
      <c r="F1825" s="151" t="s">
        <v>55</v>
      </c>
      <c r="G1825" s="151" t="s">
        <v>355</v>
      </c>
      <c r="H1825" s="262" t="s">
        <v>236</v>
      </c>
      <c r="I1825" s="262">
        <v>73559</v>
      </c>
      <c r="J1825" s="262" t="s">
        <v>3612</v>
      </c>
      <c r="K1825" s="152">
        <v>40359</v>
      </c>
      <c r="L1825" s="152">
        <v>40448</v>
      </c>
      <c r="M1825" s="260" t="s">
        <v>3596</v>
      </c>
      <c r="N1825" s="263">
        <v>26178</v>
      </c>
      <c r="O1825" s="263">
        <v>26359</v>
      </c>
      <c r="P1825" s="152">
        <v>40515</v>
      </c>
      <c r="Q1825" s="152">
        <v>41730</v>
      </c>
      <c r="R1825" s="152">
        <v>42006</v>
      </c>
      <c r="S1825" s="152">
        <v>42006</v>
      </c>
      <c r="T1825" s="153">
        <v>32</v>
      </c>
      <c r="U1825" s="263"/>
      <c r="V1825" s="290"/>
      <c r="W1825" s="312"/>
      <c r="X1825" s="358"/>
    </row>
    <row r="1826" spans="1:24" s="359" customFormat="1" ht="30" customHeight="1" x14ac:dyDescent="0.25">
      <c r="A1826" s="367">
        <v>41455</v>
      </c>
      <c r="B1826" s="259">
        <v>41472</v>
      </c>
      <c r="C1826" s="151">
        <v>2009</v>
      </c>
      <c r="D1826" s="260" t="s">
        <v>3540</v>
      </c>
      <c r="E1826" s="260" t="s">
        <v>279</v>
      </c>
      <c r="F1826" s="151" t="s">
        <v>663</v>
      </c>
      <c r="G1826" s="151" t="s">
        <v>664</v>
      </c>
      <c r="H1826" s="262" t="s">
        <v>3613</v>
      </c>
      <c r="I1826" s="262">
        <v>59220</v>
      </c>
      <c r="J1826" s="262" t="s">
        <v>3614</v>
      </c>
      <c r="K1826" s="152">
        <v>40704</v>
      </c>
      <c r="L1826" s="152">
        <v>40814</v>
      </c>
      <c r="M1826" s="260" t="s">
        <v>3615</v>
      </c>
      <c r="N1826" s="263">
        <v>28500</v>
      </c>
      <c r="O1826" s="263">
        <v>30230</v>
      </c>
      <c r="P1826" s="152">
        <v>40842</v>
      </c>
      <c r="Q1826" s="152">
        <v>41663</v>
      </c>
      <c r="R1826" s="152">
        <v>41701</v>
      </c>
      <c r="S1826" s="152">
        <v>41572</v>
      </c>
      <c r="T1826" s="153">
        <v>46</v>
      </c>
      <c r="U1826" s="263"/>
      <c r="V1826" s="290"/>
      <c r="W1826" s="312"/>
      <c r="X1826" s="358"/>
    </row>
    <row r="1827" spans="1:24" s="359" customFormat="1" ht="30" customHeight="1" x14ac:dyDescent="0.25">
      <c r="A1827" s="367">
        <v>41455</v>
      </c>
      <c r="B1827" s="259">
        <v>41472</v>
      </c>
      <c r="C1827" s="151">
        <v>2009</v>
      </c>
      <c r="D1827" s="260" t="s">
        <v>3540</v>
      </c>
      <c r="E1827" s="260" t="s">
        <v>279</v>
      </c>
      <c r="F1827" s="151" t="s">
        <v>567</v>
      </c>
      <c r="G1827" s="151" t="s">
        <v>568</v>
      </c>
      <c r="H1827" s="262" t="s">
        <v>3616</v>
      </c>
      <c r="I1827" s="262">
        <v>72722</v>
      </c>
      <c r="J1827" s="262" t="s">
        <v>3617</v>
      </c>
      <c r="K1827" s="152">
        <v>40710</v>
      </c>
      <c r="L1827" s="152">
        <v>40815</v>
      </c>
      <c r="M1827" s="260" t="s">
        <v>3618</v>
      </c>
      <c r="N1827" s="263">
        <v>71356</v>
      </c>
      <c r="O1827" s="263">
        <v>75714</v>
      </c>
      <c r="P1827" s="152">
        <v>40841</v>
      </c>
      <c r="Q1827" s="152">
        <v>41982</v>
      </c>
      <c r="R1827" s="152">
        <v>41891</v>
      </c>
      <c r="S1827" s="152">
        <v>41891</v>
      </c>
      <c r="T1827" s="153">
        <v>40</v>
      </c>
      <c r="U1827" s="263"/>
      <c r="V1827" s="290"/>
      <c r="W1827" s="312"/>
      <c r="X1827" s="358"/>
    </row>
    <row r="1828" spans="1:24" s="359" customFormat="1" ht="30" customHeight="1" x14ac:dyDescent="0.25">
      <c r="A1828" s="367">
        <v>41455</v>
      </c>
      <c r="B1828" s="259">
        <v>41472</v>
      </c>
      <c r="C1828" s="151">
        <v>2009</v>
      </c>
      <c r="D1828" s="260" t="s">
        <v>3540</v>
      </c>
      <c r="E1828" s="260" t="s">
        <v>279</v>
      </c>
      <c r="F1828" s="151" t="s">
        <v>567</v>
      </c>
      <c r="G1828" s="151" t="s">
        <v>568</v>
      </c>
      <c r="H1828" s="262" t="s">
        <v>3616</v>
      </c>
      <c r="I1828" s="262">
        <v>72722</v>
      </c>
      <c r="J1828" s="262" t="s">
        <v>3619</v>
      </c>
      <c r="K1828" s="152">
        <v>40644</v>
      </c>
      <c r="L1828" s="152">
        <v>40711</v>
      </c>
      <c r="M1828" s="260" t="s">
        <v>3620</v>
      </c>
      <c r="N1828" s="263">
        <v>5578</v>
      </c>
      <c r="O1828" s="263">
        <v>5578</v>
      </c>
      <c r="P1828" s="152">
        <v>40725</v>
      </c>
      <c r="Q1828" s="152">
        <v>40882</v>
      </c>
      <c r="R1828" s="152">
        <v>41909</v>
      </c>
      <c r="S1828" s="152">
        <v>41909</v>
      </c>
      <c r="T1828" s="153">
        <v>86</v>
      </c>
      <c r="U1828" s="263"/>
      <c r="V1828" s="290"/>
      <c r="W1828" s="312"/>
      <c r="X1828" s="358"/>
    </row>
    <row r="1829" spans="1:24" s="359" customFormat="1" ht="30" customHeight="1" x14ac:dyDescent="0.25">
      <c r="A1829" s="367">
        <v>41455</v>
      </c>
      <c r="B1829" s="259">
        <v>41472</v>
      </c>
      <c r="C1829" s="151">
        <v>2009</v>
      </c>
      <c r="D1829" s="260" t="s">
        <v>3540</v>
      </c>
      <c r="E1829" s="260" t="s">
        <v>279</v>
      </c>
      <c r="F1829" s="151" t="s">
        <v>919</v>
      </c>
      <c r="G1829" s="151" t="s">
        <v>920</v>
      </c>
      <c r="H1829" s="262" t="s">
        <v>3621</v>
      </c>
      <c r="I1829" s="262">
        <v>62189</v>
      </c>
      <c r="J1829" s="262" t="s">
        <v>3622</v>
      </c>
      <c r="K1829" s="152">
        <v>39748</v>
      </c>
      <c r="L1829" s="152">
        <v>39906</v>
      </c>
      <c r="M1829" s="260" t="s">
        <v>198</v>
      </c>
      <c r="N1829" s="263">
        <v>47615</v>
      </c>
      <c r="O1829" s="263">
        <v>51375</v>
      </c>
      <c r="P1829" s="152">
        <v>39965</v>
      </c>
      <c r="Q1829" s="152">
        <v>41064</v>
      </c>
      <c r="R1829" s="152">
        <v>40842</v>
      </c>
      <c r="S1829" s="152">
        <v>40948</v>
      </c>
      <c r="T1829" s="153">
        <v>98</v>
      </c>
      <c r="U1829" s="263"/>
      <c r="V1829" s="290"/>
      <c r="W1829" s="312"/>
      <c r="X1829" s="358"/>
    </row>
    <row r="1830" spans="1:24" s="359" customFormat="1" ht="30" customHeight="1" x14ac:dyDescent="0.25">
      <c r="A1830" s="367">
        <v>41455</v>
      </c>
      <c r="B1830" s="259">
        <v>41472</v>
      </c>
      <c r="C1830" s="151">
        <v>2009</v>
      </c>
      <c r="D1830" s="260" t="s">
        <v>3540</v>
      </c>
      <c r="E1830" s="260" t="s">
        <v>279</v>
      </c>
      <c r="F1830" s="151" t="s">
        <v>451</v>
      </c>
      <c r="G1830" s="151" t="s">
        <v>452</v>
      </c>
      <c r="H1830" s="262" t="s">
        <v>2527</v>
      </c>
      <c r="I1830" s="262">
        <v>74650</v>
      </c>
      <c r="J1830" s="262" t="s">
        <v>3623</v>
      </c>
      <c r="K1830" s="152">
        <v>40225</v>
      </c>
      <c r="L1830" s="152">
        <v>40431</v>
      </c>
      <c r="M1830" s="260" t="s">
        <v>3624</v>
      </c>
      <c r="N1830" s="263">
        <v>529989</v>
      </c>
      <c r="O1830" s="263">
        <v>541174</v>
      </c>
      <c r="P1830" s="152">
        <v>40490</v>
      </c>
      <c r="Q1830" s="152">
        <v>41880</v>
      </c>
      <c r="R1830" s="152">
        <v>41790</v>
      </c>
      <c r="S1830" s="152">
        <v>41835</v>
      </c>
      <c r="T1830" s="153">
        <v>45</v>
      </c>
      <c r="U1830" s="263"/>
      <c r="V1830" s="290"/>
      <c r="W1830" s="312"/>
      <c r="X1830" s="358"/>
    </row>
    <row r="1831" spans="1:24" s="359" customFormat="1" ht="30" customHeight="1" x14ac:dyDescent="0.25">
      <c r="A1831" s="367">
        <v>41455</v>
      </c>
      <c r="B1831" s="259">
        <v>41472</v>
      </c>
      <c r="C1831" s="151">
        <v>2009</v>
      </c>
      <c r="D1831" s="260" t="s">
        <v>3540</v>
      </c>
      <c r="E1831" s="260" t="s">
        <v>279</v>
      </c>
      <c r="F1831" s="151" t="s">
        <v>451</v>
      </c>
      <c r="G1831" s="151" t="s">
        <v>452</v>
      </c>
      <c r="H1831" s="262" t="s">
        <v>2527</v>
      </c>
      <c r="I1831" s="262">
        <v>74728</v>
      </c>
      <c r="J1831" s="262" t="s">
        <v>3625</v>
      </c>
      <c r="K1831" s="152">
        <v>40319</v>
      </c>
      <c r="L1831" s="152">
        <v>40340</v>
      </c>
      <c r="M1831" s="260" t="s">
        <v>3626</v>
      </c>
      <c r="N1831" s="263">
        <v>9698</v>
      </c>
      <c r="O1831" s="263">
        <v>10156</v>
      </c>
      <c r="P1831" s="152">
        <v>40379</v>
      </c>
      <c r="Q1831" s="152">
        <v>41116</v>
      </c>
      <c r="R1831" s="152">
        <v>40919</v>
      </c>
      <c r="S1831" s="152">
        <v>41835</v>
      </c>
      <c r="T1831" s="153">
        <v>45</v>
      </c>
      <c r="U1831" s="263"/>
      <c r="V1831" s="290"/>
      <c r="W1831" s="312"/>
      <c r="X1831" s="358"/>
    </row>
    <row r="1832" spans="1:24" s="359" customFormat="1" ht="30" customHeight="1" x14ac:dyDescent="0.25">
      <c r="A1832" s="367">
        <v>41455</v>
      </c>
      <c r="B1832" s="259">
        <v>41472</v>
      </c>
      <c r="C1832" s="151">
        <v>2009</v>
      </c>
      <c r="D1832" s="260" t="s">
        <v>3540</v>
      </c>
      <c r="E1832" s="260" t="s">
        <v>279</v>
      </c>
      <c r="F1832" s="151" t="s">
        <v>451</v>
      </c>
      <c r="G1832" s="151" t="s">
        <v>452</v>
      </c>
      <c r="H1832" s="262" t="s">
        <v>2527</v>
      </c>
      <c r="I1832" s="262">
        <v>74650</v>
      </c>
      <c r="J1832" s="262" t="s">
        <v>3627</v>
      </c>
      <c r="K1832" s="152">
        <v>40225</v>
      </c>
      <c r="L1832" s="152">
        <v>40387</v>
      </c>
      <c r="M1832" s="260" t="s">
        <v>3628</v>
      </c>
      <c r="N1832" s="263">
        <v>17290</v>
      </c>
      <c r="O1832" s="263">
        <v>15383</v>
      </c>
      <c r="P1832" s="152">
        <v>40549</v>
      </c>
      <c r="Q1832" s="152">
        <v>41438</v>
      </c>
      <c r="R1832" s="152">
        <v>41089</v>
      </c>
      <c r="S1832" s="152">
        <v>41517</v>
      </c>
      <c r="T1832" s="153">
        <v>89</v>
      </c>
      <c r="U1832" s="263"/>
      <c r="V1832" s="290"/>
      <c r="W1832" s="312"/>
      <c r="X1832" s="358"/>
    </row>
    <row r="1833" spans="1:24" s="359" customFormat="1" ht="30" customHeight="1" x14ac:dyDescent="0.25">
      <c r="A1833" s="367">
        <v>41455</v>
      </c>
      <c r="B1833" s="259">
        <v>41472</v>
      </c>
      <c r="C1833" s="151">
        <v>2010</v>
      </c>
      <c r="D1833" s="260" t="s">
        <v>3540</v>
      </c>
      <c r="E1833" s="260" t="s">
        <v>279</v>
      </c>
      <c r="F1833" s="151" t="s">
        <v>288</v>
      </c>
      <c r="G1833" s="151" t="s">
        <v>641</v>
      </c>
      <c r="H1833" s="262" t="s">
        <v>2139</v>
      </c>
      <c r="I1833" s="262">
        <v>61401</v>
      </c>
      <c r="J1833" s="262" t="s">
        <v>3629</v>
      </c>
      <c r="K1833" s="152">
        <v>40414</v>
      </c>
      <c r="L1833" s="152">
        <v>40529</v>
      </c>
      <c r="M1833" s="260" t="s">
        <v>3630</v>
      </c>
      <c r="N1833" s="263">
        <v>9075</v>
      </c>
      <c r="O1833" s="263">
        <v>9160</v>
      </c>
      <c r="P1833" s="152">
        <v>40554</v>
      </c>
      <c r="Q1833" s="152">
        <v>41789</v>
      </c>
      <c r="R1833" s="152">
        <v>41284</v>
      </c>
      <c r="S1833" s="152">
        <v>41697</v>
      </c>
      <c r="T1833" s="153">
        <v>78</v>
      </c>
      <c r="U1833" s="263"/>
      <c r="V1833" s="290"/>
      <c r="W1833" s="312"/>
      <c r="X1833" s="358"/>
    </row>
    <row r="1834" spans="1:24" s="359" customFormat="1" ht="30" customHeight="1" x14ac:dyDescent="0.25">
      <c r="A1834" s="367">
        <v>41455</v>
      </c>
      <c r="B1834" s="259">
        <v>41472</v>
      </c>
      <c r="C1834" s="151">
        <v>2010</v>
      </c>
      <c r="D1834" s="260" t="s">
        <v>3540</v>
      </c>
      <c r="E1834" s="260" t="s">
        <v>279</v>
      </c>
      <c r="F1834" s="151" t="s">
        <v>288</v>
      </c>
      <c r="G1834" s="151" t="s">
        <v>641</v>
      </c>
      <c r="H1834" s="262" t="s">
        <v>2139</v>
      </c>
      <c r="I1834" s="262">
        <v>61536</v>
      </c>
      <c r="J1834" s="262" t="s">
        <v>3631</v>
      </c>
      <c r="K1834" s="152">
        <v>40232</v>
      </c>
      <c r="L1834" s="152">
        <v>40353</v>
      </c>
      <c r="M1834" s="260" t="s">
        <v>3630</v>
      </c>
      <c r="N1834" s="263">
        <v>13478</v>
      </c>
      <c r="O1834" s="263">
        <v>13635</v>
      </c>
      <c r="P1834" s="152">
        <v>40378</v>
      </c>
      <c r="Q1834" s="152">
        <v>41419</v>
      </c>
      <c r="R1834" s="152">
        <v>41168</v>
      </c>
      <c r="S1834" s="152">
        <v>41416</v>
      </c>
      <c r="T1834" s="153">
        <v>99</v>
      </c>
      <c r="U1834" s="263"/>
      <c r="V1834" s="290"/>
      <c r="W1834" s="312"/>
      <c r="X1834" s="358"/>
    </row>
    <row r="1835" spans="1:24" s="359" customFormat="1" ht="30" customHeight="1" x14ac:dyDescent="0.25">
      <c r="A1835" s="367">
        <v>41455</v>
      </c>
      <c r="B1835" s="259">
        <v>41472</v>
      </c>
      <c r="C1835" s="151">
        <v>2010</v>
      </c>
      <c r="D1835" s="260" t="s">
        <v>3540</v>
      </c>
      <c r="E1835" s="260" t="s">
        <v>279</v>
      </c>
      <c r="F1835" s="151" t="s">
        <v>451</v>
      </c>
      <c r="G1835" s="151" t="s">
        <v>452</v>
      </c>
      <c r="H1835" s="262" t="s">
        <v>3632</v>
      </c>
      <c r="I1835" s="262">
        <v>72430</v>
      </c>
      <c r="J1835" s="262" t="s">
        <v>3633</v>
      </c>
      <c r="K1835" s="152">
        <v>40340</v>
      </c>
      <c r="L1835" s="152">
        <v>40409</v>
      </c>
      <c r="M1835" s="260" t="s">
        <v>3634</v>
      </c>
      <c r="N1835" s="263">
        <v>41566</v>
      </c>
      <c r="O1835" s="263">
        <v>44895</v>
      </c>
      <c r="P1835" s="152">
        <v>40455</v>
      </c>
      <c r="Q1835" s="152">
        <v>41487</v>
      </c>
      <c r="R1835" s="152">
        <v>41325</v>
      </c>
      <c r="S1835" s="152">
        <v>41459</v>
      </c>
      <c r="T1835" s="153">
        <v>98</v>
      </c>
      <c r="U1835" s="263"/>
      <c r="V1835" s="290"/>
      <c r="W1835" s="312"/>
      <c r="X1835" s="358"/>
    </row>
    <row r="1836" spans="1:24" s="359" customFormat="1" ht="30" customHeight="1" x14ac:dyDescent="0.25">
      <c r="A1836" s="367">
        <v>41455</v>
      </c>
      <c r="B1836" s="259">
        <v>41472</v>
      </c>
      <c r="C1836" s="151">
        <v>2010</v>
      </c>
      <c r="D1836" s="260" t="s">
        <v>3540</v>
      </c>
      <c r="E1836" s="260" t="s">
        <v>279</v>
      </c>
      <c r="F1836" s="151" t="s">
        <v>451</v>
      </c>
      <c r="G1836" s="151" t="s">
        <v>452</v>
      </c>
      <c r="H1836" s="262" t="s">
        <v>3632</v>
      </c>
      <c r="I1836" s="262">
        <v>72430</v>
      </c>
      <c r="J1836" s="262" t="s">
        <v>3633</v>
      </c>
      <c r="K1836" s="152">
        <v>40340</v>
      </c>
      <c r="L1836" s="152">
        <v>40421</v>
      </c>
      <c r="M1836" s="260" t="s">
        <v>3635</v>
      </c>
      <c r="N1836" s="263">
        <v>23216</v>
      </c>
      <c r="O1836" s="263">
        <v>24085</v>
      </c>
      <c r="P1836" s="152">
        <v>40455</v>
      </c>
      <c r="Q1836" s="152">
        <v>41256</v>
      </c>
      <c r="R1836" s="152">
        <v>40965</v>
      </c>
      <c r="S1836" s="152">
        <v>41487</v>
      </c>
      <c r="T1836" s="153">
        <v>99</v>
      </c>
      <c r="U1836" s="263"/>
      <c r="V1836" s="290"/>
      <c r="W1836" s="312"/>
      <c r="X1836" s="358"/>
    </row>
    <row r="1837" spans="1:24" s="359" customFormat="1" ht="30" customHeight="1" x14ac:dyDescent="0.25">
      <c r="A1837" s="367">
        <v>41455</v>
      </c>
      <c r="B1837" s="259">
        <v>41472</v>
      </c>
      <c r="C1837" s="151">
        <v>2010</v>
      </c>
      <c r="D1837" s="260" t="s">
        <v>3540</v>
      </c>
      <c r="E1837" s="260" t="s">
        <v>279</v>
      </c>
      <c r="F1837" s="151" t="s">
        <v>289</v>
      </c>
      <c r="G1837" s="151" t="s">
        <v>580</v>
      </c>
      <c r="H1837" s="262" t="s">
        <v>3636</v>
      </c>
      <c r="I1837" s="262">
        <v>71550</v>
      </c>
      <c r="J1837" s="262" t="s">
        <v>3637</v>
      </c>
      <c r="K1837" s="152">
        <v>41369</v>
      </c>
      <c r="L1837" s="152"/>
      <c r="M1837" s="260" t="s">
        <v>3638</v>
      </c>
      <c r="N1837" s="263">
        <v>68</v>
      </c>
      <c r="O1837" s="263">
        <v>68</v>
      </c>
      <c r="P1837" s="152">
        <v>41456</v>
      </c>
      <c r="Q1837" s="152"/>
      <c r="R1837" s="152">
        <v>41480</v>
      </c>
      <c r="S1837" s="152"/>
      <c r="T1837" s="153">
        <v>10</v>
      </c>
      <c r="U1837" s="263"/>
      <c r="V1837" s="290"/>
      <c r="W1837" s="312"/>
      <c r="X1837" s="358"/>
    </row>
    <row r="1838" spans="1:24" s="359" customFormat="1" ht="30" customHeight="1" x14ac:dyDescent="0.25">
      <c r="A1838" s="367">
        <v>41455</v>
      </c>
      <c r="B1838" s="259">
        <v>41472</v>
      </c>
      <c r="C1838" s="151">
        <v>2011</v>
      </c>
      <c r="D1838" s="260" t="s">
        <v>3540</v>
      </c>
      <c r="E1838" s="260" t="s">
        <v>279</v>
      </c>
      <c r="F1838" s="151" t="s">
        <v>113</v>
      </c>
      <c r="G1838" s="151" t="s">
        <v>376</v>
      </c>
      <c r="H1838" s="262" t="s">
        <v>2395</v>
      </c>
      <c r="I1838" s="262">
        <v>70482</v>
      </c>
      <c r="J1838" s="262" t="s">
        <v>3639</v>
      </c>
      <c r="K1838" s="152">
        <v>40501</v>
      </c>
      <c r="L1838" s="152">
        <v>40697</v>
      </c>
      <c r="M1838" s="260" t="s">
        <v>3640</v>
      </c>
      <c r="N1838" s="263">
        <v>23050</v>
      </c>
      <c r="O1838" s="263">
        <v>26015</v>
      </c>
      <c r="P1838" s="152">
        <v>40715</v>
      </c>
      <c r="Q1838" s="152">
        <v>41607</v>
      </c>
      <c r="R1838" s="152">
        <v>41445</v>
      </c>
      <c r="S1838" s="152">
        <v>41558</v>
      </c>
      <c r="T1838" s="153">
        <v>79</v>
      </c>
      <c r="U1838" s="263"/>
      <c r="V1838" s="290"/>
      <c r="W1838" s="312"/>
      <c r="X1838" s="358"/>
    </row>
    <row r="1839" spans="1:24" s="359" customFormat="1" ht="30" customHeight="1" x14ac:dyDescent="0.25">
      <c r="A1839" s="367">
        <v>41455</v>
      </c>
      <c r="B1839" s="259">
        <v>41472</v>
      </c>
      <c r="C1839" s="151">
        <v>2011</v>
      </c>
      <c r="D1839" s="260" t="s">
        <v>3540</v>
      </c>
      <c r="E1839" s="260" t="s">
        <v>279</v>
      </c>
      <c r="F1839" s="151" t="s">
        <v>502</v>
      </c>
      <c r="G1839" s="151" t="s">
        <v>503</v>
      </c>
      <c r="H1839" s="262" t="s">
        <v>3105</v>
      </c>
      <c r="I1839" s="262">
        <v>71634</v>
      </c>
      <c r="J1839" s="262" t="s">
        <v>3641</v>
      </c>
      <c r="K1839" s="152">
        <v>40851</v>
      </c>
      <c r="L1839" s="152">
        <v>40900</v>
      </c>
      <c r="M1839" s="260" t="s">
        <v>3642</v>
      </c>
      <c r="N1839" s="263">
        <v>2790</v>
      </c>
      <c r="O1839" s="263">
        <v>2790</v>
      </c>
      <c r="P1839" s="152">
        <v>41047</v>
      </c>
      <c r="Q1839" s="152">
        <v>41321</v>
      </c>
      <c r="R1839" s="152">
        <v>41290</v>
      </c>
      <c r="S1839" s="152">
        <v>41334</v>
      </c>
      <c r="T1839" s="153">
        <v>99</v>
      </c>
      <c r="U1839" s="263"/>
      <c r="V1839" s="290"/>
      <c r="W1839" s="312"/>
      <c r="X1839" s="358"/>
    </row>
    <row r="1840" spans="1:24" s="359" customFormat="1" ht="30" customHeight="1" x14ac:dyDescent="0.25">
      <c r="A1840" s="367">
        <v>41455</v>
      </c>
      <c r="B1840" s="259">
        <v>41472</v>
      </c>
      <c r="C1840" s="151">
        <v>2011</v>
      </c>
      <c r="D1840" s="260" t="s">
        <v>3540</v>
      </c>
      <c r="E1840" s="260" t="s">
        <v>279</v>
      </c>
      <c r="F1840" s="151" t="s">
        <v>288</v>
      </c>
      <c r="G1840" s="151" t="s">
        <v>641</v>
      </c>
      <c r="H1840" s="262" t="s">
        <v>3643</v>
      </c>
      <c r="I1840" s="262">
        <v>77116</v>
      </c>
      <c r="J1840" s="262" t="s">
        <v>3644</v>
      </c>
      <c r="K1840" s="152">
        <v>40666</v>
      </c>
      <c r="L1840" s="152">
        <v>40816</v>
      </c>
      <c r="M1840" s="260" t="s">
        <v>3645</v>
      </c>
      <c r="N1840" s="263">
        <v>14030</v>
      </c>
      <c r="O1840" s="263">
        <v>14284</v>
      </c>
      <c r="P1840" s="152">
        <v>41078</v>
      </c>
      <c r="Q1840" s="152">
        <v>41671</v>
      </c>
      <c r="R1840" s="152">
        <v>41671</v>
      </c>
      <c r="S1840" s="152">
        <v>41671</v>
      </c>
      <c r="T1840" s="153">
        <v>46</v>
      </c>
      <c r="U1840" s="263"/>
      <c r="V1840" s="290"/>
      <c r="W1840" s="312"/>
      <c r="X1840" s="358"/>
    </row>
    <row r="1841" spans="1:24" s="359" customFormat="1" ht="30" customHeight="1" x14ac:dyDescent="0.25">
      <c r="A1841" s="367">
        <v>41455</v>
      </c>
      <c r="B1841" s="259">
        <v>41472</v>
      </c>
      <c r="C1841" s="151">
        <v>2011</v>
      </c>
      <c r="D1841" s="260" t="s">
        <v>3540</v>
      </c>
      <c r="E1841" s="260" t="s">
        <v>279</v>
      </c>
      <c r="F1841" s="151" t="s">
        <v>288</v>
      </c>
      <c r="G1841" s="151" t="s">
        <v>641</v>
      </c>
      <c r="H1841" s="262" t="s">
        <v>3643</v>
      </c>
      <c r="I1841" s="262">
        <v>77115</v>
      </c>
      <c r="J1841" s="262" t="s">
        <v>3646</v>
      </c>
      <c r="K1841" s="152">
        <v>40666</v>
      </c>
      <c r="L1841" s="152">
        <v>40816</v>
      </c>
      <c r="M1841" s="260" t="s">
        <v>3645</v>
      </c>
      <c r="N1841" s="263">
        <v>48133</v>
      </c>
      <c r="O1841" s="263">
        <v>48282</v>
      </c>
      <c r="P1841" s="152">
        <v>41078</v>
      </c>
      <c r="Q1841" s="152">
        <v>41671</v>
      </c>
      <c r="R1841" s="152">
        <v>41671</v>
      </c>
      <c r="S1841" s="152">
        <v>41671</v>
      </c>
      <c r="T1841" s="153">
        <v>35</v>
      </c>
      <c r="U1841" s="263"/>
      <c r="V1841" s="290"/>
      <c r="W1841" s="312"/>
      <c r="X1841" s="358"/>
    </row>
    <row r="1842" spans="1:24" s="359" customFormat="1" ht="30" customHeight="1" x14ac:dyDescent="0.25">
      <c r="A1842" s="367">
        <v>41455</v>
      </c>
      <c r="B1842" s="259">
        <v>41472</v>
      </c>
      <c r="C1842" s="151">
        <v>2011</v>
      </c>
      <c r="D1842" s="260" t="s">
        <v>3540</v>
      </c>
      <c r="E1842" s="260" t="s">
        <v>279</v>
      </c>
      <c r="F1842" s="151" t="s">
        <v>288</v>
      </c>
      <c r="G1842" s="151" t="s">
        <v>641</v>
      </c>
      <c r="H1842" s="262" t="s">
        <v>2139</v>
      </c>
      <c r="I1842" s="262">
        <v>73360</v>
      </c>
      <c r="J1842" s="262" t="s">
        <v>3647</v>
      </c>
      <c r="K1842" s="152">
        <v>40592</v>
      </c>
      <c r="L1842" s="152">
        <v>40724</v>
      </c>
      <c r="M1842" s="260" t="s">
        <v>3648</v>
      </c>
      <c r="N1842" s="263">
        <v>19869</v>
      </c>
      <c r="O1842" s="263">
        <v>19869</v>
      </c>
      <c r="P1842" s="152">
        <v>40745</v>
      </c>
      <c r="Q1842" s="152">
        <v>41735</v>
      </c>
      <c r="R1842" s="152">
        <v>41645</v>
      </c>
      <c r="S1842" s="152">
        <v>41645</v>
      </c>
      <c r="T1842" s="153">
        <v>10</v>
      </c>
      <c r="U1842" s="263"/>
      <c r="V1842" s="290"/>
      <c r="W1842" s="312"/>
      <c r="X1842" s="358"/>
    </row>
    <row r="1843" spans="1:24" s="359" customFormat="1" ht="30" customHeight="1" x14ac:dyDescent="0.25">
      <c r="A1843" s="367">
        <v>41455</v>
      </c>
      <c r="B1843" s="259">
        <v>41472</v>
      </c>
      <c r="C1843" s="151">
        <v>2011</v>
      </c>
      <c r="D1843" s="260" t="s">
        <v>3540</v>
      </c>
      <c r="E1843" s="260" t="s">
        <v>279</v>
      </c>
      <c r="F1843" s="151" t="s">
        <v>288</v>
      </c>
      <c r="G1843" s="151" t="s">
        <v>641</v>
      </c>
      <c r="H1843" s="262" t="s">
        <v>2139</v>
      </c>
      <c r="I1843" s="262">
        <v>62886</v>
      </c>
      <c r="J1843" s="262" t="s">
        <v>3649</v>
      </c>
      <c r="K1843" s="152">
        <v>40807</v>
      </c>
      <c r="L1843" s="152">
        <v>40935</v>
      </c>
      <c r="M1843" s="260" t="s">
        <v>3650</v>
      </c>
      <c r="N1843" s="263">
        <v>4270</v>
      </c>
      <c r="O1843" s="263">
        <v>4309</v>
      </c>
      <c r="P1843" s="152">
        <v>40987</v>
      </c>
      <c r="Q1843" s="152">
        <v>41647</v>
      </c>
      <c r="R1843" s="152">
        <v>41587</v>
      </c>
      <c r="S1843" s="152">
        <v>41587</v>
      </c>
      <c r="T1843" s="153">
        <v>8</v>
      </c>
      <c r="U1843" s="263"/>
      <c r="V1843" s="290"/>
      <c r="W1843" s="312"/>
      <c r="X1843" s="358"/>
    </row>
    <row r="1844" spans="1:24" s="359" customFormat="1" ht="30" customHeight="1" x14ac:dyDescent="0.25">
      <c r="A1844" s="367">
        <v>41455</v>
      </c>
      <c r="B1844" s="259">
        <v>41472</v>
      </c>
      <c r="C1844" s="151">
        <v>2011</v>
      </c>
      <c r="D1844" s="260" t="s">
        <v>3540</v>
      </c>
      <c r="E1844" s="260" t="s">
        <v>279</v>
      </c>
      <c r="F1844" s="151" t="s">
        <v>288</v>
      </c>
      <c r="G1844" s="151" t="s">
        <v>641</v>
      </c>
      <c r="H1844" s="262" t="s">
        <v>2139</v>
      </c>
      <c r="I1844" s="262">
        <v>67949</v>
      </c>
      <c r="J1844" s="262" t="s">
        <v>3651</v>
      </c>
      <c r="K1844" s="152">
        <v>40774</v>
      </c>
      <c r="L1844" s="152">
        <v>40953</v>
      </c>
      <c r="M1844" s="260" t="s">
        <v>3652</v>
      </c>
      <c r="N1844" s="263">
        <v>1701</v>
      </c>
      <c r="O1844" s="263">
        <v>1701</v>
      </c>
      <c r="P1844" s="152">
        <v>41001</v>
      </c>
      <c r="Q1844" s="152">
        <v>41426</v>
      </c>
      <c r="R1844" s="152">
        <v>41366</v>
      </c>
      <c r="S1844" s="152">
        <v>41365</v>
      </c>
      <c r="T1844" s="153">
        <v>75</v>
      </c>
      <c r="U1844" s="263"/>
      <c r="V1844" s="290"/>
      <c r="W1844" s="312"/>
      <c r="X1844" s="358"/>
    </row>
    <row r="1845" spans="1:24" s="359" customFormat="1" ht="30" customHeight="1" x14ac:dyDescent="0.25">
      <c r="A1845" s="367">
        <v>41455</v>
      </c>
      <c r="B1845" s="259">
        <v>41472</v>
      </c>
      <c r="C1845" s="151">
        <v>2011</v>
      </c>
      <c r="D1845" s="260" t="s">
        <v>3540</v>
      </c>
      <c r="E1845" s="260" t="s">
        <v>279</v>
      </c>
      <c r="F1845" s="151" t="s">
        <v>288</v>
      </c>
      <c r="G1845" s="151" t="s">
        <v>641</v>
      </c>
      <c r="H1845" s="262" t="s">
        <v>2139</v>
      </c>
      <c r="I1845" s="262">
        <v>67953</v>
      </c>
      <c r="J1845" s="262" t="s">
        <v>3653</v>
      </c>
      <c r="K1845" s="152">
        <v>40592</v>
      </c>
      <c r="L1845" s="152">
        <v>40724</v>
      </c>
      <c r="M1845" s="260" t="s">
        <v>3654</v>
      </c>
      <c r="N1845" s="263">
        <v>3468</v>
      </c>
      <c r="O1845" s="263">
        <v>3674</v>
      </c>
      <c r="P1845" s="152">
        <v>40744</v>
      </c>
      <c r="Q1845" s="152">
        <v>41610</v>
      </c>
      <c r="R1845" s="152">
        <v>41224</v>
      </c>
      <c r="S1845" s="152">
        <v>41365</v>
      </c>
      <c r="T1845" s="153">
        <v>59</v>
      </c>
      <c r="U1845" s="263"/>
      <c r="V1845" s="290"/>
      <c r="W1845" s="312"/>
      <c r="X1845" s="358"/>
    </row>
    <row r="1846" spans="1:24" s="359" customFormat="1" ht="30" customHeight="1" x14ac:dyDescent="0.25">
      <c r="A1846" s="367">
        <v>41455</v>
      </c>
      <c r="B1846" s="259">
        <v>41472</v>
      </c>
      <c r="C1846" s="151">
        <v>2011</v>
      </c>
      <c r="D1846" s="260" t="s">
        <v>3540</v>
      </c>
      <c r="E1846" s="260" t="s">
        <v>279</v>
      </c>
      <c r="F1846" s="151" t="s">
        <v>288</v>
      </c>
      <c r="G1846" s="151" t="s">
        <v>641</v>
      </c>
      <c r="H1846" s="262" t="s">
        <v>2139</v>
      </c>
      <c r="I1846" s="262">
        <v>67951</v>
      </c>
      <c r="J1846" s="262" t="s">
        <v>3655</v>
      </c>
      <c r="K1846" s="152">
        <v>40767</v>
      </c>
      <c r="L1846" s="152">
        <v>41260</v>
      </c>
      <c r="M1846" s="260" t="s">
        <v>3656</v>
      </c>
      <c r="N1846" s="263">
        <v>14308</v>
      </c>
      <c r="O1846" s="263">
        <v>14308</v>
      </c>
      <c r="P1846" s="152">
        <v>41288</v>
      </c>
      <c r="Q1846" s="152">
        <v>41918</v>
      </c>
      <c r="R1846" s="152">
        <v>41828</v>
      </c>
      <c r="S1846" s="152">
        <v>41828</v>
      </c>
      <c r="T1846" s="153">
        <v>12</v>
      </c>
      <c r="U1846" s="263">
        <v>4400</v>
      </c>
      <c r="V1846" s="290"/>
      <c r="W1846" s="312"/>
      <c r="X1846" s="358"/>
    </row>
    <row r="1847" spans="1:24" s="359" customFormat="1" ht="30" customHeight="1" x14ac:dyDescent="0.25">
      <c r="A1847" s="367">
        <v>41455</v>
      </c>
      <c r="B1847" s="259">
        <v>41472</v>
      </c>
      <c r="C1847" s="151">
        <v>2011</v>
      </c>
      <c r="D1847" s="260" t="s">
        <v>3540</v>
      </c>
      <c r="E1847" s="260" t="s">
        <v>279</v>
      </c>
      <c r="F1847" s="151" t="s">
        <v>89</v>
      </c>
      <c r="G1847" s="151" t="s">
        <v>890</v>
      </c>
      <c r="H1847" s="262" t="s">
        <v>2538</v>
      </c>
      <c r="I1847" s="262">
        <v>70472</v>
      </c>
      <c r="J1847" s="262" t="s">
        <v>3657</v>
      </c>
      <c r="K1847" s="152">
        <v>40484</v>
      </c>
      <c r="L1847" s="152">
        <v>40746</v>
      </c>
      <c r="M1847" s="260" t="s">
        <v>3658</v>
      </c>
      <c r="N1847" s="263">
        <v>14837</v>
      </c>
      <c r="O1847" s="263">
        <v>15032</v>
      </c>
      <c r="P1847" s="152">
        <v>40773</v>
      </c>
      <c r="Q1847" s="152">
        <v>41390</v>
      </c>
      <c r="R1847" s="152">
        <v>41363</v>
      </c>
      <c r="S1847" s="152">
        <v>41390</v>
      </c>
      <c r="T1847" s="153">
        <v>99</v>
      </c>
      <c r="U1847" s="263"/>
      <c r="V1847" s="290"/>
      <c r="W1847" s="312"/>
      <c r="X1847" s="358"/>
    </row>
    <row r="1848" spans="1:24" s="359" customFormat="1" ht="30" customHeight="1" x14ac:dyDescent="0.25">
      <c r="A1848" s="367">
        <v>41455</v>
      </c>
      <c r="B1848" s="259">
        <v>41472</v>
      </c>
      <c r="C1848" s="151">
        <v>2011</v>
      </c>
      <c r="D1848" s="260" t="s">
        <v>3540</v>
      </c>
      <c r="E1848" s="260" t="s">
        <v>279</v>
      </c>
      <c r="F1848" s="151" t="s">
        <v>60</v>
      </c>
      <c r="G1848" s="151" t="s">
        <v>704</v>
      </c>
      <c r="H1848" s="262" t="s">
        <v>2265</v>
      </c>
      <c r="I1848" s="262">
        <v>47344</v>
      </c>
      <c r="J1848" s="262" t="s">
        <v>3659</v>
      </c>
      <c r="K1848" s="152">
        <v>40666</v>
      </c>
      <c r="L1848" s="152">
        <v>40799</v>
      </c>
      <c r="M1848" s="260" t="s">
        <v>3660</v>
      </c>
      <c r="N1848" s="263">
        <v>7230</v>
      </c>
      <c r="O1848" s="263">
        <v>7676</v>
      </c>
      <c r="P1848" s="152">
        <v>40830</v>
      </c>
      <c r="Q1848" s="152">
        <v>41333</v>
      </c>
      <c r="R1848" s="152">
        <v>41333</v>
      </c>
      <c r="S1848" s="152">
        <v>41333</v>
      </c>
      <c r="T1848" s="153">
        <v>97</v>
      </c>
      <c r="U1848" s="263"/>
      <c r="V1848" s="290"/>
      <c r="W1848" s="312"/>
      <c r="X1848" s="358"/>
    </row>
    <row r="1849" spans="1:24" s="359" customFormat="1" ht="30" customHeight="1" x14ac:dyDescent="0.25">
      <c r="A1849" s="367">
        <v>41455</v>
      </c>
      <c r="B1849" s="259">
        <v>41472</v>
      </c>
      <c r="C1849" s="151">
        <v>2011</v>
      </c>
      <c r="D1849" s="260" t="s">
        <v>3540</v>
      </c>
      <c r="E1849" s="260" t="s">
        <v>279</v>
      </c>
      <c r="F1849" s="151" t="s">
        <v>361</v>
      </c>
      <c r="G1849" s="151" t="s">
        <v>362</v>
      </c>
      <c r="H1849" s="262" t="s">
        <v>3661</v>
      </c>
      <c r="I1849" s="262">
        <v>66693</v>
      </c>
      <c r="J1849" s="262" t="s">
        <v>3662</v>
      </c>
      <c r="K1849" s="152">
        <v>41464</v>
      </c>
      <c r="L1849" s="152">
        <v>41547</v>
      </c>
      <c r="M1849" s="260" t="s">
        <v>2109</v>
      </c>
      <c r="N1849" s="263">
        <v>34294</v>
      </c>
      <c r="O1849" s="263">
        <v>34376</v>
      </c>
      <c r="P1849" s="152">
        <v>41576</v>
      </c>
      <c r="Q1849" s="152">
        <v>42299</v>
      </c>
      <c r="R1849" s="152">
        <v>42238</v>
      </c>
      <c r="S1849" s="152">
        <v>42238</v>
      </c>
      <c r="T1849" s="153">
        <v>1</v>
      </c>
      <c r="U1849" s="263"/>
      <c r="V1849" s="290"/>
      <c r="W1849" s="312"/>
      <c r="X1849" s="358"/>
    </row>
    <row r="1850" spans="1:24" s="359" customFormat="1" ht="30" customHeight="1" x14ac:dyDescent="0.25">
      <c r="A1850" s="367">
        <v>41455</v>
      </c>
      <c r="B1850" s="259">
        <v>41472</v>
      </c>
      <c r="C1850" s="151">
        <v>2011</v>
      </c>
      <c r="D1850" s="260" t="s">
        <v>3540</v>
      </c>
      <c r="E1850" s="260" t="s">
        <v>279</v>
      </c>
      <c r="F1850" s="151" t="s">
        <v>361</v>
      </c>
      <c r="G1850" s="151" t="s">
        <v>362</v>
      </c>
      <c r="H1850" s="262" t="s">
        <v>3663</v>
      </c>
      <c r="I1850" s="262">
        <v>66588</v>
      </c>
      <c r="J1850" s="262" t="s">
        <v>3597</v>
      </c>
      <c r="K1850" s="152">
        <v>41220</v>
      </c>
      <c r="L1850" s="152">
        <v>41351</v>
      </c>
      <c r="M1850" s="260" t="s">
        <v>2109</v>
      </c>
      <c r="N1850" s="263">
        <v>32103</v>
      </c>
      <c r="O1850" s="263">
        <v>32103</v>
      </c>
      <c r="P1850" s="152">
        <v>41362</v>
      </c>
      <c r="Q1850" s="152">
        <v>42656</v>
      </c>
      <c r="R1850" s="152">
        <v>42472</v>
      </c>
      <c r="S1850" s="152">
        <v>42472</v>
      </c>
      <c r="T1850" s="153">
        <v>0</v>
      </c>
      <c r="U1850" s="263"/>
      <c r="V1850" s="290"/>
      <c r="W1850" s="312"/>
      <c r="X1850" s="358"/>
    </row>
    <row r="1851" spans="1:24" s="359" customFormat="1" ht="30" customHeight="1" x14ac:dyDescent="0.25">
      <c r="A1851" s="367">
        <v>41455</v>
      </c>
      <c r="B1851" s="259">
        <v>41472</v>
      </c>
      <c r="C1851" s="151">
        <v>2011</v>
      </c>
      <c r="D1851" s="260" t="s">
        <v>3540</v>
      </c>
      <c r="E1851" s="260" t="s">
        <v>279</v>
      </c>
      <c r="F1851" s="151" t="s">
        <v>1396</v>
      </c>
      <c r="G1851" s="151" t="s">
        <v>2696</v>
      </c>
      <c r="H1851" s="262" t="s">
        <v>3664</v>
      </c>
      <c r="I1851" s="262">
        <v>51740</v>
      </c>
      <c r="J1851" s="262" t="s">
        <v>3662</v>
      </c>
      <c r="K1851" s="152">
        <v>40676</v>
      </c>
      <c r="L1851" s="152">
        <v>40781</v>
      </c>
      <c r="M1851" s="260" t="s">
        <v>3665</v>
      </c>
      <c r="N1851" s="263">
        <v>9821</v>
      </c>
      <c r="O1851" s="263">
        <v>10136</v>
      </c>
      <c r="P1851" s="152">
        <v>40781</v>
      </c>
      <c r="Q1851" s="152">
        <v>41410</v>
      </c>
      <c r="R1851" s="152">
        <v>41407</v>
      </c>
      <c r="S1851" s="152">
        <v>41410</v>
      </c>
      <c r="T1851" s="153">
        <v>99</v>
      </c>
      <c r="U1851" s="263"/>
      <c r="V1851" s="290"/>
      <c r="W1851" s="312"/>
      <c r="X1851" s="358"/>
    </row>
    <row r="1852" spans="1:24" s="359" customFormat="1" ht="30" customHeight="1" x14ac:dyDescent="0.25">
      <c r="A1852" s="367">
        <v>41455</v>
      </c>
      <c r="B1852" s="259">
        <v>41472</v>
      </c>
      <c r="C1852" s="151">
        <v>2011</v>
      </c>
      <c r="D1852" s="260" t="s">
        <v>3540</v>
      </c>
      <c r="E1852" s="260" t="s">
        <v>279</v>
      </c>
      <c r="F1852" s="151" t="s">
        <v>451</v>
      </c>
      <c r="G1852" s="151" t="s">
        <v>452</v>
      </c>
      <c r="H1852" s="262" t="s">
        <v>3632</v>
      </c>
      <c r="I1852" s="262">
        <v>72752</v>
      </c>
      <c r="J1852" s="262" t="s">
        <v>3666</v>
      </c>
      <c r="K1852" s="152">
        <v>40683</v>
      </c>
      <c r="L1852" s="152">
        <v>40814</v>
      </c>
      <c r="M1852" s="260" t="s">
        <v>3667</v>
      </c>
      <c r="N1852" s="263">
        <v>80558</v>
      </c>
      <c r="O1852" s="263">
        <v>83472</v>
      </c>
      <c r="P1852" s="152">
        <v>40879</v>
      </c>
      <c r="Q1852" s="152">
        <v>41680</v>
      </c>
      <c r="R1852" s="152">
        <v>41548</v>
      </c>
      <c r="S1852" s="152">
        <v>41717</v>
      </c>
      <c r="T1852" s="153">
        <v>70</v>
      </c>
      <c r="U1852" s="263"/>
      <c r="V1852" s="290"/>
      <c r="W1852" s="312"/>
      <c r="X1852" s="358"/>
    </row>
    <row r="1853" spans="1:24" s="359" customFormat="1" ht="30" customHeight="1" x14ac:dyDescent="0.25">
      <c r="A1853" s="367">
        <v>41455</v>
      </c>
      <c r="B1853" s="259">
        <v>41472</v>
      </c>
      <c r="C1853" s="151">
        <v>2011</v>
      </c>
      <c r="D1853" s="260" t="s">
        <v>3540</v>
      </c>
      <c r="E1853" s="260" t="s">
        <v>279</v>
      </c>
      <c r="F1853" s="151" t="s">
        <v>289</v>
      </c>
      <c r="G1853" s="151" t="s">
        <v>580</v>
      </c>
      <c r="H1853" s="262" t="s">
        <v>3668</v>
      </c>
      <c r="I1853" s="262">
        <v>72727</v>
      </c>
      <c r="J1853" s="262" t="s">
        <v>3622</v>
      </c>
      <c r="K1853" s="152">
        <v>41326</v>
      </c>
      <c r="L1853" s="152">
        <v>41547</v>
      </c>
      <c r="M1853" s="260"/>
      <c r="N1853" s="263"/>
      <c r="O1853" s="263"/>
      <c r="P1853" s="152">
        <v>41699</v>
      </c>
      <c r="Q1853" s="152">
        <v>42307</v>
      </c>
      <c r="R1853" s="152">
        <v>42307</v>
      </c>
      <c r="S1853" s="152">
        <v>42307</v>
      </c>
      <c r="T1853" s="153">
        <v>0</v>
      </c>
      <c r="U1853" s="263"/>
      <c r="V1853" s="290"/>
      <c r="W1853" s="312"/>
      <c r="X1853" s="358"/>
    </row>
    <row r="1854" spans="1:24" s="359" customFormat="1" ht="30" customHeight="1" x14ac:dyDescent="0.25">
      <c r="A1854" s="367">
        <v>41455</v>
      </c>
      <c r="B1854" s="259">
        <v>41472</v>
      </c>
      <c r="C1854" s="151">
        <v>2012</v>
      </c>
      <c r="D1854" s="260" t="s">
        <v>3540</v>
      </c>
      <c r="E1854" s="260" t="s">
        <v>279</v>
      </c>
      <c r="F1854" s="151" t="s">
        <v>50</v>
      </c>
      <c r="G1854" s="151" t="s">
        <v>420</v>
      </c>
      <c r="H1854" s="262" t="s">
        <v>187</v>
      </c>
      <c r="I1854" s="262">
        <v>70597</v>
      </c>
      <c r="J1854" s="262" t="s">
        <v>3669</v>
      </c>
      <c r="K1854" s="152">
        <v>40949</v>
      </c>
      <c r="L1854" s="152">
        <v>41148</v>
      </c>
      <c r="M1854" s="260" t="s">
        <v>3670</v>
      </c>
      <c r="N1854" s="263">
        <v>8897</v>
      </c>
      <c r="O1854" s="263">
        <v>8949</v>
      </c>
      <c r="P1854" s="152">
        <v>41199</v>
      </c>
      <c r="Q1854" s="152">
        <v>42009</v>
      </c>
      <c r="R1854" s="152">
        <v>41919</v>
      </c>
      <c r="S1854" s="152">
        <v>41919</v>
      </c>
      <c r="T1854" s="153">
        <v>18</v>
      </c>
      <c r="U1854" s="263"/>
      <c r="V1854" s="290"/>
      <c r="W1854" s="312"/>
      <c r="X1854" s="358"/>
    </row>
    <row r="1855" spans="1:24" s="359" customFormat="1" ht="30" customHeight="1" x14ac:dyDescent="0.25">
      <c r="A1855" s="367">
        <v>41455</v>
      </c>
      <c r="B1855" s="259">
        <v>41472</v>
      </c>
      <c r="C1855" s="151">
        <v>2012</v>
      </c>
      <c r="D1855" s="260" t="s">
        <v>3540</v>
      </c>
      <c r="E1855" s="260" t="s">
        <v>279</v>
      </c>
      <c r="F1855" s="151" t="s">
        <v>113</v>
      </c>
      <c r="G1855" s="151" t="s">
        <v>376</v>
      </c>
      <c r="H1855" s="262" t="s">
        <v>3671</v>
      </c>
      <c r="I1855" s="262">
        <v>72292</v>
      </c>
      <c r="J1855" s="262" t="s">
        <v>3672</v>
      </c>
      <c r="K1855" s="152">
        <v>40974</v>
      </c>
      <c r="L1855" s="152">
        <v>41170</v>
      </c>
      <c r="M1855" s="260" t="s">
        <v>3673</v>
      </c>
      <c r="N1855" s="263">
        <v>37778</v>
      </c>
      <c r="O1855" s="263">
        <v>37951</v>
      </c>
      <c r="P1855" s="152">
        <v>41197</v>
      </c>
      <c r="Q1855" s="152">
        <v>42817</v>
      </c>
      <c r="R1855" s="152">
        <v>42657</v>
      </c>
      <c r="S1855" s="152">
        <v>42697</v>
      </c>
      <c r="T1855" s="153">
        <v>9</v>
      </c>
      <c r="U1855" s="263"/>
      <c r="V1855" s="290"/>
      <c r="W1855" s="312"/>
      <c r="X1855" s="358"/>
    </row>
    <row r="1856" spans="1:24" s="359" customFormat="1" ht="30" customHeight="1" x14ac:dyDescent="0.25">
      <c r="A1856" s="367">
        <v>41455</v>
      </c>
      <c r="B1856" s="259">
        <v>41472</v>
      </c>
      <c r="C1856" s="151">
        <v>2012</v>
      </c>
      <c r="D1856" s="260" t="s">
        <v>3540</v>
      </c>
      <c r="E1856" s="260" t="s">
        <v>279</v>
      </c>
      <c r="F1856" s="151" t="s">
        <v>863</v>
      </c>
      <c r="G1856" s="151" t="s">
        <v>864</v>
      </c>
      <c r="H1856" s="262" t="s">
        <v>3674</v>
      </c>
      <c r="I1856" s="262">
        <v>65030</v>
      </c>
      <c r="J1856" s="262" t="s">
        <v>3675</v>
      </c>
      <c r="K1856" s="152">
        <v>40834</v>
      </c>
      <c r="L1856" s="152">
        <v>41068</v>
      </c>
      <c r="M1856" s="260" t="s">
        <v>3676</v>
      </c>
      <c r="N1856" s="263">
        <v>5835</v>
      </c>
      <c r="O1856" s="263">
        <v>6299</v>
      </c>
      <c r="P1856" s="152">
        <v>41164</v>
      </c>
      <c r="Q1856" s="152">
        <v>41730</v>
      </c>
      <c r="R1856" s="152">
        <v>41530</v>
      </c>
      <c r="S1856" s="152">
        <v>41750</v>
      </c>
      <c r="T1856" s="153">
        <v>56</v>
      </c>
      <c r="U1856" s="263"/>
      <c r="V1856" s="290"/>
      <c r="W1856" s="312"/>
      <c r="X1856" s="358"/>
    </row>
    <row r="1857" spans="1:24" s="359" customFormat="1" ht="30" customHeight="1" x14ac:dyDescent="0.25">
      <c r="A1857" s="367">
        <v>41455</v>
      </c>
      <c r="B1857" s="259">
        <v>41472</v>
      </c>
      <c r="C1857" s="151">
        <v>2012</v>
      </c>
      <c r="D1857" s="260" t="s">
        <v>3540</v>
      </c>
      <c r="E1857" s="260" t="s">
        <v>279</v>
      </c>
      <c r="F1857" s="151" t="s">
        <v>68</v>
      </c>
      <c r="G1857" s="151" t="s">
        <v>1893</v>
      </c>
      <c r="H1857" s="262" t="s">
        <v>69</v>
      </c>
      <c r="I1857" s="262">
        <v>70438</v>
      </c>
      <c r="J1857" s="262" t="s">
        <v>3677</v>
      </c>
      <c r="K1857" s="152">
        <v>40814</v>
      </c>
      <c r="L1857" s="152">
        <v>41043</v>
      </c>
      <c r="M1857" s="260" t="s">
        <v>3678</v>
      </c>
      <c r="N1857" s="263">
        <v>43466</v>
      </c>
      <c r="O1857" s="263">
        <v>44744</v>
      </c>
      <c r="P1857" s="152">
        <v>41143</v>
      </c>
      <c r="Q1857" s="152">
        <v>42147</v>
      </c>
      <c r="R1857" s="152">
        <v>42075</v>
      </c>
      <c r="S1857" s="152">
        <v>42075</v>
      </c>
      <c r="T1857" s="153">
        <v>17</v>
      </c>
      <c r="U1857" s="263"/>
      <c r="V1857" s="290"/>
      <c r="W1857" s="312"/>
      <c r="X1857" s="358"/>
    </row>
    <row r="1858" spans="1:24" s="359" customFormat="1" ht="30" customHeight="1" x14ac:dyDescent="0.25">
      <c r="A1858" s="367">
        <v>41455</v>
      </c>
      <c r="B1858" s="259">
        <v>41472</v>
      </c>
      <c r="C1858" s="151">
        <v>2012</v>
      </c>
      <c r="D1858" s="260" t="s">
        <v>3540</v>
      </c>
      <c r="E1858" s="260" t="s">
        <v>279</v>
      </c>
      <c r="F1858" s="151" t="s">
        <v>288</v>
      </c>
      <c r="G1858" s="151" t="s">
        <v>641</v>
      </c>
      <c r="H1858" s="262" t="s">
        <v>3679</v>
      </c>
      <c r="I1858" s="262">
        <v>79554</v>
      </c>
      <c r="J1858" s="262" t="s">
        <v>813</v>
      </c>
      <c r="K1858" s="152">
        <v>41060</v>
      </c>
      <c r="L1858" s="152">
        <v>41165</v>
      </c>
      <c r="M1858" s="260" t="s">
        <v>3680</v>
      </c>
      <c r="N1858" s="263">
        <v>14200</v>
      </c>
      <c r="O1858" s="263">
        <v>14200</v>
      </c>
      <c r="P1858" s="152">
        <v>41334</v>
      </c>
      <c r="Q1858" s="152">
        <v>41647</v>
      </c>
      <c r="R1858" s="152">
        <v>41692</v>
      </c>
      <c r="S1858" s="152">
        <v>41692</v>
      </c>
      <c r="T1858" s="153">
        <v>29</v>
      </c>
      <c r="U1858" s="263"/>
      <c r="V1858" s="290"/>
      <c r="W1858" s="312"/>
      <c r="X1858" s="358"/>
    </row>
    <row r="1859" spans="1:24" s="359" customFormat="1" ht="30" customHeight="1" x14ac:dyDescent="0.25">
      <c r="A1859" s="367">
        <v>41455</v>
      </c>
      <c r="B1859" s="259">
        <v>41472</v>
      </c>
      <c r="C1859" s="151">
        <v>2012</v>
      </c>
      <c r="D1859" s="260" t="s">
        <v>3540</v>
      </c>
      <c r="E1859" s="260" t="s">
        <v>279</v>
      </c>
      <c r="F1859" s="151" t="s">
        <v>288</v>
      </c>
      <c r="G1859" s="151" t="s">
        <v>641</v>
      </c>
      <c r="H1859" s="262" t="s">
        <v>3567</v>
      </c>
      <c r="I1859" s="262">
        <v>71408</v>
      </c>
      <c r="J1859" s="262" t="s">
        <v>3681</v>
      </c>
      <c r="K1859" s="152">
        <v>41047</v>
      </c>
      <c r="L1859" s="152">
        <v>41211</v>
      </c>
      <c r="M1859" s="260" t="s">
        <v>3569</v>
      </c>
      <c r="N1859" s="263">
        <v>18371</v>
      </c>
      <c r="O1859" s="263">
        <v>18688</v>
      </c>
      <c r="P1859" s="152">
        <v>41334</v>
      </c>
      <c r="Q1859" s="152">
        <v>42710</v>
      </c>
      <c r="R1859" s="152">
        <v>42642</v>
      </c>
      <c r="S1859" s="152">
        <v>42711</v>
      </c>
      <c r="T1859" s="153">
        <v>0</v>
      </c>
      <c r="U1859" s="263"/>
      <c r="V1859" s="290"/>
      <c r="W1859" s="312"/>
      <c r="X1859" s="358"/>
    </row>
    <row r="1860" spans="1:24" s="359" customFormat="1" ht="30" customHeight="1" x14ac:dyDescent="0.25">
      <c r="A1860" s="367">
        <v>41455</v>
      </c>
      <c r="B1860" s="259">
        <v>41472</v>
      </c>
      <c r="C1860" s="151">
        <v>2012</v>
      </c>
      <c r="D1860" s="260" t="s">
        <v>3540</v>
      </c>
      <c r="E1860" s="260" t="s">
        <v>279</v>
      </c>
      <c r="F1860" s="151" t="s">
        <v>535</v>
      </c>
      <c r="G1860" s="151" t="s">
        <v>536</v>
      </c>
      <c r="H1860" s="262" t="s">
        <v>3682</v>
      </c>
      <c r="I1860" s="262">
        <v>72754</v>
      </c>
      <c r="J1860" s="262" t="s">
        <v>3683</v>
      </c>
      <c r="K1860" s="152">
        <v>40990</v>
      </c>
      <c r="L1860" s="152">
        <v>41115</v>
      </c>
      <c r="M1860" s="260" t="s">
        <v>3684</v>
      </c>
      <c r="N1860" s="263">
        <v>19096</v>
      </c>
      <c r="O1860" s="263">
        <v>19319</v>
      </c>
      <c r="P1860" s="152">
        <v>41153</v>
      </c>
      <c r="Q1860" s="152">
        <v>41860</v>
      </c>
      <c r="R1860" s="152">
        <v>41860</v>
      </c>
      <c r="S1860" s="152">
        <v>41909</v>
      </c>
      <c r="T1860" s="153">
        <v>17</v>
      </c>
      <c r="U1860" s="263"/>
      <c r="V1860" s="290"/>
      <c r="W1860" s="312"/>
      <c r="X1860" s="358"/>
    </row>
    <row r="1861" spans="1:24" s="359" customFormat="1" ht="30" customHeight="1" x14ac:dyDescent="0.25">
      <c r="A1861" s="367">
        <v>41455</v>
      </c>
      <c r="B1861" s="259">
        <v>41472</v>
      </c>
      <c r="C1861" s="151">
        <v>2012</v>
      </c>
      <c r="D1861" s="260" t="s">
        <v>3540</v>
      </c>
      <c r="E1861" s="260" t="s">
        <v>279</v>
      </c>
      <c r="F1861" s="151" t="s">
        <v>55</v>
      </c>
      <c r="G1861" s="151" t="s">
        <v>355</v>
      </c>
      <c r="H1861" s="262" t="s">
        <v>56</v>
      </c>
      <c r="I1861" s="262">
        <v>70351</v>
      </c>
      <c r="J1861" s="262" t="s">
        <v>3685</v>
      </c>
      <c r="K1861" s="152">
        <v>40961</v>
      </c>
      <c r="L1861" s="152">
        <v>41131</v>
      </c>
      <c r="M1861" s="260" t="s">
        <v>3686</v>
      </c>
      <c r="N1861" s="263">
        <v>22400</v>
      </c>
      <c r="O1861" s="263">
        <v>22379</v>
      </c>
      <c r="P1861" s="152">
        <v>41165</v>
      </c>
      <c r="Q1861" s="152">
        <v>41912</v>
      </c>
      <c r="R1861" s="152">
        <v>41813</v>
      </c>
      <c r="S1861" s="152">
        <v>41813</v>
      </c>
      <c r="T1861" s="153">
        <v>12</v>
      </c>
      <c r="U1861" s="263"/>
      <c r="V1861" s="290"/>
      <c r="W1861" s="312"/>
      <c r="X1861" s="358"/>
    </row>
    <row r="1862" spans="1:24" s="359" customFormat="1" ht="30" customHeight="1" x14ac:dyDescent="0.25">
      <c r="A1862" s="367">
        <v>41455</v>
      </c>
      <c r="B1862" s="259">
        <v>41472</v>
      </c>
      <c r="C1862" s="151">
        <v>2012</v>
      </c>
      <c r="D1862" s="260" t="s">
        <v>3540</v>
      </c>
      <c r="E1862" s="260" t="s">
        <v>279</v>
      </c>
      <c r="F1862" s="151" t="s">
        <v>663</v>
      </c>
      <c r="G1862" s="151" t="s">
        <v>664</v>
      </c>
      <c r="H1862" s="262" t="s">
        <v>3687</v>
      </c>
      <c r="I1862" s="262">
        <v>70580</v>
      </c>
      <c r="J1862" s="262" t="s">
        <v>3688</v>
      </c>
      <c r="K1862" s="152">
        <v>41123</v>
      </c>
      <c r="L1862" s="152">
        <v>41253</v>
      </c>
      <c r="M1862" s="260" t="s">
        <v>2229</v>
      </c>
      <c r="N1862" s="263">
        <v>4370</v>
      </c>
      <c r="O1862" s="263">
        <v>4370</v>
      </c>
      <c r="P1862" s="152">
        <v>41283</v>
      </c>
      <c r="Q1862" s="152">
        <v>42103</v>
      </c>
      <c r="R1862" s="152">
        <v>42013</v>
      </c>
      <c r="S1862" s="152">
        <v>42013</v>
      </c>
      <c r="T1862" s="153">
        <v>7</v>
      </c>
      <c r="U1862" s="263"/>
      <c r="V1862" s="290"/>
      <c r="W1862" s="312"/>
      <c r="X1862" s="358"/>
    </row>
    <row r="1863" spans="1:24" s="359" customFormat="1" ht="30" customHeight="1" x14ac:dyDescent="0.25">
      <c r="A1863" s="367">
        <v>41455</v>
      </c>
      <c r="B1863" s="259">
        <v>41472</v>
      </c>
      <c r="C1863" s="151">
        <v>2012</v>
      </c>
      <c r="D1863" s="260" t="s">
        <v>3540</v>
      </c>
      <c r="E1863" s="260" t="s">
        <v>279</v>
      </c>
      <c r="F1863" s="151" t="s">
        <v>663</v>
      </c>
      <c r="G1863" s="151" t="s">
        <v>664</v>
      </c>
      <c r="H1863" s="262" t="s">
        <v>3687</v>
      </c>
      <c r="I1863" s="262">
        <v>70579</v>
      </c>
      <c r="J1863" s="262" t="s">
        <v>3689</v>
      </c>
      <c r="K1863" s="152">
        <v>41187</v>
      </c>
      <c r="L1863" s="152">
        <v>41318</v>
      </c>
      <c r="M1863" s="260" t="s">
        <v>3690</v>
      </c>
      <c r="N1863" s="263">
        <v>8934</v>
      </c>
      <c r="O1863" s="263">
        <v>8934</v>
      </c>
      <c r="P1863" s="152">
        <v>41348</v>
      </c>
      <c r="Q1863" s="152">
        <v>42154</v>
      </c>
      <c r="R1863" s="152">
        <v>42074</v>
      </c>
      <c r="S1863" s="152">
        <v>42074</v>
      </c>
      <c r="T1863" s="153">
        <v>3</v>
      </c>
      <c r="U1863" s="263"/>
      <c r="V1863" s="290"/>
      <c r="W1863" s="312"/>
      <c r="X1863" s="358"/>
    </row>
    <row r="1864" spans="1:24" s="359" customFormat="1" ht="30" customHeight="1" x14ac:dyDescent="0.25">
      <c r="A1864" s="367">
        <v>41455</v>
      </c>
      <c r="B1864" s="259">
        <v>41472</v>
      </c>
      <c r="C1864" s="151">
        <v>2012</v>
      </c>
      <c r="D1864" s="260" t="s">
        <v>3540</v>
      </c>
      <c r="E1864" s="260" t="s">
        <v>279</v>
      </c>
      <c r="F1864" s="151" t="s">
        <v>451</v>
      </c>
      <c r="G1864" s="151" t="s">
        <v>452</v>
      </c>
      <c r="H1864" s="262" t="s">
        <v>3691</v>
      </c>
      <c r="I1864" s="262">
        <v>51969</v>
      </c>
      <c r="J1864" s="262" t="s">
        <v>3692</v>
      </c>
      <c r="K1864" s="152">
        <v>40896</v>
      </c>
      <c r="L1864" s="152">
        <v>41150</v>
      </c>
      <c r="M1864" s="260" t="s">
        <v>3693</v>
      </c>
      <c r="N1864" s="263">
        <v>28291</v>
      </c>
      <c r="O1864" s="263">
        <v>27689</v>
      </c>
      <c r="P1864" s="152">
        <v>41184</v>
      </c>
      <c r="Q1864" s="152">
        <v>41939</v>
      </c>
      <c r="R1864" s="152">
        <v>41942</v>
      </c>
      <c r="S1864" s="152">
        <v>41824</v>
      </c>
      <c r="T1864" s="153">
        <v>32</v>
      </c>
      <c r="U1864" s="263"/>
      <c r="V1864" s="290"/>
      <c r="W1864" s="312"/>
      <c r="X1864" s="358"/>
    </row>
    <row r="1865" spans="1:24" s="359" customFormat="1" ht="30" customHeight="1" x14ac:dyDescent="0.25">
      <c r="A1865" s="367">
        <v>41455</v>
      </c>
      <c r="B1865" s="259">
        <v>41472</v>
      </c>
      <c r="C1865" s="151">
        <v>2013</v>
      </c>
      <c r="D1865" s="260" t="s">
        <v>3540</v>
      </c>
      <c r="E1865" s="260" t="s">
        <v>279</v>
      </c>
      <c r="F1865" s="151" t="s">
        <v>863</v>
      </c>
      <c r="G1865" s="151" t="s">
        <v>864</v>
      </c>
      <c r="H1865" s="262" t="s">
        <v>3694</v>
      </c>
      <c r="I1865" s="262">
        <v>72718</v>
      </c>
      <c r="J1865" s="262" t="s">
        <v>3695</v>
      </c>
      <c r="K1865" s="152">
        <v>41200</v>
      </c>
      <c r="L1865" s="152">
        <v>41443</v>
      </c>
      <c r="M1865" s="260" t="s">
        <v>3696</v>
      </c>
      <c r="N1865" s="263">
        <v>2216</v>
      </c>
      <c r="O1865" s="263">
        <v>2216</v>
      </c>
      <c r="P1865" s="152">
        <v>41456</v>
      </c>
      <c r="Q1865" s="152">
        <v>41828</v>
      </c>
      <c r="R1865" s="152">
        <v>41801</v>
      </c>
      <c r="S1865" s="152">
        <v>41801</v>
      </c>
      <c r="T1865" s="153">
        <v>0</v>
      </c>
      <c r="U1865" s="263"/>
      <c r="V1865" s="290"/>
      <c r="W1865" s="312"/>
      <c r="X1865" s="358"/>
    </row>
    <row r="1866" spans="1:24" s="359" customFormat="1" ht="30" customHeight="1" x14ac:dyDescent="0.25">
      <c r="A1866" s="367">
        <v>41455</v>
      </c>
      <c r="B1866" s="259">
        <v>41472</v>
      </c>
      <c r="C1866" s="151">
        <v>2013</v>
      </c>
      <c r="D1866" s="260" t="s">
        <v>3540</v>
      </c>
      <c r="E1866" s="260" t="s">
        <v>279</v>
      </c>
      <c r="F1866" s="151" t="s">
        <v>55</v>
      </c>
      <c r="G1866" s="151" t="s">
        <v>355</v>
      </c>
      <c r="H1866" s="262" t="s">
        <v>236</v>
      </c>
      <c r="I1866" s="262">
        <v>78144</v>
      </c>
      <c r="J1866" s="262" t="s">
        <v>3697</v>
      </c>
      <c r="K1866" s="152">
        <v>41306</v>
      </c>
      <c r="L1866" s="152">
        <v>41435</v>
      </c>
      <c r="M1866" s="260" t="s">
        <v>3698</v>
      </c>
      <c r="N1866" s="263">
        <v>14354</v>
      </c>
      <c r="O1866" s="263">
        <v>14354</v>
      </c>
      <c r="P1866" s="152"/>
      <c r="Q1866" s="152"/>
      <c r="R1866" s="152">
        <v>41379</v>
      </c>
      <c r="S1866" s="152">
        <v>41379</v>
      </c>
      <c r="T1866" s="153">
        <v>0</v>
      </c>
      <c r="U1866" s="263"/>
      <c r="V1866" s="290"/>
      <c r="W1866" s="312"/>
      <c r="X1866" s="358"/>
    </row>
    <row r="1867" spans="1:24" s="359" customFormat="1" ht="30" customHeight="1" x14ac:dyDescent="0.25">
      <c r="A1867" s="367">
        <v>41455</v>
      </c>
      <c r="B1867" s="259">
        <v>41472</v>
      </c>
      <c r="C1867" s="151">
        <v>2013</v>
      </c>
      <c r="D1867" s="260" t="s">
        <v>3540</v>
      </c>
      <c r="E1867" s="260" t="s">
        <v>279</v>
      </c>
      <c r="F1867" s="151" t="s">
        <v>758</v>
      </c>
      <c r="G1867" s="151" t="s">
        <v>759</v>
      </c>
      <c r="H1867" s="262" t="s">
        <v>3699</v>
      </c>
      <c r="I1867" s="262">
        <v>71317</v>
      </c>
      <c r="J1867" s="262" t="s">
        <v>3700</v>
      </c>
      <c r="K1867" s="152">
        <v>41327</v>
      </c>
      <c r="L1867" s="152">
        <v>41439</v>
      </c>
      <c r="M1867" s="260" t="s">
        <v>3701</v>
      </c>
      <c r="N1867" s="263">
        <v>38744</v>
      </c>
      <c r="O1867" s="263">
        <v>38744</v>
      </c>
      <c r="P1867" s="152"/>
      <c r="Q1867" s="152"/>
      <c r="R1867" s="152">
        <v>41624</v>
      </c>
      <c r="S1867" s="152">
        <v>41624</v>
      </c>
      <c r="T1867" s="153">
        <v>0</v>
      </c>
      <c r="U1867" s="263"/>
      <c r="V1867" s="290"/>
      <c r="W1867" s="312"/>
      <c r="X1867" s="358"/>
    </row>
    <row r="1868" spans="1:24" s="359" customFormat="1" ht="30" customHeight="1" x14ac:dyDescent="0.25">
      <c r="A1868" s="367">
        <v>41455</v>
      </c>
      <c r="B1868" s="259">
        <v>41472</v>
      </c>
      <c r="C1868" s="151">
        <v>2013</v>
      </c>
      <c r="D1868" s="260" t="s">
        <v>3540</v>
      </c>
      <c r="E1868" s="260" t="s">
        <v>279</v>
      </c>
      <c r="F1868" s="151" t="s">
        <v>1396</v>
      </c>
      <c r="G1868" s="151" t="s">
        <v>2696</v>
      </c>
      <c r="H1868" s="262" t="s">
        <v>3702</v>
      </c>
      <c r="I1868" s="262">
        <v>72420</v>
      </c>
      <c r="J1868" s="262" t="s">
        <v>3703</v>
      </c>
      <c r="K1868" s="152">
        <v>41269</v>
      </c>
      <c r="L1868" s="152">
        <v>41430</v>
      </c>
      <c r="M1868" s="260" t="s">
        <v>3704</v>
      </c>
      <c r="N1868" s="263">
        <v>8544</v>
      </c>
      <c r="O1868" s="263">
        <v>8544</v>
      </c>
      <c r="P1868" s="152">
        <v>41430</v>
      </c>
      <c r="Q1868" s="152"/>
      <c r="R1868" s="152">
        <v>42060</v>
      </c>
      <c r="S1868" s="152">
        <v>42060</v>
      </c>
      <c r="T1868" s="153">
        <v>0</v>
      </c>
      <c r="U1868" s="263"/>
      <c r="V1868" s="290"/>
      <c r="W1868" s="312"/>
      <c r="X1868" s="358"/>
    </row>
    <row r="1869" spans="1:24" s="265" customFormat="1" ht="30" customHeight="1" x14ac:dyDescent="0.25">
      <c r="A1869" s="259">
        <v>41455</v>
      </c>
      <c r="B1869" s="259">
        <v>41472</v>
      </c>
      <c r="C1869" s="151">
        <v>2010</v>
      </c>
      <c r="D1869" s="260" t="s">
        <v>3540</v>
      </c>
      <c r="E1869" s="261" t="s">
        <v>5458</v>
      </c>
      <c r="F1869" s="151" t="s">
        <v>288</v>
      </c>
      <c r="G1869" s="151" t="s">
        <v>641</v>
      </c>
      <c r="H1869" s="262" t="s">
        <v>5351</v>
      </c>
      <c r="I1869" s="262" t="s">
        <v>5352</v>
      </c>
      <c r="J1869" s="262" t="s">
        <v>5353</v>
      </c>
      <c r="K1869" s="152">
        <v>40242</v>
      </c>
      <c r="L1869" s="152">
        <v>40308</v>
      </c>
      <c r="M1869" s="260" t="s">
        <v>5354</v>
      </c>
      <c r="N1869" s="263">
        <v>9512</v>
      </c>
      <c r="O1869" s="263">
        <v>10848</v>
      </c>
      <c r="P1869" s="152"/>
      <c r="Q1869" s="152"/>
      <c r="R1869" s="152">
        <v>40247</v>
      </c>
      <c r="S1869" s="152">
        <v>41102</v>
      </c>
      <c r="T1869" s="153">
        <v>100</v>
      </c>
      <c r="U1869" s="264"/>
      <c r="V1869" s="261"/>
      <c r="W1869" s="261"/>
      <c r="X1869" s="261"/>
    </row>
    <row r="1870" spans="1:24" s="265" customFormat="1" ht="30" customHeight="1" x14ac:dyDescent="0.25">
      <c r="A1870" s="259">
        <v>41455</v>
      </c>
      <c r="B1870" s="259">
        <v>41472</v>
      </c>
      <c r="C1870" s="151">
        <v>2011</v>
      </c>
      <c r="D1870" s="260" t="s">
        <v>3540</v>
      </c>
      <c r="E1870" s="261" t="s">
        <v>5458</v>
      </c>
      <c r="F1870" s="151" t="s">
        <v>288</v>
      </c>
      <c r="G1870" s="151" t="s">
        <v>641</v>
      </c>
      <c r="H1870" s="262" t="s">
        <v>5351</v>
      </c>
      <c r="I1870" s="262" t="s">
        <v>5352</v>
      </c>
      <c r="J1870" s="262" t="s">
        <v>5353</v>
      </c>
      <c r="K1870" s="152">
        <v>40253</v>
      </c>
      <c r="L1870" s="152">
        <v>40350</v>
      </c>
      <c r="M1870" s="260" t="s">
        <v>5355</v>
      </c>
      <c r="N1870" s="263">
        <v>6800</v>
      </c>
      <c r="O1870" s="263">
        <v>10291</v>
      </c>
      <c r="P1870" s="152">
        <v>40360</v>
      </c>
      <c r="Q1870" s="152"/>
      <c r="R1870" s="152">
        <v>40786</v>
      </c>
      <c r="S1870" s="152">
        <v>40786</v>
      </c>
      <c r="T1870" s="153">
        <v>100</v>
      </c>
      <c r="U1870" s="264"/>
      <c r="V1870" s="261"/>
      <c r="W1870" s="261"/>
      <c r="X1870" s="261"/>
    </row>
    <row r="1871" spans="1:24" s="265" customFormat="1" ht="30" customHeight="1" x14ac:dyDescent="0.25">
      <c r="A1871" s="259">
        <v>41455</v>
      </c>
      <c r="B1871" s="259">
        <v>41472</v>
      </c>
      <c r="C1871" s="151">
        <v>2011</v>
      </c>
      <c r="D1871" s="260" t="s">
        <v>3540</v>
      </c>
      <c r="E1871" s="261" t="s">
        <v>5458</v>
      </c>
      <c r="F1871" s="151" t="s">
        <v>288</v>
      </c>
      <c r="G1871" s="151" t="s">
        <v>641</v>
      </c>
      <c r="H1871" s="262" t="s">
        <v>5351</v>
      </c>
      <c r="I1871" s="262" t="s">
        <v>5356</v>
      </c>
      <c r="J1871" s="262" t="s">
        <v>5357</v>
      </c>
      <c r="K1871" s="152">
        <v>40496</v>
      </c>
      <c r="L1871" s="152">
        <v>40654</v>
      </c>
      <c r="M1871" s="260" t="s">
        <v>5358</v>
      </c>
      <c r="N1871" s="263">
        <v>5132</v>
      </c>
      <c r="O1871" s="263">
        <v>5982</v>
      </c>
      <c r="P1871" s="152"/>
      <c r="Q1871" s="152"/>
      <c r="R1871" s="152">
        <v>41249</v>
      </c>
      <c r="S1871" s="152">
        <v>41249</v>
      </c>
      <c r="T1871" s="153">
        <v>100</v>
      </c>
      <c r="U1871" s="264"/>
      <c r="V1871" s="261"/>
      <c r="W1871" s="261"/>
      <c r="X1871" s="261"/>
    </row>
    <row r="1872" spans="1:24" s="265" customFormat="1" ht="30" customHeight="1" x14ac:dyDescent="0.25">
      <c r="A1872" s="259">
        <v>41455</v>
      </c>
      <c r="B1872" s="259">
        <v>41472</v>
      </c>
      <c r="C1872" s="151">
        <v>2007</v>
      </c>
      <c r="D1872" s="260" t="s">
        <v>3540</v>
      </c>
      <c r="E1872" s="261" t="s">
        <v>5458</v>
      </c>
      <c r="F1872" s="151" t="s">
        <v>36</v>
      </c>
      <c r="G1872" s="151" t="s">
        <v>1000</v>
      </c>
      <c r="H1872" s="262" t="s">
        <v>2147</v>
      </c>
      <c r="I1872" s="262">
        <v>64238</v>
      </c>
      <c r="J1872" s="262" t="s">
        <v>5359</v>
      </c>
      <c r="K1872" s="152">
        <v>39245</v>
      </c>
      <c r="L1872" s="152">
        <v>39353</v>
      </c>
      <c r="M1872" s="260" t="s">
        <v>5360</v>
      </c>
      <c r="N1872" s="263">
        <v>649025</v>
      </c>
      <c r="O1872" s="263">
        <v>9428</v>
      </c>
      <c r="P1872" s="152">
        <v>39366</v>
      </c>
      <c r="Q1872" s="152">
        <v>40756</v>
      </c>
      <c r="R1872" s="152">
        <v>40603</v>
      </c>
      <c r="S1872" s="152">
        <v>40939</v>
      </c>
      <c r="T1872" s="153">
        <v>100</v>
      </c>
      <c r="U1872" s="264"/>
      <c r="V1872" s="261"/>
      <c r="W1872" s="261"/>
      <c r="X1872" s="261"/>
    </row>
    <row r="1873" spans="1:24" s="265" customFormat="1" ht="30" customHeight="1" x14ac:dyDescent="0.25">
      <c r="A1873" s="259">
        <v>41455</v>
      </c>
      <c r="B1873" s="259">
        <v>41472</v>
      </c>
      <c r="C1873" s="151">
        <v>2008</v>
      </c>
      <c r="D1873" s="260" t="s">
        <v>3540</v>
      </c>
      <c r="E1873" s="261" t="s">
        <v>5458</v>
      </c>
      <c r="F1873" s="151" t="s">
        <v>288</v>
      </c>
      <c r="G1873" s="151" t="s">
        <v>641</v>
      </c>
      <c r="H1873" s="262" t="s">
        <v>3643</v>
      </c>
      <c r="I1873" s="262" t="s">
        <v>5361</v>
      </c>
      <c r="J1873" s="262" t="s">
        <v>5362</v>
      </c>
      <c r="K1873" s="152">
        <v>39321</v>
      </c>
      <c r="L1873" s="152">
        <v>39510</v>
      </c>
      <c r="M1873" s="260" t="s">
        <v>5363</v>
      </c>
      <c r="N1873" s="263">
        <v>109025.54399999999</v>
      </c>
      <c r="O1873" s="263">
        <v>774748</v>
      </c>
      <c r="P1873" s="152">
        <v>39630</v>
      </c>
      <c r="Q1873" s="152">
        <v>40391</v>
      </c>
      <c r="R1873" s="152">
        <v>40755</v>
      </c>
      <c r="S1873" s="152">
        <v>40797</v>
      </c>
      <c r="T1873" s="153">
        <v>100</v>
      </c>
      <c r="U1873" s="264"/>
      <c r="V1873" s="261"/>
      <c r="W1873" s="261"/>
      <c r="X1873" s="261"/>
    </row>
    <row r="1874" spans="1:24" s="265" customFormat="1" ht="30" customHeight="1" x14ac:dyDescent="0.25">
      <c r="A1874" s="259">
        <v>41455</v>
      </c>
      <c r="B1874" s="259">
        <v>41472</v>
      </c>
      <c r="C1874" s="151">
        <v>2010</v>
      </c>
      <c r="D1874" s="260" t="s">
        <v>3540</v>
      </c>
      <c r="E1874" s="261" t="s">
        <v>5458</v>
      </c>
      <c r="F1874" s="151" t="s">
        <v>36</v>
      </c>
      <c r="G1874" s="151" t="s">
        <v>1000</v>
      </c>
      <c r="H1874" s="262" t="s">
        <v>2147</v>
      </c>
      <c r="I1874" s="262">
        <v>64241</v>
      </c>
      <c r="J1874" s="262" t="s">
        <v>5364</v>
      </c>
      <c r="K1874" s="152">
        <v>40072</v>
      </c>
      <c r="L1874" s="152">
        <v>40302</v>
      </c>
      <c r="M1874" s="260" t="s">
        <v>5365</v>
      </c>
      <c r="N1874" s="263">
        <v>7541</v>
      </c>
      <c r="O1874" s="263">
        <v>8818</v>
      </c>
      <c r="P1874" s="152">
        <v>40316</v>
      </c>
      <c r="Q1874" s="152">
        <v>41177</v>
      </c>
      <c r="R1874" s="152">
        <v>40796</v>
      </c>
      <c r="S1874" s="152">
        <v>41249</v>
      </c>
      <c r="T1874" s="153">
        <v>100</v>
      </c>
      <c r="U1874" s="264"/>
      <c r="V1874" s="261"/>
      <c r="W1874" s="261"/>
      <c r="X1874" s="261"/>
    </row>
    <row r="1875" spans="1:24" s="265" customFormat="1" ht="30" customHeight="1" x14ac:dyDescent="0.25">
      <c r="A1875" s="259">
        <v>41455</v>
      </c>
      <c r="B1875" s="259">
        <v>41472</v>
      </c>
      <c r="C1875" s="151">
        <v>2009</v>
      </c>
      <c r="D1875" s="260" t="s">
        <v>3540</v>
      </c>
      <c r="E1875" s="261" t="s">
        <v>5458</v>
      </c>
      <c r="F1875" s="151" t="s">
        <v>535</v>
      </c>
      <c r="G1875" s="151" t="s">
        <v>536</v>
      </c>
      <c r="H1875" s="262" t="s">
        <v>5366</v>
      </c>
      <c r="I1875" s="262" t="s">
        <v>5367</v>
      </c>
      <c r="J1875" s="262" t="s">
        <v>5368</v>
      </c>
      <c r="K1875" s="152">
        <v>39912</v>
      </c>
      <c r="L1875" s="152">
        <v>40127</v>
      </c>
      <c r="M1875" s="260" t="s">
        <v>5369</v>
      </c>
      <c r="N1875" s="263">
        <v>37258</v>
      </c>
      <c r="O1875" s="263">
        <v>42256</v>
      </c>
      <c r="P1875" s="152">
        <v>40179</v>
      </c>
      <c r="Q1875" s="152">
        <v>41254</v>
      </c>
      <c r="R1875" s="152">
        <v>40797</v>
      </c>
      <c r="S1875" s="152">
        <v>41193</v>
      </c>
      <c r="T1875" s="153">
        <v>100</v>
      </c>
      <c r="U1875" s="266"/>
      <c r="V1875" s="261"/>
      <c r="W1875" s="261"/>
      <c r="X1875" s="261"/>
    </row>
    <row r="1876" spans="1:24" s="265" customFormat="1" ht="30" customHeight="1" x14ac:dyDescent="0.25">
      <c r="A1876" s="259">
        <v>41455</v>
      </c>
      <c r="B1876" s="259">
        <v>41472</v>
      </c>
      <c r="C1876" s="151">
        <v>2009</v>
      </c>
      <c r="D1876" s="260" t="s">
        <v>3540</v>
      </c>
      <c r="E1876" s="261" t="s">
        <v>5458</v>
      </c>
      <c r="F1876" s="151" t="s">
        <v>288</v>
      </c>
      <c r="G1876" s="151" t="s">
        <v>641</v>
      </c>
      <c r="H1876" s="262" t="s">
        <v>5351</v>
      </c>
      <c r="I1876" s="262" t="s">
        <v>5370</v>
      </c>
      <c r="J1876" s="262" t="s">
        <v>5371</v>
      </c>
      <c r="K1876" s="152">
        <v>39637</v>
      </c>
      <c r="L1876" s="152">
        <v>39804</v>
      </c>
      <c r="M1876" s="260" t="s">
        <v>3606</v>
      </c>
      <c r="N1876" s="263">
        <v>7294.5309999999999</v>
      </c>
      <c r="O1876" s="263">
        <v>7371</v>
      </c>
      <c r="P1876" s="152">
        <v>39814</v>
      </c>
      <c r="Q1876" s="152">
        <v>40266</v>
      </c>
      <c r="R1876" s="152">
        <v>40243</v>
      </c>
      <c r="S1876" s="152">
        <v>40298</v>
      </c>
      <c r="T1876" s="153">
        <v>100</v>
      </c>
      <c r="U1876" s="264"/>
      <c r="V1876" s="261"/>
      <c r="W1876" s="261"/>
      <c r="X1876" s="261"/>
    </row>
    <row r="1877" spans="1:24" s="265" customFormat="1" ht="30" customHeight="1" x14ac:dyDescent="0.25">
      <c r="A1877" s="259">
        <v>41455</v>
      </c>
      <c r="B1877" s="259">
        <v>41472</v>
      </c>
      <c r="C1877" s="151">
        <v>2008</v>
      </c>
      <c r="D1877" s="260" t="s">
        <v>3540</v>
      </c>
      <c r="E1877" s="261" t="s">
        <v>5458</v>
      </c>
      <c r="F1877" s="151" t="s">
        <v>451</v>
      </c>
      <c r="G1877" s="151" t="s">
        <v>452</v>
      </c>
      <c r="H1877" s="262" t="s">
        <v>3545</v>
      </c>
      <c r="I1877" s="262">
        <v>64188</v>
      </c>
      <c r="J1877" s="262" t="s">
        <v>5372</v>
      </c>
      <c r="K1877" s="152">
        <v>39479</v>
      </c>
      <c r="L1877" s="152">
        <v>39602</v>
      </c>
      <c r="M1877" s="260" t="s">
        <v>5373</v>
      </c>
      <c r="N1877" s="263">
        <v>33382</v>
      </c>
      <c r="O1877" s="263">
        <v>37402</v>
      </c>
      <c r="P1877" s="152">
        <v>39629</v>
      </c>
      <c r="Q1877" s="152">
        <v>40315</v>
      </c>
      <c r="R1877" s="152">
        <v>40308</v>
      </c>
      <c r="S1877" s="152">
        <v>40308</v>
      </c>
      <c r="T1877" s="153">
        <v>100</v>
      </c>
      <c r="U1877" s="264"/>
      <c r="V1877" s="261"/>
      <c r="W1877" s="261"/>
      <c r="X1877" s="261"/>
    </row>
    <row r="1878" spans="1:24" s="265" customFormat="1" ht="30" customHeight="1" x14ac:dyDescent="0.25">
      <c r="A1878" s="259">
        <v>41455</v>
      </c>
      <c r="B1878" s="259">
        <v>41472</v>
      </c>
      <c r="C1878" s="151">
        <v>2009</v>
      </c>
      <c r="D1878" s="260" t="s">
        <v>3540</v>
      </c>
      <c r="E1878" s="261" t="s">
        <v>5458</v>
      </c>
      <c r="F1878" s="151" t="s">
        <v>288</v>
      </c>
      <c r="G1878" s="151" t="s">
        <v>641</v>
      </c>
      <c r="H1878" s="262" t="s">
        <v>5374</v>
      </c>
      <c r="I1878" s="262" t="s">
        <v>5375</v>
      </c>
      <c r="J1878" s="262" t="s">
        <v>5376</v>
      </c>
      <c r="K1878" s="152">
        <v>39904</v>
      </c>
      <c r="L1878" s="152">
        <v>40051</v>
      </c>
      <c r="M1878" s="260" t="s">
        <v>5377</v>
      </c>
      <c r="N1878" s="263">
        <v>117555</v>
      </c>
      <c r="O1878" s="263">
        <v>126445</v>
      </c>
      <c r="P1878" s="152">
        <v>40210</v>
      </c>
      <c r="Q1878" s="152">
        <v>40756</v>
      </c>
      <c r="R1878" s="152">
        <v>40786</v>
      </c>
      <c r="S1878" s="152">
        <v>40797</v>
      </c>
      <c r="T1878" s="153">
        <v>100</v>
      </c>
      <c r="U1878" s="264"/>
      <c r="V1878" s="261"/>
      <c r="W1878" s="261"/>
      <c r="X1878" s="261"/>
    </row>
    <row r="1879" spans="1:24" s="265" customFormat="1" ht="30" customHeight="1" x14ac:dyDescent="0.25">
      <c r="A1879" s="259">
        <v>41455</v>
      </c>
      <c r="B1879" s="259">
        <v>41472</v>
      </c>
      <c r="C1879" s="151">
        <v>2008</v>
      </c>
      <c r="D1879" s="260" t="s">
        <v>3540</v>
      </c>
      <c r="E1879" s="261" t="s">
        <v>5458</v>
      </c>
      <c r="F1879" s="151" t="s">
        <v>288</v>
      </c>
      <c r="G1879" s="151" t="s">
        <v>641</v>
      </c>
      <c r="H1879" s="262" t="s">
        <v>5351</v>
      </c>
      <c r="I1879" s="262" t="s">
        <v>5378</v>
      </c>
      <c r="J1879" s="262" t="s">
        <v>5379</v>
      </c>
      <c r="K1879" s="152">
        <v>39904</v>
      </c>
      <c r="L1879" s="152">
        <v>40051</v>
      </c>
      <c r="M1879" s="260" t="s">
        <v>5377</v>
      </c>
      <c r="N1879" s="263">
        <v>63440</v>
      </c>
      <c r="O1879" s="263">
        <v>78196</v>
      </c>
      <c r="P1879" s="152">
        <v>40210</v>
      </c>
      <c r="Q1879" s="152">
        <v>40756</v>
      </c>
      <c r="R1879" s="152">
        <v>40786</v>
      </c>
      <c r="S1879" s="152">
        <v>40797</v>
      </c>
      <c r="T1879" s="153">
        <v>100</v>
      </c>
      <c r="U1879" s="264"/>
      <c r="V1879" s="261"/>
      <c r="W1879" s="261"/>
      <c r="X1879" s="261"/>
    </row>
    <row r="1880" spans="1:24" s="265" customFormat="1" ht="30" customHeight="1" x14ac:dyDescent="0.25">
      <c r="A1880" s="259">
        <v>41455</v>
      </c>
      <c r="B1880" s="259">
        <v>41472</v>
      </c>
      <c r="C1880" s="261">
        <v>2009</v>
      </c>
      <c r="D1880" s="260" t="s">
        <v>3540</v>
      </c>
      <c r="E1880" s="261" t="s">
        <v>5463</v>
      </c>
      <c r="F1880" s="261" t="s">
        <v>288</v>
      </c>
      <c r="G1880" s="261" t="s">
        <v>641</v>
      </c>
      <c r="H1880" s="260" t="s">
        <v>3551</v>
      </c>
      <c r="I1880" s="260">
        <v>65731</v>
      </c>
      <c r="J1880" s="260" t="s">
        <v>3552</v>
      </c>
      <c r="K1880" s="274">
        <v>39820</v>
      </c>
      <c r="L1880" s="274">
        <v>39911</v>
      </c>
      <c r="M1880" s="260" t="s">
        <v>5380</v>
      </c>
      <c r="N1880" s="275">
        <v>6887.87</v>
      </c>
      <c r="O1880" s="275">
        <v>7070.19787</v>
      </c>
      <c r="P1880" s="274">
        <v>40044</v>
      </c>
      <c r="Q1880" s="274">
        <v>40421</v>
      </c>
      <c r="R1880" s="274">
        <v>40398</v>
      </c>
      <c r="S1880" s="274">
        <v>40421</v>
      </c>
      <c r="T1880" s="153">
        <v>100</v>
      </c>
      <c r="U1880" s="276"/>
      <c r="V1880" s="261"/>
      <c r="W1880" s="261"/>
      <c r="X1880" s="261"/>
    </row>
    <row r="1881" spans="1:24" s="265" customFormat="1" ht="30" customHeight="1" x14ac:dyDescent="0.25">
      <c r="A1881" s="259">
        <v>41455</v>
      </c>
      <c r="B1881" s="259">
        <v>41472</v>
      </c>
      <c r="C1881" s="261">
        <v>2010</v>
      </c>
      <c r="D1881" s="260" t="s">
        <v>3540</v>
      </c>
      <c r="E1881" s="261" t="s">
        <v>5463</v>
      </c>
      <c r="F1881" s="261" t="s">
        <v>288</v>
      </c>
      <c r="G1881" s="261" t="s">
        <v>641</v>
      </c>
      <c r="H1881" s="260" t="s">
        <v>3551</v>
      </c>
      <c r="I1881" s="260">
        <v>67180</v>
      </c>
      <c r="J1881" s="260" t="s">
        <v>3555</v>
      </c>
      <c r="K1881" s="274">
        <v>39820</v>
      </c>
      <c r="L1881" s="274">
        <v>39911</v>
      </c>
      <c r="M1881" s="260" t="s">
        <v>5380</v>
      </c>
      <c r="N1881" s="275">
        <v>461.47</v>
      </c>
      <c r="O1881" s="275">
        <v>824.74860000000001</v>
      </c>
      <c r="P1881" s="274">
        <v>40044</v>
      </c>
      <c r="Q1881" s="274">
        <v>40421</v>
      </c>
      <c r="R1881" s="274">
        <v>40398</v>
      </c>
      <c r="S1881" s="274">
        <v>40421</v>
      </c>
      <c r="T1881" s="153">
        <v>100</v>
      </c>
      <c r="U1881" s="276"/>
      <c r="V1881" s="261"/>
      <c r="W1881" s="261"/>
      <c r="X1881" s="261"/>
    </row>
    <row r="1882" spans="1:24" s="265" customFormat="1" ht="30" customHeight="1" x14ac:dyDescent="0.25">
      <c r="A1882" s="259">
        <v>41455</v>
      </c>
      <c r="B1882" s="259">
        <v>41472</v>
      </c>
      <c r="C1882" s="261">
        <v>2010</v>
      </c>
      <c r="D1882" s="260" t="s">
        <v>3540</v>
      </c>
      <c r="E1882" s="261" t="s">
        <v>5463</v>
      </c>
      <c r="F1882" s="261" t="s">
        <v>288</v>
      </c>
      <c r="G1882" s="261" t="s">
        <v>641</v>
      </c>
      <c r="H1882" s="260" t="s">
        <v>3551</v>
      </c>
      <c r="I1882" s="260">
        <v>67180</v>
      </c>
      <c r="J1882" s="260" t="s">
        <v>3555</v>
      </c>
      <c r="K1882" s="274">
        <v>40391</v>
      </c>
      <c r="L1882" s="274">
        <v>40413</v>
      </c>
      <c r="M1882" s="260" t="s">
        <v>5381</v>
      </c>
      <c r="N1882" s="275">
        <v>280.92196999999999</v>
      </c>
      <c r="O1882" s="275">
        <v>280.92196999999999</v>
      </c>
      <c r="P1882" s="274">
        <v>40452</v>
      </c>
      <c r="Q1882" s="274">
        <v>40817</v>
      </c>
      <c r="R1882" s="274">
        <v>40816</v>
      </c>
      <c r="S1882" s="274">
        <v>40816</v>
      </c>
      <c r="T1882" s="153">
        <v>100</v>
      </c>
      <c r="U1882" s="276"/>
      <c r="V1882" s="261"/>
      <c r="W1882" s="261"/>
      <c r="X1882" s="261"/>
    </row>
    <row r="1883" spans="1:24" s="265" customFormat="1" ht="30" customHeight="1" x14ac:dyDescent="0.25">
      <c r="A1883" s="259">
        <v>41455</v>
      </c>
      <c r="B1883" s="259">
        <v>41472</v>
      </c>
      <c r="C1883" s="261">
        <v>2007</v>
      </c>
      <c r="D1883" s="260" t="s">
        <v>3540</v>
      </c>
      <c r="E1883" s="261" t="s">
        <v>5463</v>
      </c>
      <c r="F1883" s="261" t="s">
        <v>288</v>
      </c>
      <c r="G1883" s="261" t="s">
        <v>641</v>
      </c>
      <c r="H1883" s="260" t="s">
        <v>2139</v>
      </c>
      <c r="I1883" s="260">
        <v>58395</v>
      </c>
      <c r="J1883" s="260" t="s">
        <v>3558</v>
      </c>
      <c r="K1883" s="274">
        <v>39263</v>
      </c>
      <c r="L1883" s="274">
        <v>39354</v>
      </c>
      <c r="M1883" s="260" t="s">
        <v>5382</v>
      </c>
      <c r="N1883" s="275">
        <v>2657</v>
      </c>
      <c r="O1883" s="275">
        <v>2657</v>
      </c>
      <c r="P1883" s="274">
        <v>39367</v>
      </c>
      <c r="Q1883" s="274">
        <v>39652</v>
      </c>
      <c r="R1883" s="274">
        <v>39612</v>
      </c>
      <c r="S1883" s="274">
        <v>39607</v>
      </c>
      <c r="T1883" s="153">
        <v>100</v>
      </c>
      <c r="U1883" s="276"/>
      <c r="V1883" s="261"/>
      <c r="W1883" s="261"/>
      <c r="X1883" s="261"/>
    </row>
    <row r="1884" spans="1:24" s="265" customFormat="1" ht="30" customHeight="1" x14ac:dyDescent="0.25">
      <c r="A1884" s="259">
        <v>41455</v>
      </c>
      <c r="B1884" s="259">
        <v>41472</v>
      </c>
      <c r="C1884" s="261">
        <v>2007</v>
      </c>
      <c r="D1884" s="260" t="s">
        <v>3540</v>
      </c>
      <c r="E1884" s="261" t="s">
        <v>5463</v>
      </c>
      <c r="F1884" s="261" t="s">
        <v>288</v>
      </c>
      <c r="G1884" s="261" t="s">
        <v>641</v>
      </c>
      <c r="H1884" s="260" t="s">
        <v>2139</v>
      </c>
      <c r="I1884" s="260">
        <v>58395</v>
      </c>
      <c r="J1884" s="260" t="s">
        <v>3558</v>
      </c>
      <c r="K1884" s="274">
        <v>39457</v>
      </c>
      <c r="L1884" s="274">
        <v>39661</v>
      </c>
      <c r="M1884" s="260" t="s">
        <v>5383</v>
      </c>
      <c r="N1884" s="275">
        <v>1472</v>
      </c>
      <c r="O1884" s="275">
        <v>1472</v>
      </c>
      <c r="P1884" s="274">
        <v>39679</v>
      </c>
      <c r="Q1884" s="274">
        <v>39875</v>
      </c>
      <c r="R1884" s="274">
        <v>39859</v>
      </c>
      <c r="S1884" s="274">
        <v>39857</v>
      </c>
      <c r="T1884" s="153">
        <v>100</v>
      </c>
      <c r="U1884" s="276"/>
      <c r="V1884" s="261"/>
      <c r="W1884" s="261"/>
      <c r="X1884" s="261"/>
    </row>
    <row r="1885" spans="1:24" s="265" customFormat="1" ht="30" customHeight="1" x14ac:dyDescent="0.25">
      <c r="A1885" s="259">
        <v>41455</v>
      </c>
      <c r="B1885" s="259">
        <v>41472</v>
      </c>
      <c r="C1885" s="261">
        <v>2007</v>
      </c>
      <c r="D1885" s="260" t="s">
        <v>3540</v>
      </c>
      <c r="E1885" s="261" t="s">
        <v>5463</v>
      </c>
      <c r="F1885" s="261" t="s">
        <v>288</v>
      </c>
      <c r="G1885" s="261" t="s">
        <v>641</v>
      </c>
      <c r="H1885" s="260" t="s">
        <v>2139</v>
      </c>
      <c r="I1885" s="260">
        <v>58395</v>
      </c>
      <c r="J1885" s="260" t="s">
        <v>3558</v>
      </c>
      <c r="K1885" s="274">
        <v>39569</v>
      </c>
      <c r="L1885" s="274">
        <v>40084</v>
      </c>
      <c r="M1885" s="260" t="s">
        <v>5384</v>
      </c>
      <c r="N1885" s="275">
        <v>706</v>
      </c>
      <c r="O1885" s="275">
        <v>706</v>
      </c>
      <c r="P1885" s="274">
        <v>40101</v>
      </c>
      <c r="Q1885" s="274">
        <v>40281</v>
      </c>
      <c r="R1885" s="274">
        <v>40281</v>
      </c>
      <c r="S1885" s="274">
        <v>40281</v>
      </c>
      <c r="T1885" s="153">
        <v>100</v>
      </c>
      <c r="U1885" s="276"/>
      <c r="V1885" s="261"/>
      <c r="W1885" s="261"/>
      <c r="X1885" s="261"/>
    </row>
    <row r="1886" spans="1:24" s="265" customFormat="1" ht="30" customHeight="1" x14ac:dyDescent="0.25">
      <c r="A1886" s="259">
        <v>41455</v>
      </c>
      <c r="B1886" s="259">
        <v>41472</v>
      </c>
      <c r="C1886" s="261">
        <v>2007</v>
      </c>
      <c r="D1886" s="260" t="s">
        <v>3540</v>
      </c>
      <c r="E1886" s="261" t="s">
        <v>5463</v>
      </c>
      <c r="F1886" s="261" t="s">
        <v>288</v>
      </c>
      <c r="G1886" s="261" t="s">
        <v>641</v>
      </c>
      <c r="H1886" s="260" t="s">
        <v>2139</v>
      </c>
      <c r="I1886" s="260">
        <v>58395</v>
      </c>
      <c r="J1886" s="260" t="s">
        <v>3558</v>
      </c>
      <c r="K1886" s="274">
        <v>39457</v>
      </c>
      <c r="L1886" s="274">
        <v>39716</v>
      </c>
      <c r="M1886" s="260" t="s">
        <v>5385</v>
      </c>
      <c r="N1886" s="275">
        <v>2465</v>
      </c>
      <c r="O1886" s="275">
        <v>2465</v>
      </c>
      <c r="P1886" s="274">
        <v>39787</v>
      </c>
      <c r="Q1886" s="274">
        <v>40018</v>
      </c>
      <c r="R1886" s="274">
        <v>40018</v>
      </c>
      <c r="S1886" s="274">
        <v>40018</v>
      </c>
      <c r="T1886" s="153">
        <v>100</v>
      </c>
      <c r="U1886" s="276"/>
      <c r="V1886" s="261"/>
      <c r="W1886" s="261"/>
      <c r="X1886" s="261"/>
    </row>
    <row r="1887" spans="1:24" s="265" customFormat="1" ht="30" customHeight="1" x14ac:dyDescent="0.25">
      <c r="A1887" s="259">
        <v>41455</v>
      </c>
      <c r="B1887" s="259">
        <v>41472</v>
      </c>
      <c r="C1887" s="261">
        <v>2010</v>
      </c>
      <c r="D1887" s="260" t="s">
        <v>3540</v>
      </c>
      <c r="E1887" s="261" t="s">
        <v>5463</v>
      </c>
      <c r="F1887" s="261" t="s">
        <v>451</v>
      </c>
      <c r="G1887" s="261" t="s">
        <v>452</v>
      </c>
      <c r="H1887" s="260" t="s">
        <v>2568</v>
      </c>
      <c r="I1887" s="260">
        <v>72481</v>
      </c>
      <c r="J1887" s="260" t="s">
        <v>3570</v>
      </c>
      <c r="K1887" s="274">
        <v>40627</v>
      </c>
      <c r="L1887" s="274">
        <v>40711</v>
      </c>
      <c r="M1887" s="260" t="s">
        <v>5386</v>
      </c>
      <c r="N1887" s="275">
        <v>10488</v>
      </c>
      <c r="O1887" s="275">
        <v>10635</v>
      </c>
      <c r="P1887" s="274">
        <v>40778</v>
      </c>
      <c r="Q1887" s="274">
        <v>41274</v>
      </c>
      <c r="R1887" s="274">
        <v>41095</v>
      </c>
      <c r="S1887" s="274">
        <v>41141</v>
      </c>
      <c r="T1887" s="153">
        <v>100</v>
      </c>
      <c r="U1887" s="276"/>
      <c r="V1887" s="261"/>
      <c r="W1887" s="261"/>
      <c r="X1887" s="261"/>
    </row>
    <row r="1888" spans="1:24" s="265" customFormat="1" ht="30" customHeight="1" x14ac:dyDescent="0.25">
      <c r="A1888" s="259">
        <v>41455</v>
      </c>
      <c r="B1888" s="259">
        <v>41472</v>
      </c>
      <c r="C1888" s="261">
        <v>2007</v>
      </c>
      <c r="D1888" s="260" t="s">
        <v>3540</v>
      </c>
      <c r="E1888" s="261" t="s">
        <v>5463</v>
      </c>
      <c r="F1888" s="261" t="s">
        <v>50</v>
      </c>
      <c r="G1888" s="261" t="s">
        <v>420</v>
      </c>
      <c r="H1888" s="260" t="s">
        <v>51</v>
      </c>
      <c r="I1888" s="260">
        <v>52330</v>
      </c>
      <c r="J1888" s="260" t="s">
        <v>5387</v>
      </c>
      <c r="K1888" s="274">
        <v>39129</v>
      </c>
      <c r="L1888" s="274">
        <v>39282</v>
      </c>
      <c r="M1888" s="260" t="s">
        <v>5388</v>
      </c>
      <c r="N1888" s="275">
        <v>40902</v>
      </c>
      <c r="O1888" s="275">
        <v>45600</v>
      </c>
      <c r="P1888" s="274">
        <v>39329</v>
      </c>
      <c r="Q1888" s="274">
        <v>40067</v>
      </c>
      <c r="R1888" s="274">
        <v>40164</v>
      </c>
      <c r="S1888" s="274">
        <v>40699</v>
      </c>
      <c r="T1888" s="153">
        <v>100</v>
      </c>
      <c r="U1888" s="276"/>
      <c r="V1888" s="261"/>
      <c r="W1888" s="261"/>
      <c r="X1888" s="261"/>
    </row>
    <row r="1889" spans="1:24" s="265" customFormat="1" ht="30" customHeight="1" x14ac:dyDescent="0.25">
      <c r="A1889" s="259">
        <v>41455</v>
      </c>
      <c r="B1889" s="259">
        <v>41472</v>
      </c>
      <c r="C1889" s="261">
        <v>2008</v>
      </c>
      <c r="D1889" s="260" t="s">
        <v>3540</v>
      </c>
      <c r="E1889" s="261" t="s">
        <v>5463</v>
      </c>
      <c r="F1889" s="261" t="s">
        <v>50</v>
      </c>
      <c r="G1889" s="261" t="s">
        <v>420</v>
      </c>
      <c r="H1889" s="260" t="s">
        <v>51</v>
      </c>
      <c r="I1889" s="260">
        <v>67647</v>
      </c>
      <c r="J1889" s="260" t="s">
        <v>5389</v>
      </c>
      <c r="K1889" s="274">
        <v>39129</v>
      </c>
      <c r="L1889" s="274">
        <v>39282</v>
      </c>
      <c r="M1889" s="260" t="s">
        <v>5388</v>
      </c>
      <c r="N1889" s="275">
        <v>32890</v>
      </c>
      <c r="O1889" s="275">
        <v>42183</v>
      </c>
      <c r="P1889" s="274">
        <v>39329</v>
      </c>
      <c r="Q1889" s="274">
        <v>40067</v>
      </c>
      <c r="R1889" s="274">
        <v>40164</v>
      </c>
      <c r="S1889" s="274">
        <v>40699</v>
      </c>
      <c r="T1889" s="153">
        <v>100</v>
      </c>
      <c r="U1889" s="276"/>
      <c r="V1889" s="261"/>
      <c r="W1889" s="261"/>
      <c r="X1889" s="261"/>
    </row>
    <row r="1890" spans="1:24" s="265" customFormat="1" ht="30" customHeight="1" x14ac:dyDescent="0.25">
      <c r="A1890" s="259">
        <v>41455</v>
      </c>
      <c r="B1890" s="259">
        <v>41472</v>
      </c>
      <c r="C1890" s="151">
        <v>2007</v>
      </c>
      <c r="D1890" s="260" t="s">
        <v>3540</v>
      </c>
      <c r="E1890" s="261" t="s">
        <v>279</v>
      </c>
      <c r="F1890" s="151" t="s">
        <v>244</v>
      </c>
      <c r="G1890" s="151" t="s">
        <v>794</v>
      </c>
      <c r="H1890" s="262" t="s">
        <v>2725</v>
      </c>
      <c r="I1890" s="262">
        <v>64773</v>
      </c>
      <c r="J1890" s="262" t="s">
        <v>5372</v>
      </c>
      <c r="K1890" s="152">
        <v>39143</v>
      </c>
      <c r="L1890" s="152">
        <v>39218</v>
      </c>
      <c r="M1890" s="260" t="s">
        <v>5390</v>
      </c>
      <c r="N1890" s="263">
        <v>26317</v>
      </c>
      <c r="O1890" s="263">
        <v>29824</v>
      </c>
      <c r="P1890" s="152">
        <v>39142</v>
      </c>
      <c r="Q1890" s="152">
        <v>39814</v>
      </c>
      <c r="R1890" s="152">
        <v>40071</v>
      </c>
      <c r="S1890" s="152">
        <v>39834</v>
      </c>
      <c r="T1890" s="153">
        <v>100</v>
      </c>
      <c r="U1890" s="264">
        <v>4000</v>
      </c>
      <c r="V1890" s="261"/>
      <c r="W1890" s="261"/>
      <c r="X1890" s="261"/>
    </row>
    <row r="1891" spans="1:24" s="265" customFormat="1" ht="30" customHeight="1" x14ac:dyDescent="0.25">
      <c r="A1891" s="259">
        <v>41455</v>
      </c>
      <c r="B1891" s="259">
        <v>41472</v>
      </c>
      <c r="C1891" s="151">
        <v>2007</v>
      </c>
      <c r="D1891" s="260" t="s">
        <v>3540</v>
      </c>
      <c r="E1891" s="261" t="s">
        <v>279</v>
      </c>
      <c r="F1891" s="151" t="s">
        <v>99</v>
      </c>
      <c r="G1891" s="151" t="s">
        <v>415</v>
      </c>
      <c r="H1891" s="262" t="s">
        <v>2495</v>
      </c>
      <c r="I1891" s="262">
        <v>47627</v>
      </c>
      <c r="J1891" s="262" t="s">
        <v>5391</v>
      </c>
      <c r="K1891" s="152">
        <v>39045</v>
      </c>
      <c r="L1891" s="152">
        <v>39171</v>
      </c>
      <c r="M1891" s="260" t="s">
        <v>1835</v>
      </c>
      <c r="N1891" s="263">
        <v>4736</v>
      </c>
      <c r="O1891" s="263">
        <v>4864</v>
      </c>
      <c r="P1891" s="152">
        <v>39218</v>
      </c>
      <c r="Q1891" s="152">
        <v>39672</v>
      </c>
      <c r="R1891" s="152">
        <v>39698</v>
      </c>
      <c r="S1891" s="152">
        <v>39712</v>
      </c>
      <c r="T1891" s="153">
        <v>100</v>
      </c>
      <c r="U1891" s="264">
        <v>751</v>
      </c>
      <c r="V1891" s="261"/>
      <c r="W1891" s="261"/>
      <c r="X1891" s="261"/>
    </row>
    <row r="1892" spans="1:24" s="265" customFormat="1" ht="30" customHeight="1" x14ac:dyDescent="0.25">
      <c r="A1892" s="259">
        <v>41455</v>
      </c>
      <c r="B1892" s="259">
        <v>41472</v>
      </c>
      <c r="C1892" s="151">
        <v>2007</v>
      </c>
      <c r="D1892" s="260" t="s">
        <v>3540</v>
      </c>
      <c r="E1892" s="261" t="s">
        <v>279</v>
      </c>
      <c r="F1892" s="151" t="s">
        <v>863</v>
      </c>
      <c r="G1892" s="151" t="s">
        <v>864</v>
      </c>
      <c r="H1892" s="262" t="s">
        <v>5392</v>
      </c>
      <c r="I1892" s="262">
        <v>55924</v>
      </c>
      <c r="J1892" s="262" t="s">
        <v>5393</v>
      </c>
      <c r="K1892" s="152">
        <v>38957</v>
      </c>
      <c r="L1892" s="152">
        <v>39227</v>
      </c>
      <c r="M1892" s="260" t="s">
        <v>5394</v>
      </c>
      <c r="N1892" s="263">
        <v>16061.8</v>
      </c>
      <c r="O1892" s="263">
        <v>17588</v>
      </c>
      <c r="P1892" s="152">
        <v>39265</v>
      </c>
      <c r="Q1892" s="152">
        <v>39812</v>
      </c>
      <c r="R1892" s="152">
        <v>39629</v>
      </c>
      <c r="S1892" s="152">
        <v>39812</v>
      </c>
      <c r="T1892" s="153">
        <v>100</v>
      </c>
      <c r="U1892" s="264"/>
      <c r="V1892" s="261"/>
      <c r="W1892" s="261"/>
      <c r="X1892" s="261"/>
    </row>
    <row r="1893" spans="1:24" s="265" customFormat="1" ht="30" customHeight="1" x14ac:dyDescent="0.25">
      <c r="A1893" s="259">
        <v>41455</v>
      </c>
      <c r="B1893" s="259">
        <v>41472</v>
      </c>
      <c r="C1893" s="151">
        <v>2007</v>
      </c>
      <c r="D1893" s="260" t="s">
        <v>3540</v>
      </c>
      <c r="E1893" s="261" t="s">
        <v>279</v>
      </c>
      <c r="F1893" s="151" t="s">
        <v>157</v>
      </c>
      <c r="G1893" s="151" t="s">
        <v>858</v>
      </c>
      <c r="H1893" s="262" t="s">
        <v>5395</v>
      </c>
      <c r="I1893" s="262">
        <v>59178</v>
      </c>
      <c r="J1893" s="262" t="s">
        <v>5396</v>
      </c>
      <c r="K1893" s="152">
        <v>39020</v>
      </c>
      <c r="L1893" s="152">
        <v>39268</v>
      </c>
      <c r="M1893" s="260" t="s">
        <v>5397</v>
      </c>
      <c r="N1893" s="263">
        <v>6763</v>
      </c>
      <c r="O1893" s="263">
        <v>6950</v>
      </c>
      <c r="P1893" s="152">
        <v>39326</v>
      </c>
      <c r="Q1893" s="152">
        <v>39898</v>
      </c>
      <c r="R1893" s="152">
        <v>39778</v>
      </c>
      <c r="S1893" s="152">
        <v>39898</v>
      </c>
      <c r="T1893" s="153">
        <v>100</v>
      </c>
      <c r="U1893" s="264"/>
      <c r="V1893" s="261"/>
      <c r="W1893" s="261"/>
      <c r="X1893" s="261"/>
    </row>
    <row r="1894" spans="1:24" s="265" customFormat="1" ht="30" customHeight="1" x14ac:dyDescent="0.25">
      <c r="A1894" s="259">
        <v>41455</v>
      </c>
      <c r="B1894" s="259">
        <v>41472</v>
      </c>
      <c r="C1894" s="151">
        <v>2007</v>
      </c>
      <c r="D1894" s="260" t="s">
        <v>3540</v>
      </c>
      <c r="E1894" s="261" t="s">
        <v>279</v>
      </c>
      <c r="F1894" s="151" t="s">
        <v>663</v>
      </c>
      <c r="G1894" s="151" t="s">
        <v>664</v>
      </c>
      <c r="H1894" s="262" t="s">
        <v>2170</v>
      </c>
      <c r="I1894" s="262">
        <v>57724</v>
      </c>
      <c r="J1894" s="262" t="s">
        <v>5398</v>
      </c>
      <c r="K1894" s="152">
        <v>39169</v>
      </c>
      <c r="L1894" s="152">
        <v>39279</v>
      </c>
      <c r="M1894" s="260" t="s">
        <v>5399</v>
      </c>
      <c r="N1894" s="263">
        <v>8121</v>
      </c>
      <c r="O1894" s="263">
        <v>8468</v>
      </c>
      <c r="P1894" s="152">
        <v>39307</v>
      </c>
      <c r="Q1894" s="152">
        <v>39953</v>
      </c>
      <c r="R1894" s="152">
        <v>39847</v>
      </c>
      <c r="S1894" s="152">
        <v>39923</v>
      </c>
      <c r="T1894" s="153">
        <v>100</v>
      </c>
      <c r="U1894" s="264"/>
      <c r="V1894" s="261"/>
      <c r="W1894" s="261"/>
      <c r="X1894" s="261"/>
    </row>
    <row r="1895" spans="1:24" s="265" customFormat="1" ht="30" customHeight="1" x14ac:dyDescent="0.25">
      <c r="A1895" s="259">
        <v>41455</v>
      </c>
      <c r="B1895" s="259">
        <v>41472</v>
      </c>
      <c r="C1895" s="151">
        <v>2007</v>
      </c>
      <c r="D1895" s="260" t="s">
        <v>3540</v>
      </c>
      <c r="E1895" s="261" t="s">
        <v>279</v>
      </c>
      <c r="F1895" s="151" t="s">
        <v>451</v>
      </c>
      <c r="G1895" s="151" t="s">
        <v>452</v>
      </c>
      <c r="H1895" s="262" t="s">
        <v>2527</v>
      </c>
      <c r="I1895" s="262">
        <v>59210</v>
      </c>
      <c r="J1895" s="262" t="s">
        <v>5400</v>
      </c>
      <c r="K1895" s="152">
        <v>39027</v>
      </c>
      <c r="L1895" s="152">
        <v>39514</v>
      </c>
      <c r="M1895" s="260" t="s">
        <v>5401</v>
      </c>
      <c r="N1895" s="263">
        <v>17545</v>
      </c>
      <c r="O1895" s="263">
        <v>17820</v>
      </c>
      <c r="P1895" s="152">
        <v>39546</v>
      </c>
      <c r="Q1895" s="152">
        <v>40529</v>
      </c>
      <c r="R1895" s="152">
        <v>40276</v>
      </c>
      <c r="S1895" s="152">
        <v>40499</v>
      </c>
      <c r="T1895" s="153">
        <v>100</v>
      </c>
      <c r="U1895" s="264"/>
      <c r="V1895" s="261"/>
      <c r="W1895" s="261"/>
      <c r="X1895" s="261"/>
    </row>
    <row r="1896" spans="1:24" s="265" customFormat="1" ht="30" customHeight="1" x14ac:dyDescent="0.25">
      <c r="A1896" s="259">
        <v>41455</v>
      </c>
      <c r="B1896" s="259">
        <v>41472</v>
      </c>
      <c r="C1896" s="151">
        <v>2007</v>
      </c>
      <c r="D1896" s="260" t="s">
        <v>3540</v>
      </c>
      <c r="E1896" s="261" t="s">
        <v>279</v>
      </c>
      <c r="F1896" s="151" t="s">
        <v>869</v>
      </c>
      <c r="G1896" s="151" t="s">
        <v>870</v>
      </c>
      <c r="H1896" s="262" t="s">
        <v>5402</v>
      </c>
      <c r="I1896" s="262">
        <v>62455</v>
      </c>
      <c r="J1896" s="262" t="s">
        <v>5403</v>
      </c>
      <c r="K1896" s="152">
        <v>39125</v>
      </c>
      <c r="L1896" s="152">
        <v>39310</v>
      </c>
      <c r="M1896" s="260" t="s">
        <v>5404</v>
      </c>
      <c r="N1896" s="263">
        <v>34790.370999999999</v>
      </c>
      <c r="O1896" s="263">
        <v>37828</v>
      </c>
      <c r="P1896" s="152"/>
      <c r="Q1896" s="152"/>
      <c r="R1896" s="152">
        <v>40295</v>
      </c>
      <c r="S1896" s="152">
        <v>40436</v>
      </c>
      <c r="T1896" s="153">
        <v>100</v>
      </c>
      <c r="U1896" s="264"/>
      <c r="V1896" s="261"/>
      <c r="W1896" s="261"/>
      <c r="X1896" s="261"/>
    </row>
    <row r="1897" spans="1:24" s="265" customFormat="1" ht="30" customHeight="1" x14ac:dyDescent="0.25">
      <c r="A1897" s="259">
        <v>41455</v>
      </c>
      <c r="B1897" s="259">
        <v>41472</v>
      </c>
      <c r="C1897" s="151">
        <v>2008</v>
      </c>
      <c r="D1897" s="260" t="s">
        <v>3540</v>
      </c>
      <c r="E1897" s="261" t="s">
        <v>279</v>
      </c>
      <c r="F1897" s="151" t="s">
        <v>50</v>
      </c>
      <c r="G1897" s="151" t="s">
        <v>420</v>
      </c>
      <c r="H1897" s="262" t="s">
        <v>51</v>
      </c>
      <c r="I1897" s="262">
        <v>64809</v>
      </c>
      <c r="J1897" s="262" t="s">
        <v>5405</v>
      </c>
      <c r="K1897" s="152">
        <v>39352</v>
      </c>
      <c r="L1897" s="152">
        <v>39507</v>
      </c>
      <c r="M1897" s="260" t="s">
        <v>5406</v>
      </c>
      <c r="N1897" s="263">
        <v>3381</v>
      </c>
      <c r="O1897" s="263">
        <v>3489</v>
      </c>
      <c r="P1897" s="152">
        <v>39531</v>
      </c>
      <c r="Q1897" s="152">
        <v>39896</v>
      </c>
      <c r="R1897" s="152">
        <v>39896</v>
      </c>
      <c r="S1897" s="152">
        <v>39896</v>
      </c>
      <c r="T1897" s="153">
        <v>100</v>
      </c>
      <c r="U1897" s="264"/>
      <c r="V1897" s="261"/>
      <c r="W1897" s="261"/>
      <c r="X1897" s="261"/>
    </row>
    <row r="1898" spans="1:24" s="265" customFormat="1" ht="30" customHeight="1" x14ac:dyDescent="0.25">
      <c r="A1898" s="259">
        <v>41455</v>
      </c>
      <c r="B1898" s="259">
        <v>41472</v>
      </c>
      <c r="C1898" s="151">
        <v>2008</v>
      </c>
      <c r="D1898" s="260" t="s">
        <v>3540</v>
      </c>
      <c r="E1898" s="261" t="s">
        <v>279</v>
      </c>
      <c r="F1898" s="151" t="s">
        <v>863</v>
      </c>
      <c r="G1898" s="151" t="s">
        <v>864</v>
      </c>
      <c r="H1898" s="262" t="s">
        <v>5392</v>
      </c>
      <c r="I1898" s="262">
        <v>65028</v>
      </c>
      <c r="J1898" s="262" t="s">
        <v>5407</v>
      </c>
      <c r="K1898" s="152">
        <v>39356</v>
      </c>
      <c r="L1898" s="152">
        <v>39505</v>
      </c>
      <c r="M1898" s="260" t="s">
        <v>5408</v>
      </c>
      <c r="N1898" s="263">
        <v>6782</v>
      </c>
      <c r="O1898" s="263">
        <v>7382</v>
      </c>
      <c r="P1898" s="152">
        <v>39539</v>
      </c>
      <c r="Q1898" s="152">
        <v>40058</v>
      </c>
      <c r="R1898" s="152">
        <v>40058</v>
      </c>
      <c r="S1898" s="152">
        <v>40058</v>
      </c>
      <c r="T1898" s="153">
        <v>100</v>
      </c>
      <c r="U1898" s="264"/>
      <c r="V1898" s="261"/>
      <c r="W1898" s="261"/>
      <c r="X1898" s="261"/>
    </row>
    <row r="1899" spans="1:24" s="265" customFormat="1" ht="30" customHeight="1" x14ac:dyDescent="0.25">
      <c r="A1899" s="259">
        <v>41455</v>
      </c>
      <c r="B1899" s="259">
        <v>41472</v>
      </c>
      <c r="C1899" s="151">
        <v>2008</v>
      </c>
      <c r="D1899" s="260" t="s">
        <v>3540</v>
      </c>
      <c r="E1899" s="261" t="s">
        <v>279</v>
      </c>
      <c r="F1899" s="151" t="s">
        <v>863</v>
      </c>
      <c r="G1899" s="151" t="s">
        <v>864</v>
      </c>
      <c r="H1899" s="262" t="s">
        <v>5392</v>
      </c>
      <c r="I1899" s="262">
        <v>65028</v>
      </c>
      <c r="J1899" s="262" t="s">
        <v>5407</v>
      </c>
      <c r="K1899" s="152">
        <v>39500</v>
      </c>
      <c r="L1899" s="152">
        <v>39616</v>
      </c>
      <c r="M1899" s="260" t="s">
        <v>5409</v>
      </c>
      <c r="N1899" s="263">
        <v>71567</v>
      </c>
      <c r="O1899" s="263">
        <v>75921</v>
      </c>
      <c r="P1899" s="152">
        <v>39661</v>
      </c>
      <c r="Q1899" s="152">
        <v>40452</v>
      </c>
      <c r="R1899" s="152">
        <v>40390</v>
      </c>
      <c r="S1899" s="152">
        <v>40448</v>
      </c>
      <c r="T1899" s="153">
        <v>100</v>
      </c>
      <c r="U1899" s="264"/>
      <c r="V1899" s="261"/>
      <c r="W1899" s="261"/>
      <c r="X1899" s="261"/>
    </row>
    <row r="1900" spans="1:24" s="265" customFormat="1" ht="30" customHeight="1" x14ac:dyDescent="0.25">
      <c r="A1900" s="259">
        <v>41455</v>
      </c>
      <c r="B1900" s="259">
        <v>41472</v>
      </c>
      <c r="C1900" s="151">
        <v>2008</v>
      </c>
      <c r="D1900" s="260" t="s">
        <v>3540</v>
      </c>
      <c r="E1900" s="261" t="s">
        <v>279</v>
      </c>
      <c r="F1900" s="151" t="s">
        <v>451</v>
      </c>
      <c r="G1900" s="151" t="s">
        <v>452</v>
      </c>
      <c r="H1900" s="262" t="s">
        <v>5410</v>
      </c>
      <c r="I1900" s="262">
        <v>17153</v>
      </c>
      <c r="J1900" s="262" t="s">
        <v>5411</v>
      </c>
      <c r="K1900" s="152">
        <v>39493</v>
      </c>
      <c r="L1900" s="152">
        <v>39576</v>
      </c>
      <c r="M1900" s="260" t="s">
        <v>1668</v>
      </c>
      <c r="N1900" s="263">
        <v>5214</v>
      </c>
      <c r="O1900" s="263">
        <v>5430</v>
      </c>
      <c r="P1900" s="152">
        <v>39576</v>
      </c>
      <c r="Q1900" s="152">
        <v>40135</v>
      </c>
      <c r="R1900" s="152">
        <v>40133</v>
      </c>
      <c r="S1900" s="152">
        <v>40254</v>
      </c>
      <c r="T1900" s="153">
        <v>100</v>
      </c>
      <c r="U1900" s="264"/>
      <c r="V1900" s="261"/>
      <c r="W1900" s="261"/>
      <c r="X1900" s="261"/>
    </row>
    <row r="1901" spans="1:24" s="265" customFormat="1" ht="30" customHeight="1" x14ac:dyDescent="0.25">
      <c r="A1901" s="259">
        <v>41455</v>
      </c>
      <c r="B1901" s="259">
        <v>41472</v>
      </c>
      <c r="C1901" s="151">
        <v>2008</v>
      </c>
      <c r="D1901" s="260" t="s">
        <v>3540</v>
      </c>
      <c r="E1901" s="261" t="s">
        <v>279</v>
      </c>
      <c r="F1901" s="151" t="s">
        <v>36</v>
      </c>
      <c r="G1901" s="151" t="s">
        <v>1000</v>
      </c>
      <c r="H1901" s="262" t="s">
        <v>5412</v>
      </c>
      <c r="I1901" s="262">
        <v>53577</v>
      </c>
      <c r="J1901" s="262" t="s">
        <v>5413</v>
      </c>
      <c r="K1901" s="152">
        <v>39752</v>
      </c>
      <c r="L1901" s="152">
        <v>39903</v>
      </c>
      <c r="M1901" s="260" t="s">
        <v>5414</v>
      </c>
      <c r="N1901" s="263">
        <v>5951</v>
      </c>
      <c r="O1901" s="263">
        <v>6558</v>
      </c>
      <c r="P1901" s="152">
        <v>39934</v>
      </c>
      <c r="Q1901" s="152">
        <v>40466</v>
      </c>
      <c r="R1901" s="152">
        <v>40302</v>
      </c>
      <c r="S1901" s="152">
        <v>40429</v>
      </c>
      <c r="T1901" s="153">
        <v>100</v>
      </c>
      <c r="U1901" s="264"/>
      <c r="V1901" s="261"/>
      <c r="W1901" s="261"/>
      <c r="X1901" s="261"/>
    </row>
    <row r="1902" spans="1:24" s="265" customFormat="1" ht="30" customHeight="1" x14ac:dyDescent="0.25">
      <c r="A1902" s="259">
        <v>41455</v>
      </c>
      <c r="B1902" s="259">
        <v>41472</v>
      </c>
      <c r="C1902" s="151">
        <v>2008</v>
      </c>
      <c r="D1902" s="260" t="s">
        <v>3540</v>
      </c>
      <c r="E1902" s="261" t="s">
        <v>279</v>
      </c>
      <c r="F1902" s="151" t="s">
        <v>60</v>
      </c>
      <c r="G1902" s="151" t="s">
        <v>704</v>
      </c>
      <c r="H1902" s="262" t="s">
        <v>2265</v>
      </c>
      <c r="I1902" s="262">
        <v>64473</v>
      </c>
      <c r="J1902" s="262" t="s">
        <v>5415</v>
      </c>
      <c r="K1902" s="152">
        <v>39658</v>
      </c>
      <c r="L1902" s="152">
        <v>39709</v>
      </c>
      <c r="M1902" s="260" t="s">
        <v>814</v>
      </c>
      <c r="N1902" s="263">
        <v>17497</v>
      </c>
      <c r="O1902" s="263">
        <v>18181</v>
      </c>
      <c r="P1902" s="152">
        <v>39721</v>
      </c>
      <c r="Q1902" s="152">
        <v>40254</v>
      </c>
      <c r="R1902" s="152">
        <v>40229</v>
      </c>
      <c r="S1902" s="152">
        <v>40254</v>
      </c>
      <c r="T1902" s="153">
        <v>100</v>
      </c>
      <c r="U1902" s="264">
        <v>1885</v>
      </c>
      <c r="V1902" s="261"/>
      <c r="W1902" s="261"/>
      <c r="X1902" s="261"/>
    </row>
    <row r="1903" spans="1:24" s="265" customFormat="1" ht="30" customHeight="1" x14ac:dyDescent="0.25">
      <c r="A1903" s="259">
        <v>41455</v>
      </c>
      <c r="B1903" s="259">
        <v>41472</v>
      </c>
      <c r="C1903" s="151">
        <v>2008</v>
      </c>
      <c r="D1903" s="260" t="s">
        <v>3540</v>
      </c>
      <c r="E1903" s="261" t="s">
        <v>279</v>
      </c>
      <c r="F1903" s="151" t="s">
        <v>361</v>
      </c>
      <c r="G1903" s="151" t="s">
        <v>362</v>
      </c>
      <c r="H1903" s="262" t="s">
        <v>5416</v>
      </c>
      <c r="I1903" s="262">
        <v>52332</v>
      </c>
      <c r="J1903" s="262" t="s">
        <v>5417</v>
      </c>
      <c r="K1903" s="152">
        <v>39573</v>
      </c>
      <c r="L1903" s="152">
        <v>39689</v>
      </c>
      <c r="M1903" s="260" t="s">
        <v>2109</v>
      </c>
      <c r="N1903" s="263">
        <v>25929</v>
      </c>
      <c r="O1903" s="263">
        <v>26866</v>
      </c>
      <c r="P1903" s="152">
        <v>39689</v>
      </c>
      <c r="Q1903" s="152">
        <v>40824</v>
      </c>
      <c r="R1903" s="152">
        <v>41044</v>
      </c>
      <c r="S1903" s="152">
        <v>41103</v>
      </c>
      <c r="T1903" s="153">
        <v>100</v>
      </c>
      <c r="U1903" s="264"/>
      <c r="V1903" s="261"/>
      <c r="W1903" s="261"/>
      <c r="X1903" s="261"/>
    </row>
    <row r="1904" spans="1:24" s="265" customFormat="1" ht="30" customHeight="1" x14ac:dyDescent="0.25">
      <c r="A1904" s="259">
        <v>41455</v>
      </c>
      <c r="B1904" s="259">
        <v>41472</v>
      </c>
      <c r="C1904" s="151">
        <v>2009</v>
      </c>
      <c r="D1904" s="260" t="s">
        <v>3540</v>
      </c>
      <c r="E1904" s="261" t="s">
        <v>279</v>
      </c>
      <c r="F1904" s="151" t="s">
        <v>129</v>
      </c>
      <c r="G1904" s="151" t="s">
        <v>409</v>
      </c>
      <c r="H1904" s="262" t="s">
        <v>5418</v>
      </c>
      <c r="I1904" s="262">
        <v>64709</v>
      </c>
      <c r="J1904" s="262" t="s">
        <v>5419</v>
      </c>
      <c r="K1904" s="152">
        <v>39876</v>
      </c>
      <c r="L1904" s="152">
        <v>39954</v>
      </c>
      <c r="M1904" s="260" t="s">
        <v>5420</v>
      </c>
      <c r="N1904" s="263">
        <v>1963</v>
      </c>
      <c r="O1904" s="263">
        <v>2014</v>
      </c>
      <c r="P1904" s="152">
        <v>39857</v>
      </c>
      <c r="Q1904" s="152">
        <v>40424</v>
      </c>
      <c r="R1904" s="152">
        <v>40430</v>
      </c>
      <c r="S1904" s="152">
        <v>40430</v>
      </c>
      <c r="T1904" s="153">
        <v>100</v>
      </c>
      <c r="U1904" s="264"/>
      <c r="V1904" s="261"/>
      <c r="W1904" s="261"/>
      <c r="X1904" s="261"/>
    </row>
    <row r="1905" spans="1:24" s="265" customFormat="1" ht="30" customHeight="1" x14ac:dyDescent="0.25">
      <c r="A1905" s="259">
        <v>41455</v>
      </c>
      <c r="B1905" s="259">
        <v>41472</v>
      </c>
      <c r="C1905" s="151">
        <v>2009</v>
      </c>
      <c r="D1905" s="260" t="s">
        <v>3540</v>
      </c>
      <c r="E1905" s="261" t="s">
        <v>279</v>
      </c>
      <c r="F1905" s="151" t="s">
        <v>50</v>
      </c>
      <c r="G1905" s="151" t="s">
        <v>420</v>
      </c>
      <c r="H1905" s="262" t="s">
        <v>5421</v>
      </c>
      <c r="I1905" s="262" t="s">
        <v>3806</v>
      </c>
      <c r="J1905" s="262" t="s">
        <v>3603</v>
      </c>
      <c r="K1905" s="152">
        <v>40065</v>
      </c>
      <c r="L1905" s="152">
        <v>40165</v>
      </c>
      <c r="M1905" s="260" t="s">
        <v>5136</v>
      </c>
      <c r="N1905" s="263">
        <v>8000</v>
      </c>
      <c r="O1905" s="263">
        <v>13282</v>
      </c>
      <c r="P1905" s="152">
        <v>40198</v>
      </c>
      <c r="Q1905" s="152">
        <v>40888</v>
      </c>
      <c r="R1905" s="152">
        <v>40888</v>
      </c>
      <c r="S1905" s="152">
        <v>40888</v>
      </c>
      <c r="T1905" s="153">
        <v>100</v>
      </c>
      <c r="U1905" s="264"/>
      <c r="V1905" s="261"/>
      <c r="W1905" s="261"/>
      <c r="X1905" s="261"/>
    </row>
    <row r="1906" spans="1:24" s="265" customFormat="1" ht="30" customHeight="1" x14ac:dyDescent="0.25">
      <c r="A1906" s="259">
        <v>41455</v>
      </c>
      <c r="B1906" s="259">
        <v>41472</v>
      </c>
      <c r="C1906" s="151">
        <v>2009</v>
      </c>
      <c r="D1906" s="260" t="s">
        <v>3540</v>
      </c>
      <c r="E1906" s="261" t="s">
        <v>279</v>
      </c>
      <c r="F1906" s="151" t="s">
        <v>113</v>
      </c>
      <c r="G1906" s="151" t="s">
        <v>376</v>
      </c>
      <c r="H1906" s="262" t="s">
        <v>2368</v>
      </c>
      <c r="I1906" s="262">
        <v>65080</v>
      </c>
      <c r="J1906" s="262" t="s">
        <v>5422</v>
      </c>
      <c r="K1906" s="152">
        <v>39764</v>
      </c>
      <c r="L1906" s="152">
        <v>39869</v>
      </c>
      <c r="M1906" s="260" t="s">
        <v>5423</v>
      </c>
      <c r="N1906" s="263">
        <v>2983</v>
      </c>
      <c r="O1906" s="263">
        <v>3084</v>
      </c>
      <c r="P1906" s="152">
        <v>39888</v>
      </c>
      <c r="Q1906" s="152">
        <v>40305</v>
      </c>
      <c r="R1906" s="152">
        <v>40253</v>
      </c>
      <c r="S1906" s="152">
        <v>40305</v>
      </c>
      <c r="T1906" s="153">
        <v>100</v>
      </c>
      <c r="U1906" s="264"/>
      <c r="V1906" s="261"/>
      <c r="W1906" s="261"/>
      <c r="X1906" s="261"/>
    </row>
    <row r="1907" spans="1:24" s="265" customFormat="1" ht="30" customHeight="1" x14ac:dyDescent="0.25">
      <c r="A1907" s="259">
        <v>41455</v>
      </c>
      <c r="B1907" s="259">
        <v>41472</v>
      </c>
      <c r="C1907" s="151">
        <v>2009</v>
      </c>
      <c r="D1907" s="260" t="s">
        <v>3540</v>
      </c>
      <c r="E1907" s="261" t="s">
        <v>279</v>
      </c>
      <c r="F1907" s="151" t="s">
        <v>68</v>
      </c>
      <c r="G1907" s="151" t="s">
        <v>1893</v>
      </c>
      <c r="H1907" s="262" t="s">
        <v>2016</v>
      </c>
      <c r="I1907" s="262">
        <v>64573</v>
      </c>
      <c r="J1907" s="262" t="s">
        <v>5415</v>
      </c>
      <c r="K1907" s="152">
        <v>39792</v>
      </c>
      <c r="L1907" s="152">
        <v>39959</v>
      </c>
      <c r="M1907" s="260" t="s">
        <v>814</v>
      </c>
      <c r="N1907" s="263">
        <v>14342</v>
      </c>
      <c r="O1907" s="263">
        <v>14700</v>
      </c>
      <c r="P1907" s="152">
        <v>39955</v>
      </c>
      <c r="Q1907" s="152">
        <v>40632</v>
      </c>
      <c r="R1907" s="152">
        <v>40678</v>
      </c>
      <c r="S1907" s="152">
        <v>40632</v>
      </c>
      <c r="T1907" s="153">
        <v>100</v>
      </c>
      <c r="U1907" s="264">
        <v>3867</v>
      </c>
      <c r="V1907" s="261"/>
      <c r="W1907" s="261"/>
      <c r="X1907" s="261"/>
    </row>
    <row r="1908" spans="1:24" s="265" customFormat="1" ht="30" customHeight="1" x14ac:dyDescent="0.25">
      <c r="A1908" s="259">
        <v>41455</v>
      </c>
      <c r="B1908" s="259">
        <v>41472</v>
      </c>
      <c r="C1908" s="151">
        <v>2009</v>
      </c>
      <c r="D1908" s="260" t="s">
        <v>3540</v>
      </c>
      <c r="E1908" s="261" t="s">
        <v>279</v>
      </c>
      <c r="F1908" s="151" t="s">
        <v>288</v>
      </c>
      <c r="G1908" s="151" t="s">
        <v>641</v>
      </c>
      <c r="H1908" s="262" t="s">
        <v>5351</v>
      </c>
      <c r="I1908" s="262">
        <v>75585</v>
      </c>
      <c r="J1908" s="262" t="s">
        <v>5424</v>
      </c>
      <c r="K1908" s="152">
        <v>40226</v>
      </c>
      <c r="L1908" s="152">
        <v>40354</v>
      </c>
      <c r="M1908" s="260" t="s">
        <v>5425</v>
      </c>
      <c r="N1908" s="263">
        <v>3473</v>
      </c>
      <c r="O1908" s="263">
        <v>3900</v>
      </c>
      <c r="P1908" s="152">
        <v>40603</v>
      </c>
      <c r="Q1908" s="152">
        <v>40756</v>
      </c>
      <c r="R1908" s="152">
        <v>40755</v>
      </c>
      <c r="S1908" s="152">
        <v>40755</v>
      </c>
      <c r="T1908" s="153">
        <v>100</v>
      </c>
      <c r="U1908" s="264"/>
      <c r="V1908" s="261"/>
      <c r="W1908" s="261"/>
      <c r="X1908" s="261"/>
    </row>
    <row r="1909" spans="1:24" s="265" customFormat="1" ht="30" customHeight="1" x14ac:dyDescent="0.25">
      <c r="A1909" s="259">
        <v>41455</v>
      </c>
      <c r="B1909" s="259">
        <v>41472</v>
      </c>
      <c r="C1909" s="151">
        <v>2009</v>
      </c>
      <c r="D1909" s="260" t="s">
        <v>3540</v>
      </c>
      <c r="E1909" s="261" t="s">
        <v>279</v>
      </c>
      <c r="F1909" s="151" t="s">
        <v>567</v>
      </c>
      <c r="G1909" s="151" t="s">
        <v>568</v>
      </c>
      <c r="H1909" s="262" t="s">
        <v>3616</v>
      </c>
      <c r="I1909" s="262">
        <v>72722</v>
      </c>
      <c r="J1909" s="262" t="s">
        <v>5426</v>
      </c>
      <c r="K1909" s="152">
        <v>40609</v>
      </c>
      <c r="L1909" s="152">
        <v>40622</v>
      </c>
      <c r="M1909" s="260" t="s">
        <v>5427</v>
      </c>
      <c r="N1909" s="263">
        <v>10</v>
      </c>
      <c r="O1909" s="263">
        <v>10</v>
      </c>
      <c r="P1909" s="152">
        <v>40622</v>
      </c>
      <c r="Q1909" s="152">
        <v>40634</v>
      </c>
      <c r="R1909" s="152">
        <v>40634</v>
      </c>
      <c r="S1909" s="152">
        <v>40634</v>
      </c>
      <c r="T1909" s="153">
        <v>100</v>
      </c>
      <c r="U1909" s="264"/>
      <c r="V1909" s="261"/>
      <c r="W1909" s="261"/>
      <c r="X1909" s="261"/>
    </row>
    <row r="1910" spans="1:24" s="265" customFormat="1" ht="30" customHeight="1" x14ac:dyDescent="0.25">
      <c r="A1910" s="259">
        <v>41455</v>
      </c>
      <c r="B1910" s="259">
        <v>41472</v>
      </c>
      <c r="C1910" s="151">
        <v>2009</v>
      </c>
      <c r="D1910" s="260" t="s">
        <v>3540</v>
      </c>
      <c r="E1910" s="261" t="s">
        <v>279</v>
      </c>
      <c r="F1910" s="151" t="s">
        <v>451</v>
      </c>
      <c r="G1910" s="151" t="s">
        <v>452</v>
      </c>
      <c r="H1910" s="262" t="s">
        <v>2527</v>
      </c>
      <c r="I1910" s="262">
        <v>74650</v>
      </c>
      <c r="J1910" s="262" t="s">
        <v>5428</v>
      </c>
      <c r="K1910" s="152">
        <v>40185</v>
      </c>
      <c r="L1910" s="152">
        <v>40283</v>
      </c>
      <c r="M1910" s="260" t="s">
        <v>5429</v>
      </c>
      <c r="N1910" s="263">
        <v>10225</v>
      </c>
      <c r="O1910" s="263">
        <v>11445</v>
      </c>
      <c r="P1910" s="152">
        <v>40344</v>
      </c>
      <c r="Q1910" s="152">
        <v>41062</v>
      </c>
      <c r="R1910" s="152">
        <v>40964</v>
      </c>
      <c r="S1910" s="152">
        <v>41031</v>
      </c>
      <c r="T1910" s="153">
        <v>100</v>
      </c>
      <c r="U1910" s="264"/>
      <c r="V1910" s="261"/>
      <c r="W1910" s="261"/>
      <c r="X1910" s="261"/>
    </row>
    <row r="1911" spans="1:24" s="265" customFormat="1" ht="30" customHeight="1" x14ac:dyDescent="0.25">
      <c r="A1911" s="259">
        <v>41455</v>
      </c>
      <c r="B1911" s="259">
        <v>41472</v>
      </c>
      <c r="C1911" s="151">
        <v>2009</v>
      </c>
      <c r="D1911" s="260" t="s">
        <v>3540</v>
      </c>
      <c r="E1911" s="261" t="s">
        <v>279</v>
      </c>
      <c r="F1911" s="151" t="s">
        <v>451</v>
      </c>
      <c r="G1911" s="151" t="s">
        <v>452</v>
      </c>
      <c r="H1911" s="262" t="s">
        <v>2527</v>
      </c>
      <c r="I1911" s="262">
        <v>74650</v>
      </c>
      <c r="J1911" s="262" t="s">
        <v>5430</v>
      </c>
      <c r="K1911" s="152">
        <v>40221</v>
      </c>
      <c r="L1911" s="152">
        <v>40245</v>
      </c>
      <c r="M1911" s="260" t="s">
        <v>5431</v>
      </c>
      <c r="N1911" s="263">
        <v>301</v>
      </c>
      <c r="O1911" s="263">
        <v>301</v>
      </c>
      <c r="P1911" s="152">
        <v>40273</v>
      </c>
      <c r="Q1911" s="152">
        <v>40359</v>
      </c>
      <c r="R1911" s="152">
        <v>40328</v>
      </c>
      <c r="S1911" s="152">
        <v>40336</v>
      </c>
      <c r="T1911" s="153">
        <v>100</v>
      </c>
      <c r="U1911" s="264"/>
      <c r="V1911" s="261"/>
      <c r="W1911" s="261"/>
      <c r="X1911" s="261"/>
    </row>
    <row r="1912" spans="1:24" s="265" customFormat="1" ht="30" customHeight="1" x14ac:dyDescent="0.25">
      <c r="A1912" s="259">
        <v>41455</v>
      </c>
      <c r="B1912" s="259">
        <v>41472</v>
      </c>
      <c r="C1912" s="151">
        <v>2009</v>
      </c>
      <c r="D1912" s="260" t="s">
        <v>3540</v>
      </c>
      <c r="E1912" s="261" t="s">
        <v>279</v>
      </c>
      <c r="F1912" s="151" t="s">
        <v>451</v>
      </c>
      <c r="G1912" s="151" t="s">
        <v>452</v>
      </c>
      <c r="H1912" s="262" t="s">
        <v>2527</v>
      </c>
      <c r="I1912" s="262">
        <v>74650</v>
      </c>
      <c r="J1912" s="262" t="s">
        <v>5432</v>
      </c>
      <c r="K1912" s="152">
        <v>40263</v>
      </c>
      <c r="L1912" s="152">
        <v>40331</v>
      </c>
      <c r="M1912" s="260" t="s">
        <v>5433</v>
      </c>
      <c r="N1912" s="263">
        <v>1040</v>
      </c>
      <c r="O1912" s="263">
        <v>1040</v>
      </c>
      <c r="P1912" s="152">
        <v>40347</v>
      </c>
      <c r="Q1912" s="152">
        <v>40456</v>
      </c>
      <c r="R1912" s="152">
        <v>40469</v>
      </c>
      <c r="S1912" s="152">
        <v>40455</v>
      </c>
      <c r="T1912" s="153">
        <v>100</v>
      </c>
      <c r="U1912" s="264"/>
      <c r="V1912" s="261"/>
      <c r="W1912" s="261"/>
      <c r="X1912" s="261"/>
    </row>
    <row r="1913" spans="1:24" s="265" customFormat="1" ht="30" customHeight="1" x14ac:dyDescent="0.25">
      <c r="A1913" s="259">
        <v>41455</v>
      </c>
      <c r="B1913" s="259">
        <v>41472</v>
      </c>
      <c r="C1913" s="151">
        <v>2009</v>
      </c>
      <c r="D1913" s="260" t="s">
        <v>3540</v>
      </c>
      <c r="E1913" s="261" t="s">
        <v>279</v>
      </c>
      <c r="F1913" s="151" t="s">
        <v>451</v>
      </c>
      <c r="G1913" s="151" t="s">
        <v>452</v>
      </c>
      <c r="H1913" s="262" t="s">
        <v>3545</v>
      </c>
      <c r="I1913" s="262">
        <v>53341</v>
      </c>
      <c r="J1913" s="262" t="s">
        <v>5434</v>
      </c>
      <c r="K1913" s="152">
        <v>39765</v>
      </c>
      <c r="L1913" s="152">
        <v>39864</v>
      </c>
      <c r="M1913" s="260" t="s">
        <v>5435</v>
      </c>
      <c r="N1913" s="263">
        <v>10432</v>
      </c>
      <c r="O1913" s="263">
        <v>15334</v>
      </c>
      <c r="P1913" s="152">
        <v>40205</v>
      </c>
      <c r="Q1913" s="152">
        <v>41135</v>
      </c>
      <c r="R1913" s="152">
        <v>40331</v>
      </c>
      <c r="S1913" s="152">
        <v>40494</v>
      </c>
      <c r="T1913" s="153">
        <v>100</v>
      </c>
      <c r="U1913" s="264">
        <v>-1539</v>
      </c>
      <c r="V1913" s="261"/>
      <c r="W1913" s="261"/>
      <c r="X1913" s="261"/>
    </row>
    <row r="1914" spans="1:24" s="265" customFormat="1" ht="30" customHeight="1" x14ac:dyDescent="0.25">
      <c r="A1914" s="259">
        <v>41455</v>
      </c>
      <c r="B1914" s="259">
        <v>41472</v>
      </c>
      <c r="C1914" s="151">
        <v>2009</v>
      </c>
      <c r="D1914" s="260" t="s">
        <v>3540</v>
      </c>
      <c r="E1914" s="261" t="s">
        <v>279</v>
      </c>
      <c r="F1914" s="151" t="s">
        <v>588</v>
      </c>
      <c r="G1914" s="151" t="s">
        <v>589</v>
      </c>
      <c r="H1914" s="262" t="s">
        <v>5436</v>
      </c>
      <c r="I1914" s="262">
        <v>55918</v>
      </c>
      <c r="J1914" s="262" t="s">
        <v>5437</v>
      </c>
      <c r="K1914" s="152">
        <v>39887</v>
      </c>
      <c r="L1914" s="152">
        <v>40071</v>
      </c>
      <c r="M1914" s="260" t="s">
        <v>5438</v>
      </c>
      <c r="N1914" s="263">
        <v>13034</v>
      </c>
      <c r="O1914" s="263">
        <v>13672</v>
      </c>
      <c r="P1914" s="152">
        <v>40087</v>
      </c>
      <c r="Q1914" s="152">
        <v>40695</v>
      </c>
      <c r="R1914" s="152">
        <v>40581</v>
      </c>
      <c r="S1914" s="152">
        <v>40581</v>
      </c>
      <c r="T1914" s="153">
        <v>100</v>
      </c>
      <c r="U1914" s="264"/>
      <c r="V1914" s="261"/>
      <c r="W1914" s="261"/>
      <c r="X1914" s="261"/>
    </row>
    <row r="1915" spans="1:24" s="265" customFormat="1" ht="30" customHeight="1" x14ac:dyDescent="0.25">
      <c r="A1915" s="259">
        <v>41455</v>
      </c>
      <c r="B1915" s="259">
        <v>41472</v>
      </c>
      <c r="C1915" s="151">
        <v>2010</v>
      </c>
      <c r="D1915" s="260" t="s">
        <v>3540</v>
      </c>
      <c r="E1915" s="261" t="s">
        <v>279</v>
      </c>
      <c r="F1915" s="151" t="s">
        <v>244</v>
      </c>
      <c r="G1915" s="151" t="s">
        <v>794</v>
      </c>
      <c r="H1915" s="262" t="s">
        <v>5439</v>
      </c>
      <c r="I1915" s="262">
        <v>71310</v>
      </c>
      <c r="J1915" s="262" t="s">
        <v>5440</v>
      </c>
      <c r="K1915" s="152">
        <v>40074</v>
      </c>
      <c r="L1915" s="152">
        <v>40234</v>
      </c>
      <c r="M1915" s="260" t="s">
        <v>5441</v>
      </c>
      <c r="N1915" s="263">
        <v>19839</v>
      </c>
      <c r="O1915" s="263">
        <v>20258</v>
      </c>
      <c r="P1915" s="152">
        <v>40248</v>
      </c>
      <c r="Q1915" s="152">
        <v>40876</v>
      </c>
      <c r="R1915" s="152">
        <v>40831</v>
      </c>
      <c r="S1915" s="152">
        <v>40876</v>
      </c>
      <c r="T1915" s="153">
        <v>100</v>
      </c>
      <c r="U1915" s="264"/>
      <c r="V1915" s="261"/>
      <c r="W1915" s="261"/>
      <c r="X1915" s="261"/>
    </row>
    <row r="1916" spans="1:24" s="265" customFormat="1" ht="30" customHeight="1" x14ac:dyDescent="0.25">
      <c r="A1916" s="259">
        <v>41455</v>
      </c>
      <c r="B1916" s="259">
        <v>41472</v>
      </c>
      <c r="C1916" s="151">
        <v>2010</v>
      </c>
      <c r="D1916" s="260" t="s">
        <v>3540</v>
      </c>
      <c r="E1916" s="261" t="s">
        <v>279</v>
      </c>
      <c r="F1916" s="151" t="s">
        <v>244</v>
      </c>
      <c r="G1916" s="151" t="s">
        <v>794</v>
      </c>
      <c r="H1916" s="262" t="s">
        <v>2725</v>
      </c>
      <c r="I1916" s="262">
        <v>69805</v>
      </c>
      <c r="J1916" s="262" t="s">
        <v>3597</v>
      </c>
      <c r="K1916" s="152">
        <v>40147</v>
      </c>
      <c r="L1916" s="152">
        <v>40219</v>
      </c>
      <c r="M1916" s="260" t="s">
        <v>5390</v>
      </c>
      <c r="N1916" s="263">
        <v>3087</v>
      </c>
      <c r="O1916" s="263">
        <v>3140</v>
      </c>
      <c r="P1916" s="152">
        <v>40231</v>
      </c>
      <c r="Q1916" s="152">
        <v>40620</v>
      </c>
      <c r="R1916" s="152">
        <v>40686</v>
      </c>
      <c r="S1916" s="152">
        <v>40620</v>
      </c>
      <c r="T1916" s="153">
        <v>100</v>
      </c>
      <c r="U1916" s="264"/>
      <c r="V1916" s="261"/>
      <c r="W1916" s="261"/>
      <c r="X1916" s="261"/>
    </row>
    <row r="1917" spans="1:24" s="265" customFormat="1" ht="30" customHeight="1" x14ac:dyDescent="0.25">
      <c r="A1917" s="259">
        <v>41455</v>
      </c>
      <c r="B1917" s="259">
        <v>41472</v>
      </c>
      <c r="C1917" s="151">
        <v>2010</v>
      </c>
      <c r="D1917" s="260" t="s">
        <v>3540</v>
      </c>
      <c r="E1917" s="261" t="s">
        <v>279</v>
      </c>
      <c r="F1917" s="151" t="s">
        <v>129</v>
      </c>
      <c r="G1917" s="151" t="s">
        <v>409</v>
      </c>
      <c r="H1917" s="262" t="s">
        <v>2282</v>
      </c>
      <c r="I1917" s="262">
        <v>69295</v>
      </c>
      <c r="J1917" s="262" t="s">
        <v>5442</v>
      </c>
      <c r="K1917" s="152">
        <v>40294</v>
      </c>
      <c r="L1917" s="152">
        <v>40444</v>
      </c>
      <c r="M1917" s="260" t="s">
        <v>64</v>
      </c>
      <c r="N1917" s="263">
        <v>17616</v>
      </c>
      <c r="O1917" s="263">
        <v>18171</v>
      </c>
      <c r="P1917" s="152">
        <v>40471</v>
      </c>
      <c r="Q1917" s="152">
        <v>40966</v>
      </c>
      <c r="R1917" s="152">
        <v>40952</v>
      </c>
      <c r="S1917" s="152">
        <v>40966</v>
      </c>
      <c r="T1917" s="153">
        <v>100</v>
      </c>
      <c r="U1917" s="264"/>
      <c r="V1917" s="261"/>
      <c r="W1917" s="261"/>
      <c r="X1917" s="261"/>
    </row>
    <row r="1918" spans="1:24" s="265" customFormat="1" ht="30" customHeight="1" x14ac:dyDescent="0.25">
      <c r="A1918" s="259">
        <v>41455</v>
      </c>
      <c r="B1918" s="259">
        <v>41472</v>
      </c>
      <c r="C1918" s="151">
        <v>2010</v>
      </c>
      <c r="D1918" s="260" t="s">
        <v>3540</v>
      </c>
      <c r="E1918" s="261" t="s">
        <v>279</v>
      </c>
      <c r="F1918" s="151" t="s">
        <v>113</v>
      </c>
      <c r="G1918" s="151" t="s">
        <v>376</v>
      </c>
      <c r="H1918" s="262" t="s">
        <v>2368</v>
      </c>
      <c r="I1918" s="262">
        <v>64481</v>
      </c>
      <c r="J1918" s="262" t="s">
        <v>5443</v>
      </c>
      <c r="K1918" s="152">
        <v>40122</v>
      </c>
      <c r="L1918" s="152">
        <v>40445</v>
      </c>
      <c r="M1918" s="260" t="s">
        <v>5444</v>
      </c>
      <c r="N1918" s="263">
        <v>7792</v>
      </c>
      <c r="O1918" s="263">
        <v>7904</v>
      </c>
      <c r="P1918" s="152">
        <v>40494</v>
      </c>
      <c r="Q1918" s="152">
        <v>41126</v>
      </c>
      <c r="R1918" s="152">
        <v>41034</v>
      </c>
      <c r="S1918" s="152">
        <v>41034</v>
      </c>
      <c r="T1918" s="153">
        <v>100</v>
      </c>
      <c r="U1918" s="264"/>
      <c r="V1918" s="261"/>
      <c r="W1918" s="261"/>
      <c r="X1918" s="261"/>
    </row>
    <row r="1919" spans="1:24" s="265" customFormat="1" ht="30" customHeight="1" x14ac:dyDescent="0.25">
      <c r="A1919" s="259">
        <v>41455</v>
      </c>
      <c r="B1919" s="259">
        <v>41472</v>
      </c>
      <c r="C1919" s="151">
        <v>2010</v>
      </c>
      <c r="D1919" s="260" t="s">
        <v>3540</v>
      </c>
      <c r="E1919" s="261" t="s">
        <v>279</v>
      </c>
      <c r="F1919" s="151" t="s">
        <v>113</v>
      </c>
      <c r="G1919" s="151" t="s">
        <v>376</v>
      </c>
      <c r="H1919" s="262" t="s">
        <v>2368</v>
      </c>
      <c r="I1919" s="262">
        <v>71620</v>
      </c>
      <c r="J1919" s="262" t="s">
        <v>5364</v>
      </c>
      <c r="K1919" s="152">
        <v>40170</v>
      </c>
      <c r="L1919" s="152">
        <v>40268</v>
      </c>
      <c r="M1919" s="260" t="s">
        <v>5445</v>
      </c>
      <c r="N1919" s="263">
        <v>2549</v>
      </c>
      <c r="O1919" s="263">
        <v>2619</v>
      </c>
      <c r="P1919" s="152">
        <v>40296</v>
      </c>
      <c r="Q1919" s="152">
        <v>40613</v>
      </c>
      <c r="R1919" s="152">
        <v>40661</v>
      </c>
      <c r="S1919" s="152">
        <v>40613</v>
      </c>
      <c r="T1919" s="153">
        <v>100</v>
      </c>
      <c r="U1919" s="264"/>
      <c r="V1919" s="261"/>
      <c r="W1919" s="261"/>
      <c r="X1919" s="261"/>
    </row>
    <row r="1920" spans="1:24" s="265" customFormat="1" ht="30" customHeight="1" x14ac:dyDescent="0.25">
      <c r="A1920" s="259">
        <v>41455</v>
      </c>
      <c r="B1920" s="259">
        <v>41472</v>
      </c>
      <c r="C1920" s="151">
        <v>2010</v>
      </c>
      <c r="D1920" s="260" t="s">
        <v>3540</v>
      </c>
      <c r="E1920" s="261" t="s">
        <v>279</v>
      </c>
      <c r="F1920" s="151" t="s">
        <v>113</v>
      </c>
      <c r="G1920" s="151" t="s">
        <v>376</v>
      </c>
      <c r="H1920" s="262" t="s">
        <v>2395</v>
      </c>
      <c r="I1920" s="262">
        <v>70481</v>
      </c>
      <c r="J1920" s="262" t="s">
        <v>5442</v>
      </c>
      <c r="K1920" s="152">
        <v>40142</v>
      </c>
      <c r="L1920" s="152">
        <v>40451</v>
      </c>
      <c r="M1920" s="260" t="s">
        <v>5446</v>
      </c>
      <c r="N1920" s="263">
        <v>9742</v>
      </c>
      <c r="O1920" s="263">
        <v>10101</v>
      </c>
      <c r="P1920" s="152">
        <v>40472</v>
      </c>
      <c r="Q1920" s="152">
        <v>41064</v>
      </c>
      <c r="R1920" s="152">
        <v>40990</v>
      </c>
      <c r="S1920" s="152">
        <v>40990</v>
      </c>
      <c r="T1920" s="153">
        <v>100</v>
      </c>
      <c r="U1920" s="264"/>
      <c r="V1920" s="261"/>
      <c r="W1920" s="261"/>
      <c r="X1920" s="261"/>
    </row>
    <row r="1921" spans="1:24" s="265" customFormat="1" ht="30" customHeight="1" x14ac:dyDescent="0.25">
      <c r="A1921" s="259">
        <v>41455</v>
      </c>
      <c r="B1921" s="259">
        <v>41472</v>
      </c>
      <c r="C1921" s="151">
        <v>2010</v>
      </c>
      <c r="D1921" s="260" t="s">
        <v>3540</v>
      </c>
      <c r="E1921" s="261" t="s">
        <v>279</v>
      </c>
      <c r="F1921" s="151" t="s">
        <v>68</v>
      </c>
      <c r="G1921" s="151" t="s">
        <v>1893</v>
      </c>
      <c r="H1921" s="262" t="s">
        <v>2016</v>
      </c>
      <c r="I1921" s="262">
        <v>70557</v>
      </c>
      <c r="J1921" s="262" t="s">
        <v>3639</v>
      </c>
      <c r="K1921" s="152">
        <v>40280</v>
      </c>
      <c r="L1921" s="152">
        <v>40448</v>
      </c>
      <c r="M1921" s="260" t="s">
        <v>868</v>
      </c>
      <c r="N1921" s="263">
        <v>4018</v>
      </c>
      <c r="O1921" s="263">
        <v>4034</v>
      </c>
      <c r="P1921" s="152">
        <v>40451</v>
      </c>
      <c r="Q1921" s="152">
        <v>40724</v>
      </c>
      <c r="R1921" s="152">
        <v>40944</v>
      </c>
      <c r="S1921" s="152">
        <v>40724</v>
      </c>
      <c r="T1921" s="153">
        <v>100</v>
      </c>
      <c r="U1921" s="264"/>
      <c r="V1921" s="261"/>
      <c r="W1921" s="261"/>
      <c r="X1921" s="261"/>
    </row>
    <row r="1922" spans="1:24" s="265" customFormat="1" ht="30" customHeight="1" x14ac:dyDescent="0.25">
      <c r="A1922" s="259">
        <v>41455</v>
      </c>
      <c r="B1922" s="259">
        <v>41472</v>
      </c>
      <c r="C1922" s="151">
        <v>2010</v>
      </c>
      <c r="D1922" s="260" t="s">
        <v>3540</v>
      </c>
      <c r="E1922" s="261" t="s">
        <v>279</v>
      </c>
      <c r="F1922" s="151" t="s">
        <v>288</v>
      </c>
      <c r="G1922" s="151" t="s">
        <v>641</v>
      </c>
      <c r="H1922" s="262" t="s">
        <v>2139</v>
      </c>
      <c r="I1922" s="262">
        <v>67948</v>
      </c>
      <c r="J1922" s="262" t="s">
        <v>5447</v>
      </c>
      <c r="K1922" s="152">
        <v>40423</v>
      </c>
      <c r="L1922" s="152">
        <v>40480</v>
      </c>
      <c r="M1922" s="260" t="s">
        <v>5448</v>
      </c>
      <c r="N1922" s="263">
        <v>2880</v>
      </c>
      <c r="O1922" s="263">
        <v>3132</v>
      </c>
      <c r="P1922" s="152">
        <v>40527</v>
      </c>
      <c r="Q1922" s="152">
        <v>41095</v>
      </c>
      <c r="R1922" s="152">
        <v>40892</v>
      </c>
      <c r="S1922" s="152">
        <v>41095</v>
      </c>
      <c r="T1922" s="153">
        <v>100</v>
      </c>
      <c r="U1922" s="264"/>
      <c r="V1922" s="261"/>
      <c r="W1922" s="261"/>
      <c r="X1922" s="261"/>
    </row>
    <row r="1923" spans="1:24" s="265" customFormat="1" ht="30" customHeight="1" x14ac:dyDescent="0.25">
      <c r="A1923" s="259">
        <v>41455</v>
      </c>
      <c r="B1923" s="259">
        <v>41472</v>
      </c>
      <c r="C1923" s="151">
        <v>2010</v>
      </c>
      <c r="D1923" s="260" t="s">
        <v>3540</v>
      </c>
      <c r="E1923" s="261" t="s">
        <v>279</v>
      </c>
      <c r="F1923" s="151" t="s">
        <v>656</v>
      </c>
      <c r="G1923" s="151" t="s">
        <v>657</v>
      </c>
      <c r="H1923" s="262" t="s">
        <v>2274</v>
      </c>
      <c r="I1923" s="262">
        <v>64153</v>
      </c>
      <c r="J1923" s="262" t="s">
        <v>5391</v>
      </c>
      <c r="K1923" s="152">
        <v>40106</v>
      </c>
      <c r="L1923" s="152">
        <v>40361</v>
      </c>
      <c r="M1923" s="260" t="s">
        <v>5449</v>
      </c>
      <c r="N1923" s="263">
        <v>3890</v>
      </c>
      <c r="O1923" s="263">
        <v>4319</v>
      </c>
      <c r="P1923" s="152">
        <v>40381</v>
      </c>
      <c r="Q1923" s="152">
        <v>40987</v>
      </c>
      <c r="R1923" s="152">
        <v>40921</v>
      </c>
      <c r="S1923" s="152">
        <v>40983</v>
      </c>
      <c r="T1923" s="153">
        <v>100</v>
      </c>
      <c r="U1923" s="264"/>
      <c r="V1923" s="261"/>
      <c r="W1923" s="261"/>
      <c r="X1923" s="261"/>
    </row>
    <row r="1924" spans="1:24" s="265" customFormat="1" ht="30" customHeight="1" x14ac:dyDescent="0.25">
      <c r="A1924" s="259">
        <v>41455</v>
      </c>
      <c r="B1924" s="259">
        <v>41472</v>
      </c>
      <c r="C1924" s="151">
        <v>2010</v>
      </c>
      <c r="D1924" s="260" t="s">
        <v>3540</v>
      </c>
      <c r="E1924" s="261" t="s">
        <v>279</v>
      </c>
      <c r="F1924" s="151" t="s">
        <v>55</v>
      </c>
      <c r="G1924" s="151" t="s">
        <v>355</v>
      </c>
      <c r="H1924" s="262" t="s">
        <v>2364</v>
      </c>
      <c r="I1924" s="262">
        <v>64244</v>
      </c>
      <c r="J1924" s="262" t="s">
        <v>5450</v>
      </c>
      <c r="K1924" s="152">
        <v>40114</v>
      </c>
      <c r="L1924" s="152">
        <v>40451</v>
      </c>
      <c r="M1924" s="260" t="s">
        <v>64</v>
      </c>
      <c r="N1924" s="263">
        <v>15313</v>
      </c>
      <c r="O1924" s="263">
        <v>15501</v>
      </c>
      <c r="P1924" s="152">
        <v>40472</v>
      </c>
      <c r="Q1924" s="152">
        <v>41208</v>
      </c>
      <c r="R1924" s="152">
        <v>41047</v>
      </c>
      <c r="S1924" s="152">
        <v>41208</v>
      </c>
      <c r="T1924" s="153">
        <v>100</v>
      </c>
      <c r="U1924" s="264"/>
      <c r="V1924" s="261"/>
      <c r="W1924" s="261"/>
      <c r="X1924" s="261"/>
    </row>
    <row r="1925" spans="1:24" s="265" customFormat="1" ht="30" customHeight="1" x14ac:dyDescent="0.25">
      <c r="A1925" s="259">
        <v>41455</v>
      </c>
      <c r="B1925" s="259">
        <v>41472</v>
      </c>
      <c r="C1925" s="151">
        <v>2010</v>
      </c>
      <c r="D1925" s="260" t="s">
        <v>3540</v>
      </c>
      <c r="E1925" s="261" t="s">
        <v>279</v>
      </c>
      <c r="F1925" s="151" t="s">
        <v>55</v>
      </c>
      <c r="G1925" s="151" t="s">
        <v>355</v>
      </c>
      <c r="H1925" s="262" t="s">
        <v>2364</v>
      </c>
      <c r="I1925" s="262">
        <v>69353</v>
      </c>
      <c r="J1925" s="262" t="s">
        <v>5451</v>
      </c>
      <c r="K1925" s="152">
        <v>40170</v>
      </c>
      <c r="L1925" s="152">
        <v>40653</v>
      </c>
      <c r="M1925" s="260" t="s">
        <v>5452</v>
      </c>
      <c r="N1925" s="263">
        <v>14725</v>
      </c>
      <c r="O1925" s="263">
        <v>15287</v>
      </c>
      <c r="P1925" s="152">
        <v>40676</v>
      </c>
      <c r="Q1925" s="152">
        <v>41228</v>
      </c>
      <c r="R1925" s="152">
        <v>41194</v>
      </c>
      <c r="S1925" s="152">
        <v>41228</v>
      </c>
      <c r="T1925" s="153">
        <v>100</v>
      </c>
      <c r="U1925" s="264"/>
      <c r="V1925" s="261"/>
      <c r="W1925" s="261"/>
      <c r="X1925" s="261"/>
    </row>
    <row r="1926" spans="1:24" s="265" customFormat="1" ht="30" customHeight="1" x14ac:dyDescent="0.25">
      <c r="A1926" s="259">
        <v>41455</v>
      </c>
      <c r="B1926" s="259">
        <v>41472</v>
      </c>
      <c r="C1926" s="151">
        <v>2010</v>
      </c>
      <c r="D1926" s="260" t="s">
        <v>3540</v>
      </c>
      <c r="E1926" s="261" t="s">
        <v>279</v>
      </c>
      <c r="F1926" s="151" t="s">
        <v>919</v>
      </c>
      <c r="G1926" s="151" t="s">
        <v>920</v>
      </c>
      <c r="H1926" s="262" t="s">
        <v>2524</v>
      </c>
      <c r="I1926" s="262">
        <v>69711</v>
      </c>
      <c r="J1926" s="262" t="s">
        <v>5398</v>
      </c>
      <c r="K1926" s="152">
        <v>40120</v>
      </c>
      <c r="L1926" s="152">
        <v>40345</v>
      </c>
      <c r="M1926" s="260" t="s">
        <v>814</v>
      </c>
      <c r="N1926" s="263">
        <v>8199</v>
      </c>
      <c r="O1926" s="263">
        <v>8199</v>
      </c>
      <c r="P1926" s="152">
        <v>40389</v>
      </c>
      <c r="Q1926" s="152">
        <v>40972</v>
      </c>
      <c r="R1926" s="152">
        <v>40912</v>
      </c>
      <c r="S1926" s="152">
        <v>40912</v>
      </c>
      <c r="T1926" s="153">
        <v>100</v>
      </c>
      <c r="U1926" s="264"/>
      <c r="V1926" s="261"/>
      <c r="W1926" s="261"/>
      <c r="X1926" s="261"/>
    </row>
    <row r="1927" spans="1:24" s="265" customFormat="1" ht="30" customHeight="1" x14ac:dyDescent="0.25">
      <c r="A1927" s="259">
        <v>41455</v>
      </c>
      <c r="B1927" s="259">
        <v>41472</v>
      </c>
      <c r="C1927" s="151">
        <v>2010</v>
      </c>
      <c r="D1927" s="260" t="s">
        <v>3540</v>
      </c>
      <c r="E1927" s="261" t="s">
        <v>279</v>
      </c>
      <c r="F1927" s="151" t="s">
        <v>451</v>
      </c>
      <c r="G1927" s="151" t="s">
        <v>452</v>
      </c>
      <c r="H1927" s="262" t="s">
        <v>2568</v>
      </c>
      <c r="I1927" s="262">
        <v>69294</v>
      </c>
      <c r="J1927" s="262" t="s">
        <v>5442</v>
      </c>
      <c r="K1927" s="152">
        <v>40226</v>
      </c>
      <c r="L1927" s="152">
        <v>40499</v>
      </c>
      <c r="M1927" s="260" t="s">
        <v>5453</v>
      </c>
      <c r="N1927" s="263">
        <v>12743</v>
      </c>
      <c r="O1927" s="263">
        <v>13226</v>
      </c>
      <c r="P1927" s="152">
        <v>40581</v>
      </c>
      <c r="Q1927" s="152">
        <v>41141</v>
      </c>
      <c r="R1927" s="152">
        <v>41051</v>
      </c>
      <c r="S1927" s="152">
        <v>41274</v>
      </c>
      <c r="T1927" s="153">
        <v>100</v>
      </c>
      <c r="U1927" s="264"/>
      <c r="V1927" s="261"/>
      <c r="W1927" s="261"/>
      <c r="X1927" s="261"/>
    </row>
    <row r="1928" spans="1:24" s="265" customFormat="1" ht="30" customHeight="1" x14ac:dyDescent="0.25">
      <c r="A1928" s="259">
        <v>41455</v>
      </c>
      <c r="B1928" s="259">
        <v>41472</v>
      </c>
      <c r="C1928" s="151">
        <v>2010</v>
      </c>
      <c r="D1928" s="260" t="s">
        <v>3540</v>
      </c>
      <c r="E1928" s="261" t="s">
        <v>279</v>
      </c>
      <c r="F1928" s="151" t="s">
        <v>451</v>
      </c>
      <c r="G1928" s="151" t="s">
        <v>452</v>
      </c>
      <c r="H1928" s="262" t="s">
        <v>3632</v>
      </c>
      <c r="I1928" s="262">
        <v>71318</v>
      </c>
      <c r="J1928" s="262" t="s">
        <v>3681</v>
      </c>
      <c r="K1928" s="152">
        <v>40114</v>
      </c>
      <c r="L1928" s="152">
        <v>40235</v>
      </c>
      <c r="M1928" s="260" t="s">
        <v>5454</v>
      </c>
      <c r="N1928" s="263">
        <v>22680</v>
      </c>
      <c r="O1928" s="263">
        <v>23591</v>
      </c>
      <c r="P1928" s="152">
        <v>40274</v>
      </c>
      <c r="Q1928" s="152">
        <v>41029</v>
      </c>
      <c r="R1928" s="152">
        <v>40914</v>
      </c>
      <c r="S1928" s="152">
        <v>41153</v>
      </c>
      <c r="T1928" s="153">
        <v>100</v>
      </c>
      <c r="U1928" s="264">
        <v>439</v>
      </c>
      <c r="V1928" s="261"/>
      <c r="W1928" s="261"/>
      <c r="X1928" s="261"/>
    </row>
    <row r="1929" spans="1:24" s="265" customFormat="1" ht="30" customHeight="1" x14ac:dyDescent="0.25">
      <c r="A1929" s="259">
        <v>41455</v>
      </c>
      <c r="B1929" s="259">
        <v>41472</v>
      </c>
      <c r="C1929" s="151">
        <v>2010</v>
      </c>
      <c r="D1929" s="260" t="s">
        <v>3540</v>
      </c>
      <c r="E1929" s="261" t="s">
        <v>279</v>
      </c>
      <c r="F1929" s="151" t="s">
        <v>60</v>
      </c>
      <c r="G1929" s="151" t="s">
        <v>704</v>
      </c>
      <c r="H1929" s="262" t="s">
        <v>2265</v>
      </c>
      <c r="I1929" s="262">
        <v>70343</v>
      </c>
      <c r="J1929" s="262" t="s">
        <v>5455</v>
      </c>
      <c r="K1929" s="152">
        <v>40151</v>
      </c>
      <c r="L1929" s="152">
        <v>40261</v>
      </c>
      <c r="M1929" s="260" t="s">
        <v>5456</v>
      </c>
      <c r="N1929" s="263">
        <v>7219</v>
      </c>
      <c r="O1929" s="263">
        <v>7583</v>
      </c>
      <c r="P1929" s="152">
        <v>40287</v>
      </c>
      <c r="Q1929" s="152">
        <v>40676</v>
      </c>
      <c r="R1929" s="152">
        <v>40670</v>
      </c>
      <c r="S1929" s="152">
        <v>40665</v>
      </c>
      <c r="T1929" s="153">
        <v>100</v>
      </c>
      <c r="U1929" s="264"/>
      <c r="V1929" s="261"/>
      <c r="W1929" s="261"/>
      <c r="X1929" s="261"/>
    </row>
    <row r="1930" spans="1:24" s="265" customFormat="1" ht="30" customHeight="1" x14ac:dyDescent="0.25">
      <c r="A1930" s="259">
        <v>41455</v>
      </c>
      <c r="B1930" s="259">
        <v>41472</v>
      </c>
      <c r="C1930" s="151">
        <v>2010</v>
      </c>
      <c r="D1930" s="260" t="s">
        <v>3540</v>
      </c>
      <c r="E1930" s="261" t="s">
        <v>279</v>
      </c>
      <c r="F1930" s="151" t="s">
        <v>289</v>
      </c>
      <c r="G1930" s="151" t="s">
        <v>580</v>
      </c>
      <c r="H1930" s="262" t="s">
        <v>3636</v>
      </c>
      <c r="I1930" s="262">
        <v>71550</v>
      </c>
      <c r="J1930" s="262" t="s">
        <v>3622</v>
      </c>
      <c r="K1930" s="152">
        <v>40345</v>
      </c>
      <c r="L1930" s="152">
        <v>40526</v>
      </c>
      <c r="M1930" s="260" t="s">
        <v>5457</v>
      </c>
      <c r="N1930" s="263">
        <v>13098</v>
      </c>
      <c r="O1930" s="263">
        <v>12421</v>
      </c>
      <c r="P1930" s="152">
        <v>40526</v>
      </c>
      <c r="Q1930" s="152">
        <v>41559</v>
      </c>
      <c r="R1930" s="152">
        <v>41131</v>
      </c>
      <c r="S1930" s="152">
        <v>41131</v>
      </c>
      <c r="T1930" s="153">
        <v>100</v>
      </c>
      <c r="U1930" s="264"/>
      <c r="V1930" s="261"/>
      <c r="W1930" s="261"/>
      <c r="X1930" s="261"/>
    </row>
    <row r="1931" spans="1:24" s="265" customFormat="1" ht="30" customHeight="1" x14ac:dyDescent="0.25">
      <c r="A1931" s="259">
        <v>41455</v>
      </c>
      <c r="B1931" s="259">
        <v>41472</v>
      </c>
      <c r="C1931" s="151">
        <v>2011</v>
      </c>
      <c r="D1931" s="260" t="s">
        <v>3540</v>
      </c>
      <c r="E1931" s="261" t="s">
        <v>279</v>
      </c>
      <c r="F1931" s="151" t="s">
        <v>36</v>
      </c>
      <c r="G1931" s="151" t="s">
        <v>1000</v>
      </c>
      <c r="H1931" s="262" t="s">
        <v>2147</v>
      </c>
      <c r="I1931" s="262">
        <v>71251</v>
      </c>
      <c r="J1931" s="262" t="s">
        <v>3681</v>
      </c>
      <c r="K1931" s="152">
        <v>40072</v>
      </c>
      <c r="L1931" s="152">
        <v>40680</v>
      </c>
      <c r="M1931" s="260" t="s">
        <v>5365</v>
      </c>
      <c r="N1931" s="263">
        <v>2832</v>
      </c>
      <c r="O1931" s="263">
        <v>3021</v>
      </c>
      <c r="P1931" s="152">
        <v>40680</v>
      </c>
      <c r="Q1931" s="152">
        <v>41305</v>
      </c>
      <c r="R1931" s="152">
        <v>41101</v>
      </c>
      <c r="S1931" s="152">
        <v>41305</v>
      </c>
      <c r="T1931" s="153">
        <v>100</v>
      </c>
      <c r="U1931" s="264"/>
      <c r="V1931" s="261"/>
      <c r="W1931" s="261"/>
      <c r="X1931" s="261"/>
    </row>
    <row r="1932" spans="1:24" s="191" customFormat="1" ht="30" customHeight="1" x14ac:dyDescent="0.25">
      <c r="A1932" s="103">
        <v>41455</v>
      </c>
      <c r="B1932" s="104">
        <v>41474</v>
      </c>
      <c r="C1932" s="97">
        <v>2008</v>
      </c>
      <c r="D1932" s="109" t="s">
        <v>3478</v>
      </c>
      <c r="E1932" s="95" t="s">
        <v>5458</v>
      </c>
      <c r="F1932" s="97" t="s">
        <v>288</v>
      </c>
      <c r="G1932" s="97" t="s">
        <v>641</v>
      </c>
      <c r="H1932" s="95" t="s">
        <v>2163</v>
      </c>
      <c r="I1932" s="8" t="s">
        <v>3479</v>
      </c>
      <c r="J1932" s="95" t="s">
        <v>3480</v>
      </c>
      <c r="K1932" s="99">
        <v>39366</v>
      </c>
      <c r="L1932" s="99">
        <v>39507</v>
      </c>
      <c r="M1932" s="130" t="s">
        <v>1438</v>
      </c>
      <c r="N1932" s="292">
        <v>369605</v>
      </c>
      <c r="O1932" s="292">
        <v>176436</v>
      </c>
      <c r="P1932" s="98">
        <v>39554</v>
      </c>
      <c r="Q1932" s="99">
        <v>40551</v>
      </c>
      <c r="R1932" s="98">
        <v>40648</v>
      </c>
      <c r="S1932" s="99">
        <v>40464</v>
      </c>
      <c r="T1932" s="99"/>
      <c r="U1932" s="292"/>
      <c r="V1932" s="95"/>
      <c r="W1932" s="140"/>
      <c r="X1932" s="131" t="s">
        <v>3512</v>
      </c>
    </row>
    <row r="1933" spans="1:24" s="191" customFormat="1" ht="30" customHeight="1" x14ac:dyDescent="0.25">
      <c r="A1933" s="103">
        <v>41455</v>
      </c>
      <c r="B1933" s="104">
        <v>41474</v>
      </c>
      <c r="C1933" s="97">
        <v>2009</v>
      </c>
      <c r="D1933" s="95" t="s">
        <v>3478</v>
      </c>
      <c r="E1933" s="95" t="s">
        <v>5458</v>
      </c>
      <c r="F1933" s="97" t="s">
        <v>288</v>
      </c>
      <c r="G1933" s="97" t="s">
        <v>641</v>
      </c>
      <c r="H1933" s="95" t="s">
        <v>2163</v>
      </c>
      <c r="I1933" s="8" t="s">
        <v>3479</v>
      </c>
      <c r="J1933" s="95" t="s">
        <v>3481</v>
      </c>
      <c r="K1933" s="99">
        <v>39366</v>
      </c>
      <c r="L1933" s="99">
        <v>39507</v>
      </c>
      <c r="M1933" s="130" t="s">
        <v>3482</v>
      </c>
      <c r="N1933" s="292">
        <v>369605</v>
      </c>
      <c r="O1933" s="292">
        <v>130128</v>
      </c>
      <c r="P1933" s="98">
        <v>39554</v>
      </c>
      <c r="Q1933" s="99">
        <v>40572</v>
      </c>
      <c r="R1933" s="98">
        <v>40648</v>
      </c>
      <c r="S1933" s="99">
        <v>40512</v>
      </c>
      <c r="T1933" s="99"/>
      <c r="U1933" s="292"/>
      <c r="V1933" s="95"/>
      <c r="W1933" s="140"/>
      <c r="X1933" s="131" t="s">
        <v>3513</v>
      </c>
    </row>
    <row r="1934" spans="1:24" s="191" customFormat="1" ht="30" customHeight="1" x14ac:dyDescent="0.25">
      <c r="A1934" s="103">
        <v>41455</v>
      </c>
      <c r="B1934" s="104">
        <v>41474</v>
      </c>
      <c r="C1934" s="97">
        <v>2010</v>
      </c>
      <c r="D1934" s="95" t="s">
        <v>3478</v>
      </c>
      <c r="E1934" s="95" t="s">
        <v>5458</v>
      </c>
      <c r="F1934" s="97" t="s">
        <v>288</v>
      </c>
      <c r="G1934" s="97" t="s">
        <v>641</v>
      </c>
      <c r="H1934" s="95" t="s">
        <v>2163</v>
      </c>
      <c r="I1934" s="8" t="s">
        <v>3479</v>
      </c>
      <c r="J1934" s="95" t="s">
        <v>3483</v>
      </c>
      <c r="K1934" s="99">
        <v>39366</v>
      </c>
      <c r="L1934" s="99">
        <v>39507</v>
      </c>
      <c r="M1934" s="130" t="s">
        <v>1438</v>
      </c>
      <c r="N1934" s="292">
        <v>369605</v>
      </c>
      <c r="O1934" s="292">
        <v>131662</v>
      </c>
      <c r="P1934" s="98">
        <v>39554</v>
      </c>
      <c r="Q1934" s="99">
        <v>40593</v>
      </c>
      <c r="R1934" s="98">
        <v>40648</v>
      </c>
      <c r="S1934" s="99">
        <v>40567</v>
      </c>
      <c r="T1934" s="132">
        <v>100</v>
      </c>
      <c r="U1934" s="292"/>
      <c r="V1934" s="95"/>
      <c r="W1934" s="140"/>
      <c r="X1934" s="131" t="s">
        <v>3514</v>
      </c>
    </row>
    <row r="1935" spans="1:24" s="191" customFormat="1" ht="30" customHeight="1" x14ac:dyDescent="0.25">
      <c r="A1935" s="103">
        <v>41455</v>
      </c>
      <c r="B1935" s="104">
        <v>41474</v>
      </c>
      <c r="C1935" s="4">
        <v>2010</v>
      </c>
      <c r="D1935" s="8" t="s">
        <v>3478</v>
      </c>
      <c r="E1935" s="109" t="s">
        <v>279</v>
      </c>
      <c r="F1935" s="77" t="s">
        <v>157</v>
      </c>
      <c r="G1935" s="4" t="s">
        <v>858</v>
      </c>
      <c r="H1935" s="8" t="s">
        <v>3484</v>
      </c>
      <c r="I1935" s="8" t="s">
        <v>3485</v>
      </c>
      <c r="J1935" s="8" t="s">
        <v>3486</v>
      </c>
      <c r="K1935" s="98">
        <v>40420</v>
      </c>
      <c r="L1935" s="98">
        <v>40528</v>
      </c>
      <c r="M1935" s="110" t="s">
        <v>3487</v>
      </c>
      <c r="N1935" s="292">
        <v>12625</v>
      </c>
      <c r="O1935" s="292">
        <v>17212.464</v>
      </c>
      <c r="P1935" s="98">
        <v>40528</v>
      </c>
      <c r="Q1935" s="98">
        <v>41386</v>
      </c>
      <c r="R1935" s="98">
        <v>40528</v>
      </c>
      <c r="S1935" s="98">
        <v>41386</v>
      </c>
      <c r="T1935" s="111">
        <v>100</v>
      </c>
      <c r="U1935" s="292">
        <v>300</v>
      </c>
      <c r="V1935" s="95"/>
      <c r="W1935" s="140"/>
      <c r="X1935" s="131" t="s">
        <v>3515</v>
      </c>
    </row>
    <row r="1936" spans="1:24" s="191" customFormat="1" ht="30" customHeight="1" x14ac:dyDescent="0.25">
      <c r="A1936" s="103">
        <v>41455</v>
      </c>
      <c r="B1936" s="104">
        <v>41474</v>
      </c>
      <c r="C1936" s="97">
        <v>2011</v>
      </c>
      <c r="D1936" s="109" t="s">
        <v>3478</v>
      </c>
      <c r="E1936" s="109" t="s">
        <v>279</v>
      </c>
      <c r="F1936" s="77" t="s">
        <v>863</v>
      </c>
      <c r="G1936" s="77" t="s">
        <v>864</v>
      </c>
      <c r="H1936" s="109" t="s">
        <v>3488</v>
      </c>
      <c r="I1936" s="247" t="s">
        <v>3489</v>
      </c>
      <c r="J1936" s="109" t="s">
        <v>3490</v>
      </c>
      <c r="K1936" s="133">
        <v>40766</v>
      </c>
      <c r="L1936" s="133">
        <v>40816</v>
      </c>
      <c r="M1936" s="138" t="s">
        <v>3491</v>
      </c>
      <c r="N1936" s="292">
        <v>1194</v>
      </c>
      <c r="O1936" s="292">
        <v>924.1</v>
      </c>
      <c r="P1936" s="98">
        <v>40842</v>
      </c>
      <c r="Q1936" s="133">
        <v>41264</v>
      </c>
      <c r="R1936" s="98">
        <v>41171</v>
      </c>
      <c r="S1936" s="98">
        <v>41243</v>
      </c>
      <c r="T1936" s="111">
        <v>100</v>
      </c>
      <c r="U1936" s="292">
        <v>-300</v>
      </c>
      <c r="V1936" s="95"/>
      <c r="W1936" s="140"/>
      <c r="X1936" s="134"/>
    </row>
    <row r="1937" spans="1:24" s="191" customFormat="1" ht="30" customHeight="1" x14ac:dyDescent="0.25">
      <c r="A1937" s="103">
        <v>41455</v>
      </c>
      <c r="B1937" s="104">
        <v>41474</v>
      </c>
      <c r="C1937" s="4">
        <v>2012</v>
      </c>
      <c r="D1937" s="8" t="s">
        <v>3478</v>
      </c>
      <c r="E1937" s="8" t="s">
        <v>279</v>
      </c>
      <c r="F1937" s="77" t="s">
        <v>863</v>
      </c>
      <c r="G1937" s="4" t="s">
        <v>864</v>
      </c>
      <c r="H1937" s="95" t="s">
        <v>3488</v>
      </c>
      <c r="I1937" s="8" t="s">
        <v>3492</v>
      </c>
      <c r="J1937" s="95" t="s">
        <v>3493</v>
      </c>
      <c r="K1937" s="99"/>
      <c r="L1937" s="99">
        <v>41030</v>
      </c>
      <c r="M1937" s="130" t="s">
        <v>3494</v>
      </c>
      <c r="N1937" s="292">
        <v>5036.1499999999996</v>
      </c>
      <c r="O1937" s="292">
        <v>5183.4799999999996</v>
      </c>
      <c r="P1937" s="98">
        <v>41030</v>
      </c>
      <c r="Q1937" s="98"/>
      <c r="R1937" s="98">
        <v>41425</v>
      </c>
      <c r="S1937" s="98">
        <v>41425</v>
      </c>
      <c r="T1937" s="111">
        <v>99</v>
      </c>
      <c r="U1937" s="292"/>
      <c r="V1937" s="95"/>
      <c r="W1937" s="140"/>
      <c r="X1937" s="134"/>
    </row>
    <row r="1938" spans="1:24" s="191" customFormat="1" ht="30" customHeight="1" x14ac:dyDescent="0.25">
      <c r="A1938" s="103">
        <v>41455</v>
      </c>
      <c r="B1938" s="104">
        <v>41474</v>
      </c>
      <c r="C1938" s="4">
        <v>2010</v>
      </c>
      <c r="D1938" s="8" t="s">
        <v>3478</v>
      </c>
      <c r="E1938" s="109" t="s">
        <v>279</v>
      </c>
      <c r="F1938" s="77" t="s">
        <v>157</v>
      </c>
      <c r="G1938" s="4" t="s">
        <v>858</v>
      </c>
      <c r="H1938" s="8" t="s">
        <v>3495</v>
      </c>
      <c r="I1938" s="8" t="s">
        <v>3485</v>
      </c>
      <c r="J1938" s="8" t="s">
        <v>3496</v>
      </c>
      <c r="K1938" s="98"/>
      <c r="L1938" s="98"/>
      <c r="M1938" s="110"/>
      <c r="N1938" s="292"/>
      <c r="O1938" s="292"/>
      <c r="P1938" s="157"/>
      <c r="Q1938" s="172"/>
      <c r="R1938" s="157"/>
      <c r="S1938" s="172"/>
      <c r="T1938" s="111"/>
      <c r="U1938" s="292"/>
      <c r="V1938" s="95"/>
      <c r="W1938" s="140"/>
      <c r="X1938" s="134"/>
    </row>
    <row r="1939" spans="1:24" s="191" customFormat="1" ht="30" customHeight="1" x14ac:dyDescent="0.25">
      <c r="A1939" s="103">
        <v>41455</v>
      </c>
      <c r="B1939" s="104">
        <v>41474</v>
      </c>
      <c r="C1939" s="77">
        <v>2011</v>
      </c>
      <c r="D1939" s="109" t="s">
        <v>3478</v>
      </c>
      <c r="E1939" s="109" t="s">
        <v>279</v>
      </c>
      <c r="F1939" s="77" t="s">
        <v>863</v>
      </c>
      <c r="G1939" s="77" t="s">
        <v>864</v>
      </c>
      <c r="H1939" s="109" t="s">
        <v>3497</v>
      </c>
      <c r="I1939" s="247" t="s">
        <v>3489</v>
      </c>
      <c r="J1939" s="109" t="s">
        <v>3498</v>
      </c>
      <c r="K1939" s="133"/>
      <c r="L1939" s="133"/>
      <c r="M1939" s="138"/>
      <c r="N1939" s="292"/>
      <c r="O1939" s="292"/>
      <c r="P1939" s="157"/>
      <c r="Q1939" s="135"/>
      <c r="R1939" s="157"/>
      <c r="S1939" s="172"/>
      <c r="T1939" s="111"/>
      <c r="U1939" s="292"/>
      <c r="V1939" s="95"/>
      <c r="W1939" s="140"/>
      <c r="X1939" s="134"/>
    </row>
    <row r="1940" spans="1:24" s="191" customFormat="1" ht="30" customHeight="1" x14ac:dyDescent="0.25">
      <c r="A1940" s="103">
        <v>41455</v>
      </c>
      <c r="B1940" s="104">
        <v>41474</v>
      </c>
      <c r="C1940" s="77">
        <v>2012</v>
      </c>
      <c r="D1940" s="109" t="s">
        <v>3478</v>
      </c>
      <c r="E1940" s="8" t="s">
        <v>279</v>
      </c>
      <c r="F1940" s="4" t="s">
        <v>361</v>
      </c>
      <c r="G1940" s="77" t="s">
        <v>362</v>
      </c>
      <c r="H1940" s="109" t="s">
        <v>3499</v>
      </c>
      <c r="I1940" s="31" t="s">
        <v>3500</v>
      </c>
      <c r="J1940" s="109" t="s">
        <v>3501</v>
      </c>
      <c r="K1940" s="133"/>
      <c r="L1940" s="133">
        <v>41009</v>
      </c>
      <c r="M1940" s="138" t="s">
        <v>3502</v>
      </c>
      <c r="N1940" s="292">
        <v>205.3</v>
      </c>
      <c r="O1940" s="292">
        <v>205.3</v>
      </c>
      <c r="P1940" s="158">
        <v>41381</v>
      </c>
      <c r="Q1940" s="135"/>
      <c r="R1940" s="133">
        <v>41159</v>
      </c>
      <c r="S1940" s="133">
        <v>41163</v>
      </c>
      <c r="T1940" s="136">
        <v>1</v>
      </c>
      <c r="U1940" s="292"/>
      <c r="V1940" s="95"/>
      <c r="W1940" s="140"/>
      <c r="X1940" s="137"/>
    </row>
    <row r="1941" spans="1:24" s="191" customFormat="1" ht="30" customHeight="1" x14ac:dyDescent="0.25">
      <c r="A1941" s="103">
        <v>41455</v>
      </c>
      <c r="B1941" s="104">
        <v>41474</v>
      </c>
      <c r="C1941" s="77">
        <v>2012</v>
      </c>
      <c r="D1941" s="109" t="s">
        <v>3478</v>
      </c>
      <c r="E1941" s="8" t="s">
        <v>279</v>
      </c>
      <c r="F1941" s="4" t="s">
        <v>361</v>
      </c>
      <c r="G1941" s="77" t="s">
        <v>362</v>
      </c>
      <c r="H1941" s="109" t="s">
        <v>3499</v>
      </c>
      <c r="I1941" s="31" t="s">
        <v>3500</v>
      </c>
      <c r="J1941" s="109" t="s">
        <v>3503</v>
      </c>
      <c r="K1941" s="115">
        <v>41296</v>
      </c>
      <c r="L1941" s="133">
        <v>41395</v>
      </c>
      <c r="M1941" s="138" t="s">
        <v>3504</v>
      </c>
      <c r="N1941" s="292">
        <v>1387.3</v>
      </c>
      <c r="O1941" s="292">
        <v>1387.3</v>
      </c>
      <c r="P1941" s="98">
        <v>41410</v>
      </c>
      <c r="Q1941" s="133">
        <v>41650</v>
      </c>
      <c r="R1941" s="133">
        <v>41619</v>
      </c>
      <c r="S1941" s="133">
        <v>41619</v>
      </c>
      <c r="T1941" s="136">
        <v>2</v>
      </c>
      <c r="U1941" s="292">
        <v>500</v>
      </c>
      <c r="V1941" s="95"/>
      <c r="W1941" s="140"/>
      <c r="X1941" s="139" t="s">
        <v>3516</v>
      </c>
    </row>
    <row r="1942" spans="1:24" s="191" customFormat="1" ht="30" customHeight="1" x14ac:dyDescent="0.25">
      <c r="A1942" s="103">
        <v>41455</v>
      </c>
      <c r="B1942" s="104">
        <v>41474</v>
      </c>
      <c r="C1942" s="4">
        <v>2013</v>
      </c>
      <c r="D1942" s="95" t="s">
        <v>3478</v>
      </c>
      <c r="E1942" s="95" t="s">
        <v>279</v>
      </c>
      <c r="F1942" s="97" t="s">
        <v>863</v>
      </c>
      <c r="G1942" s="97" t="s">
        <v>864</v>
      </c>
      <c r="H1942" s="95" t="s">
        <v>3497</v>
      </c>
      <c r="I1942" s="8" t="s">
        <v>3505</v>
      </c>
      <c r="J1942" s="95" t="s">
        <v>3506</v>
      </c>
      <c r="K1942" s="99">
        <v>41369</v>
      </c>
      <c r="L1942" s="99">
        <v>41452</v>
      </c>
      <c r="M1942" s="130" t="s">
        <v>3507</v>
      </c>
      <c r="N1942" s="292">
        <v>1339.17</v>
      </c>
      <c r="O1942" s="292"/>
      <c r="P1942" s="173"/>
      <c r="Q1942" s="173"/>
      <c r="R1942" s="173"/>
      <c r="S1942" s="173"/>
      <c r="T1942" s="132">
        <v>0</v>
      </c>
      <c r="U1942" s="292">
        <v>0</v>
      </c>
      <c r="V1942" s="95"/>
      <c r="W1942" s="140"/>
      <c r="X1942" s="131" t="s">
        <v>3517</v>
      </c>
    </row>
    <row r="1943" spans="1:24" s="191" customFormat="1" ht="30" customHeight="1" x14ac:dyDescent="0.25">
      <c r="A1943" s="103">
        <v>41455</v>
      </c>
      <c r="B1943" s="104">
        <v>41474</v>
      </c>
      <c r="C1943" s="4">
        <v>2013</v>
      </c>
      <c r="D1943" s="95" t="s">
        <v>3478</v>
      </c>
      <c r="E1943" s="95" t="s">
        <v>279</v>
      </c>
      <c r="F1943" s="97" t="s">
        <v>863</v>
      </c>
      <c r="G1943" s="97" t="s">
        <v>864</v>
      </c>
      <c r="H1943" s="95" t="s">
        <v>3497</v>
      </c>
      <c r="I1943" s="8" t="s">
        <v>3505</v>
      </c>
      <c r="J1943" s="95" t="s">
        <v>3508</v>
      </c>
      <c r="K1943" s="99">
        <v>41418</v>
      </c>
      <c r="L1943" s="99"/>
      <c r="M1943" s="130"/>
      <c r="N1943" s="292"/>
      <c r="O1943" s="292"/>
      <c r="P1943" s="173"/>
      <c r="Q1943" s="173"/>
      <c r="R1943" s="173"/>
      <c r="S1943" s="173"/>
      <c r="T1943" s="132">
        <v>0</v>
      </c>
      <c r="U1943" s="292">
        <v>0</v>
      </c>
      <c r="V1943" s="95"/>
      <c r="W1943" s="140"/>
      <c r="X1943" s="131" t="s">
        <v>3517</v>
      </c>
    </row>
    <row r="1944" spans="1:24" s="191" customFormat="1" ht="30" customHeight="1" x14ac:dyDescent="0.25">
      <c r="A1944" s="103">
        <v>41455</v>
      </c>
      <c r="B1944" s="104">
        <v>41474</v>
      </c>
      <c r="C1944" s="4">
        <v>2013</v>
      </c>
      <c r="D1944" s="95" t="s">
        <v>3478</v>
      </c>
      <c r="E1944" s="95" t="s">
        <v>279</v>
      </c>
      <c r="F1944" s="97" t="s">
        <v>863</v>
      </c>
      <c r="G1944" s="97" t="s">
        <v>864</v>
      </c>
      <c r="H1944" s="95" t="s">
        <v>3497</v>
      </c>
      <c r="I1944" s="8" t="s">
        <v>3505</v>
      </c>
      <c r="J1944" s="95" t="s">
        <v>3509</v>
      </c>
      <c r="K1944" s="99"/>
      <c r="L1944" s="99"/>
      <c r="M1944" s="130"/>
      <c r="N1944" s="292"/>
      <c r="O1944" s="292"/>
      <c r="P1944" s="173"/>
      <c r="Q1944" s="173"/>
      <c r="R1944" s="173"/>
      <c r="S1944" s="173"/>
      <c r="T1944" s="132">
        <v>0</v>
      </c>
      <c r="U1944" s="292">
        <v>0</v>
      </c>
      <c r="V1944" s="95"/>
      <c r="W1944" s="140"/>
      <c r="X1944" s="131" t="s">
        <v>3517</v>
      </c>
    </row>
    <row r="1945" spans="1:24" s="191" customFormat="1" ht="30" customHeight="1" x14ac:dyDescent="0.25">
      <c r="A1945" s="103">
        <v>41455</v>
      </c>
      <c r="B1945" s="104">
        <v>41474</v>
      </c>
      <c r="C1945" s="4">
        <v>2013</v>
      </c>
      <c r="D1945" s="8" t="s">
        <v>3478</v>
      </c>
      <c r="E1945" s="8" t="s">
        <v>279</v>
      </c>
      <c r="F1945" s="4" t="s">
        <v>361</v>
      </c>
      <c r="G1945" s="4" t="s">
        <v>362</v>
      </c>
      <c r="H1945" s="109" t="s">
        <v>3499</v>
      </c>
      <c r="I1945" s="8" t="s">
        <v>3510</v>
      </c>
      <c r="J1945" s="8" t="s">
        <v>3511</v>
      </c>
      <c r="K1945" s="98"/>
      <c r="L1945" s="98"/>
      <c r="M1945" s="110"/>
      <c r="N1945" s="292"/>
      <c r="O1945" s="292"/>
      <c r="P1945" s="158"/>
      <c r="Q1945" s="172"/>
      <c r="R1945" s="158"/>
      <c r="S1945" s="172"/>
      <c r="T1945" s="252"/>
      <c r="U1945" s="292"/>
      <c r="V1945" s="95"/>
      <c r="W1945" s="140"/>
      <c r="X1945" s="131" t="s">
        <v>3518</v>
      </c>
    </row>
    <row r="1946" spans="1:24" ht="30" customHeight="1" x14ac:dyDescent="0.25">
      <c r="A1946" s="193">
        <v>41453</v>
      </c>
      <c r="B1946" s="194">
        <v>41458</v>
      </c>
      <c r="C1946" s="195">
        <v>2009</v>
      </c>
      <c r="D1946" s="195" t="s">
        <v>5081</v>
      </c>
      <c r="E1946" s="196" t="s">
        <v>368</v>
      </c>
      <c r="F1946" s="195" t="s">
        <v>36</v>
      </c>
      <c r="G1946" s="195" t="s">
        <v>1000</v>
      </c>
      <c r="H1946" s="196" t="s">
        <v>5082</v>
      </c>
      <c r="I1946" s="248" t="s">
        <v>5083</v>
      </c>
      <c r="J1946" s="196" t="s">
        <v>5084</v>
      </c>
      <c r="K1946" s="197">
        <v>40094</v>
      </c>
      <c r="L1946" s="197">
        <v>40157</v>
      </c>
      <c r="M1946" s="196" t="s">
        <v>5085</v>
      </c>
      <c r="N1946" s="145">
        <v>4765</v>
      </c>
      <c r="O1946" s="145">
        <v>5748</v>
      </c>
      <c r="P1946" s="198">
        <v>40164</v>
      </c>
      <c r="Q1946" s="197">
        <v>40769</v>
      </c>
      <c r="R1946" s="197">
        <v>40528</v>
      </c>
      <c r="S1946" s="197">
        <v>40800</v>
      </c>
      <c r="T1946" s="199">
        <v>100</v>
      </c>
      <c r="U1946" s="253">
        <v>-401</v>
      </c>
      <c r="V1946" s="12"/>
      <c r="W1946" s="87"/>
      <c r="X1946" s="256" t="s">
        <v>5099</v>
      </c>
    </row>
    <row r="1947" spans="1:24" ht="30" customHeight="1" x14ac:dyDescent="0.25">
      <c r="A1947" s="193">
        <v>41453</v>
      </c>
      <c r="B1947" s="194">
        <v>41458</v>
      </c>
      <c r="C1947" s="195">
        <v>2009</v>
      </c>
      <c r="D1947" s="195" t="s">
        <v>5081</v>
      </c>
      <c r="E1947" s="196" t="s">
        <v>368</v>
      </c>
      <c r="F1947" s="195" t="s">
        <v>36</v>
      </c>
      <c r="G1947" s="195" t="s">
        <v>1000</v>
      </c>
      <c r="H1947" s="196" t="s">
        <v>5082</v>
      </c>
      <c r="I1947" s="248" t="s">
        <v>5086</v>
      </c>
      <c r="J1947" s="196" t="s">
        <v>5087</v>
      </c>
      <c r="K1947" s="197">
        <v>39849</v>
      </c>
      <c r="L1947" s="197">
        <v>40077</v>
      </c>
      <c r="M1947" s="196" t="s">
        <v>5088</v>
      </c>
      <c r="N1947" s="145">
        <v>12469</v>
      </c>
      <c r="O1947" s="145">
        <v>14967</v>
      </c>
      <c r="P1947" s="198">
        <v>40084</v>
      </c>
      <c r="Q1947" s="197">
        <v>40889</v>
      </c>
      <c r="R1947" s="197">
        <v>40744</v>
      </c>
      <c r="S1947" s="197">
        <v>41040</v>
      </c>
      <c r="T1947" s="200">
        <v>99.5</v>
      </c>
      <c r="U1947" s="253">
        <v>-683</v>
      </c>
      <c r="V1947" s="12"/>
      <c r="W1947" s="87"/>
      <c r="X1947" s="256" t="s">
        <v>5100</v>
      </c>
    </row>
    <row r="1948" spans="1:24" ht="30" customHeight="1" x14ac:dyDescent="0.25">
      <c r="A1948" s="193">
        <v>41453</v>
      </c>
      <c r="B1948" s="194">
        <v>41458</v>
      </c>
      <c r="C1948" s="195">
        <v>2010</v>
      </c>
      <c r="D1948" s="195" t="s">
        <v>5081</v>
      </c>
      <c r="E1948" s="196" t="s">
        <v>368</v>
      </c>
      <c r="F1948" s="195" t="s">
        <v>36</v>
      </c>
      <c r="G1948" s="195" t="s">
        <v>1000</v>
      </c>
      <c r="H1948" s="196" t="s">
        <v>5082</v>
      </c>
      <c r="I1948" s="248"/>
      <c r="J1948" s="196" t="s">
        <v>5089</v>
      </c>
      <c r="K1948" s="197">
        <v>41064</v>
      </c>
      <c r="L1948" s="201"/>
      <c r="M1948" s="196"/>
      <c r="N1948" s="145"/>
      <c r="O1948" s="145"/>
      <c r="P1948" s="198"/>
      <c r="Q1948" s="197"/>
      <c r="R1948" s="197"/>
      <c r="S1948" s="197"/>
      <c r="T1948" s="199">
        <v>0</v>
      </c>
      <c r="U1948" s="253"/>
      <c r="V1948" s="12"/>
      <c r="W1948" s="87"/>
      <c r="X1948" s="256" t="s">
        <v>5101</v>
      </c>
    </row>
    <row r="1949" spans="1:24" ht="30" customHeight="1" x14ac:dyDescent="0.25">
      <c r="A1949" s="193">
        <v>41453</v>
      </c>
      <c r="B1949" s="194">
        <v>41458</v>
      </c>
      <c r="C1949" s="195">
        <v>2010</v>
      </c>
      <c r="D1949" s="195" t="s">
        <v>5081</v>
      </c>
      <c r="E1949" s="196" t="s">
        <v>368</v>
      </c>
      <c r="F1949" s="195" t="s">
        <v>611</v>
      </c>
      <c r="G1949" s="195" t="s">
        <v>612</v>
      </c>
      <c r="H1949" s="196" t="s">
        <v>5090</v>
      </c>
      <c r="I1949" s="248"/>
      <c r="J1949" s="196" t="s">
        <v>5091</v>
      </c>
      <c r="K1949" s="197">
        <v>40345</v>
      </c>
      <c r="L1949" s="197">
        <v>40448</v>
      </c>
      <c r="M1949" s="196" t="s">
        <v>5092</v>
      </c>
      <c r="N1949" s="369">
        <v>5192</v>
      </c>
      <c r="O1949" s="369">
        <v>7515</v>
      </c>
      <c r="P1949" s="198">
        <v>40448</v>
      </c>
      <c r="Q1949" s="202">
        <v>41486</v>
      </c>
      <c r="R1949" s="197">
        <v>40968</v>
      </c>
      <c r="S1949" s="197">
        <v>41486</v>
      </c>
      <c r="T1949" s="199">
        <v>97</v>
      </c>
      <c r="U1949" s="254"/>
      <c r="V1949" s="12"/>
      <c r="W1949" s="87"/>
      <c r="X1949" s="257"/>
    </row>
    <row r="1950" spans="1:24" ht="30" customHeight="1" x14ac:dyDescent="0.25">
      <c r="A1950" s="193">
        <v>41453</v>
      </c>
      <c r="B1950" s="194">
        <v>41458</v>
      </c>
      <c r="C1950" s="195">
        <v>2011</v>
      </c>
      <c r="D1950" s="195" t="s">
        <v>5081</v>
      </c>
      <c r="E1950" s="196" t="s">
        <v>368</v>
      </c>
      <c r="F1950" s="195" t="s">
        <v>611</v>
      </c>
      <c r="G1950" s="195" t="s">
        <v>612</v>
      </c>
      <c r="H1950" s="196" t="s">
        <v>5090</v>
      </c>
      <c r="I1950" s="248"/>
      <c r="J1950" s="196" t="s">
        <v>5093</v>
      </c>
      <c r="K1950" s="197">
        <v>40886</v>
      </c>
      <c r="L1950" s="197">
        <v>41373</v>
      </c>
      <c r="M1950" s="196" t="s">
        <v>5094</v>
      </c>
      <c r="N1950" s="145">
        <v>43594</v>
      </c>
      <c r="O1950" s="145">
        <v>43594</v>
      </c>
      <c r="P1950" s="198">
        <v>41386</v>
      </c>
      <c r="Q1950" s="197">
        <v>42501</v>
      </c>
      <c r="R1950" s="197">
        <v>42501</v>
      </c>
      <c r="S1950" s="197">
        <v>42501</v>
      </c>
      <c r="T1950" s="199">
        <v>0</v>
      </c>
      <c r="U1950" s="144"/>
      <c r="V1950" s="12"/>
      <c r="W1950" s="87"/>
      <c r="X1950" s="258"/>
    </row>
    <row r="1951" spans="1:24" ht="30" customHeight="1" x14ac:dyDescent="0.25">
      <c r="A1951" s="193">
        <v>41453</v>
      </c>
      <c r="B1951" s="194">
        <v>41458</v>
      </c>
      <c r="C1951" s="195">
        <v>2011</v>
      </c>
      <c r="D1951" s="195" t="s">
        <v>5081</v>
      </c>
      <c r="E1951" s="196" t="s">
        <v>368</v>
      </c>
      <c r="F1951" s="195" t="s">
        <v>36</v>
      </c>
      <c r="G1951" s="195" t="s">
        <v>1000</v>
      </c>
      <c r="H1951" s="196" t="s">
        <v>5082</v>
      </c>
      <c r="I1951" s="248"/>
      <c r="J1951" s="196" t="s">
        <v>5095</v>
      </c>
      <c r="K1951" s="202">
        <v>40918</v>
      </c>
      <c r="L1951" s="202"/>
      <c r="M1951" s="196"/>
      <c r="N1951" s="369"/>
      <c r="O1951" s="369"/>
      <c r="P1951" s="198"/>
      <c r="Q1951" s="197"/>
      <c r="R1951" s="197"/>
      <c r="S1951" s="197"/>
      <c r="T1951" s="199">
        <v>0</v>
      </c>
      <c r="U1951" s="254"/>
      <c r="V1951" s="12"/>
      <c r="W1951" s="87"/>
      <c r="X1951" s="257"/>
    </row>
    <row r="1952" spans="1:24" ht="30" customHeight="1" x14ac:dyDescent="0.25">
      <c r="A1952" s="193">
        <v>41453</v>
      </c>
      <c r="B1952" s="194">
        <v>41458</v>
      </c>
      <c r="C1952" s="195">
        <v>2011</v>
      </c>
      <c r="D1952" s="195" t="s">
        <v>5081</v>
      </c>
      <c r="E1952" s="196" t="s">
        <v>368</v>
      </c>
      <c r="F1952" s="195" t="s">
        <v>36</v>
      </c>
      <c r="G1952" s="195" t="s">
        <v>1000</v>
      </c>
      <c r="H1952" s="196" t="s">
        <v>5082</v>
      </c>
      <c r="I1952" s="248"/>
      <c r="J1952" s="196" t="s">
        <v>5096</v>
      </c>
      <c r="K1952" s="202">
        <v>40763</v>
      </c>
      <c r="L1952" s="202"/>
      <c r="M1952" s="196"/>
      <c r="N1952" s="369"/>
      <c r="O1952" s="369"/>
      <c r="P1952" s="198"/>
      <c r="Q1952" s="197"/>
      <c r="R1952" s="197"/>
      <c r="S1952" s="197"/>
      <c r="T1952" s="199">
        <v>0</v>
      </c>
      <c r="U1952" s="254"/>
      <c r="V1952" s="12"/>
      <c r="W1952" s="87"/>
      <c r="X1952" s="257"/>
    </row>
    <row r="1953" spans="1:24" ht="30" customHeight="1" x14ac:dyDescent="0.25">
      <c r="A1953" s="193">
        <v>41453</v>
      </c>
      <c r="B1953" s="194">
        <v>41458</v>
      </c>
      <c r="C1953" s="195">
        <v>2012</v>
      </c>
      <c r="D1953" s="195" t="s">
        <v>5081</v>
      </c>
      <c r="E1953" s="196" t="s">
        <v>368</v>
      </c>
      <c r="F1953" s="195" t="s">
        <v>36</v>
      </c>
      <c r="G1953" s="195" t="s">
        <v>1000</v>
      </c>
      <c r="H1953" s="196" t="s">
        <v>5082</v>
      </c>
      <c r="I1953" s="248"/>
      <c r="J1953" s="196" t="s">
        <v>5097</v>
      </c>
      <c r="K1953" s="202"/>
      <c r="L1953" s="202"/>
      <c r="M1953" s="196"/>
      <c r="N1953" s="369"/>
      <c r="O1953" s="369"/>
      <c r="P1953" s="198"/>
      <c r="Q1953" s="197"/>
      <c r="R1953" s="197"/>
      <c r="S1953" s="197"/>
      <c r="T1953" s="199">
        <v>0</v>
      </c>
      <c r="U1953" s="254"/>
      <c r="V1953" s="12"/>
      <c r="W1953" s="87"/>
      <c r="X1953" s="257"/>
    </row>
    <row r="1954" spans="1:24" ht="30" customHeight="1" x14ac:dyDescent="0.25">
      <c r="A1954" s="193">
        <v>41453</v>
      </c>
      <c r="B1954" s="194">
        <v>41458</v>
      </c>
      <c r="C1954" s="195">
        <v>2012</v>
      </c>
      <c r="D1954" s="195" t="s">
        <v>5081</v>
      </c>
      <c r="E1954" s="196" t="s">
        <v>368</v>
      </c>
      <c r="F1954" s="195" t="s">
        <v>36</v>
      </c>
      <c r="G1954" s="195" t="s">
        <v>1000</v>
      </c>
      <c r="H1954" s="196" t="s">
        <v>5082</v>
      </c>
      <c r="I1954" s="248"/>
      <c r="J1954" s="196" t="s">
        <v>5098</v>
      </c>
      <c r="K1954" s="255"/>
      <c r="L1954" s="255"/>
      <c r="M1954" s="196"/>
      <c r="N1954" s="369"/>
      <c r="O1954" s="369"/>
      <c r="P1954" s="198"/>
      <c r="Q1954" s="255"/>
      <c r="R1954" s="197"/>
      <c r="S1954" s="197"/>
      <c r="T1954" s="199">
        <v>0</v>
      </c>
      <c r="U1954" s="254"/>
      <c r="V1954" s="12"/>
      <c r="W1954" s="87"/>
      <c r="X1954" s="257"/>
    </row>
    <row r="1955" spans="1:24" ht="30" customHeight="1" x14ac:dyDescent="0.25">
      <c r="A1955" s="208">
        <v>41455</v>
      </c>
      <c r="B1955" s="203">
        <v>41457</v>
      </c>
      <c r="C1955" s="204">
        <v>2010</v>
      </c>
      <c r="D1955" s="204" t="s">
        <v>5102</v>
      </c>
      <c r="E1955" s="205" t="s">
        <v>279</v>
      </c>
      <c r="F1955" s="204" t="s">
        <v>113</v>
      </c>
      <c r="G1955" s="204" t="s">
        <v>376</v>
      </c>
      <c r="H1955" s="205" t="s">
        <v>2395</v>
      </c>
      <c r="I1955" s="205" t="s">
        <v>5103</v>
      </c>
      <c r="J1955" s="205" t="s">
        <v>5104</v>
      </c>
      <c r="K1955" s="206">
        <v>40599</v>
      </c>
      <c r="L1955" s="206">
        <v>40697</v>
      </c>
      <c r="M1955" s="205" t="s">
        <v>5105</v>
      </c>
      <c r="N1955" s="207">
        <v>19764</v>
      </c>
      <c r="O1955" s="207">
        <v>20248</v>
      </c>
      <c r="P1955" s="206">
        <v>41122</v>
      </c>
      <c r="Q1955" s="206">
        <v>41766</v>
      </c>
      <c r="R1955" s="206">
        <v>41622</v>
      </c>
      <c r="S1955" s="206">
        <v>41676</v>
      </c>
      <c r="T1955" s="204">
        <v>35</v>
      </c>
      <c r="U1955" s="370"/>
      <c r="V1955" s="12"/>
      <c r="W1955" s="87"/>
      <c r="X1955" s="67"/>
    </row>
    <row r="1956" spans="1:24" ht="30" customHeight="1" x14ac:dyDescent="0.25">
      <c r="A1956" s="208">
        <v>41455</v>
      </c>
      <c r="B1956" s="203">
        <v>41457</v>
      </c>
      <c r="C1956" s="204">
        <v>2010</v>
      </c>
      <c r="D1956" s="204" t="s">
        <v>5102</v>
      </c>
      <c r="E1956" s="205" t="s">
        <v>279</v>
      </c>
      <c r="F1956" s="204" t="s">
        <v>361</v>
      </c>
      <c r="G1956" s="204" t="s">
        <v>362</v>
      </c>
      <c r="H1956" s="205" t="s">
        <v>5106</v>
      </c>
      <c r="I1956" s="205" t="s">
        <v>5107</v>
      </c>
      <c r="J1956" s="205" t="s">
        <v>5108</v>
      </c>
      <c r="K1956" s="206">
        <v>40448</v>
      </c>
      <c r="L1956" s="206">
        <v>40617</v>
      </c>
      <c r="M1956" s="205" t="s">
        <v>2217</v>
      </c>
      <c r="N1956" s="207">
        <v>15557</v>
      </c>
      <c r="O1956" s="207">
        <v>17450</v>
      </c>
      <c r="P1956" s="206">
        <v>40672</v>
      </c>
      <c r="Q1956" s="206">
        <v>41453</v>
      </c>
      <c r="R1956" s="206">
        <v>41293</v>
      </c>
      <c r="S1956" s="206">
        <v>41293</v>
      </c>
      <c r="T1956" s="204">
        <v>99</v>
      </c>
      <c r="U1956" s="370"/>
      <c r="V1956" s="12"/>
      <c r="W1956" s="87"/>
      <c r="X1956" s="67"/>
    </row>
    <row r="1957" spans="1:24" ht="30" customHeight="1" x14ac:dyDescent="0.25">
      <c r="A1957" s="208">
        <v>41455</v>
      </c>
      <c r="B1957" s="203">
        <v>41457</v>
      </c>
      <c r="C1957" s="204">
        <v>2010</v>
      </c>
      <c r="D1957" s="204" t="s">
        <v>5102</v>
      </c>
      <c r="E1957" s="205" t="s">
        <v>279</v>
      </c>
      <c r="F1957" s="204" t="s">
        <v>361</v>
      </c>
      <c r="G1957" s="204" t="s">
        <v>362</v>
      </c>
      <c r="H1957" s="205" t="s">
        <v>5109</v>
      </c>
      <c r="I1957" s="205" t="s">
        <v>5110</v>
      </c>
      <c r="J1957" s="205" t="s">
        <v>5111</v>
      </c>
      <c r="K1957" s="206">
        <v>41344</v>
      </c>
      <c r="L1957" s="206">
        <v>40877</v>
      </c>
      <c r="M1957" s="205" t="s">
        <v>5112</v>
      </c>
      <c r="N1957" s="207">
        <v>47837</v>
      </c>
      <c r="O1957" s="207">
        <v>47920</v>
      </c>
      <c r="P1957" s="206">
        <v>40897</v>
      </c>
      <c r="Q1957" s="206">
        <v>42216</v>
      </c>
      <c r="R1957" s="206">
        <v>42157</v>
      </c>
      <c r="S1957" s="206">
        <v>42157</v>
      </c>
      <c r="T1957" s="204">
        <v>6</v>
      </c>
      <c r="U1957" s="370"/>
      <c r="V1957" s="12"/>
      <c r="W1957" s="87"/>
      <c r="X1957" s="67"/>
    </row>
    <row r="1958" spans="1:24" ht="30" customHeight="1" x14ac:dyDescent="0.25">
      <c r="A1958" s="208">
        <v>41455</v>
      </c>
      <c r="B1958" s="203">
        <v>41457</v>
      </c>
      <c r="C1958" s="204">
        <v>2010</v>
      </c>
      <c r="D1958" s="204" t="s">
        <v>5102</v>
      </c>
      <c r="E1958" s="205" t="s">
        <v>279</v>
      </c>
      <c r="F1958" s="204" t="s">
        <v>5113</v>
      </c>
      <c r="G1958" s="204" t="s">
        <v>5114</v>
      </c>
      <c r="H1958" s="205" t="s">
        <v>5115</v>
      </c>
      <c r="I1958" s="205" t="s">
        <v>5116</v>
      </c>
      <c r="J1958" s="205" t="s">
        <v>5117</v>
      </c>
      <c r="K1958" s="206">
        <v>40731</v>
      </c>
      <c r="L1958" s="206">
        <v>40886</v>
      </c>
      <c r="M1958" s="205" t="s">
        <v>5118</v>
      </c>
      <c r="N1958" s="207">
        <v>31415</v>
      </c>
      <c r="O1958" s="207">
        <v>31669</v>
      </c>
      <c r="P1958" s="206">
        <v>40926</v>
      </c>
      <c r="Q1958" s="206">
        <v>41815</v>
      </c>
      <c r="R1958" s="206">
        <v>41746</v>
      </c>
      <c r="S1958" s="206">
        <v>41754</v>
      </c>
      <c r="T1958" s="204">
        <v>45</v>
      </c>
      <c r="U1958" s="370"/>
      <c r="V1958" s="12"/>
      <c r="W1958" s="87"/>
      <c r="X1958" s="67"/>
    </row>
    <row r="1959" spans="1:24" ht="30" customHeight="1" x14ac:dyDescent="0.25">
      <c r="A1959" s="208">
        <v>41455</v>
      </c>
      <c r="B1959" s="203">
        <v>41457</v>
      </c>
      <c r="C1959" s="204">
        <v>2011</v>
      </c>
      <c r="D1959" s="204" t="s">
        <v>5102</v>
      </c>
      <c r="E1959" s="205" t="s">
        <v>279</v>
      </c>
      <c r="F1959" s="204" t="s">
        <v>663</v>
      </c>
      <c r="G1959" s="204" t="s">
        <v>664</v>
      </c>
      <c r="H1959" s="205" t="s">
        <v>5119</v>
      </c>
      <c r="I1959" s="205" t="s">
        <v>5120</v>
      </c>
      <c r="J1959" s="205" t="s">
        <v>5121</v>
      </c>
      <c r="K1959" s="206">
        <v>40742</v>
      </c>
      <c r="L1959" s="206">
        <v>40836</v>
      </c>
      <c r="M1959" s="205" t="s">
        <v>5122</v>
      </c>
      <c r="N1959" s="207">
        <v>23974</v>
      </c>
      <c r="O1959" s="207">
        <v>24724</v>
      </c>
      <c r="P1959" s="206">
        <v>40875</v>
      </c>
      <c r="Q1959" s="206">
        <v>42027</v>
      </c>
      <c r="R1959" s="206">
        <v>41910</v>
      </c>
      <c r="S1959" s="206">
        <v>41968</v>
      </c>
      <c r="T1959" s="204">
        <v>71</v>
      </c>
      <c r="U1959" s="370"/>
      <c r="V1959" s="12"/>
      <c r="W1959" s="87"/>
      <c r="X1959" s="67"/>
    </row>
    <row r="1960" spans="1:24" ht="30" customHeight="1" x14ac:dyDescent="0.25">
      <c r="A1960" s="208">
        <v>41455</v>
      </c>
      <c r="B1960" s="203">
        <v>41457</v>
      </c>
      <c r="C1960" s="204">
        <v>2011</v>
      </c>
      <c r="D1960" s="204" t="s">
        <v>5102</v>
      </c>
      <c r="E1960" s="205" t="s">
        <v>279</v>
      </c>
      <c r="F1960" s="204" t="s">
        <v>5113</v>
      </c>
      <c r="G1960" s="204" t="s">
        <v>5114</v>
      </c>
      <c r="H1960" s="205" t="s">
        <v>5115</v>
      </c>
      <c r="I1960" s="205" t="s">
        <v>5123</v>
      </c>
      <c r="J1960" s="205" t="s">
        <v>5124</v>
      </c>
      <c r="K1960" s="206">
        <v>41017</v>
      </c>
      <c r="L1960" s="206">
        <v>40886</v>
      </c>
      <c r="M1960" s="205" t="s">
        <v>5118</v>
      </c>
      <c r="N1960" s="207">
        <v>32103</v>
      </c>
      <c r="O1960" s="207">
        <v>32307</v>
      </c>
      <c r="P1960" s="206">
        <v>40926</v>
      </c>
      <c r="Q1960" s="206">
        <v>41815</v>
      </c>
      <c r="R1960" s="206">
        <v>41746</v>
      </c>
      <c r="S1960" s="206">
        <v>41754</v>
      </c>
      <c r="T1960" s="204">
        <v>45</v>
      </c>
      <c r="U1960" s="370"/>
      <c r="V1960" s="12"/>
      <c r="W1960" s="87"/>
      <c r="X1960" s="67"/>
    </row>
    <row r="1961" spans="1:24" ht="30" customHeight="1" x14ac:dyDescent="0.25">
      <c r="A1961" s="208">
        <v>41455</v>
      </c>
      <c r="B1961" s="203">
        <v>41457</v>
      </c>
      <c r="C1961" s="204">
        <v>2011</v>
      </c>
      <c r="D1961" s="204" t="s">
        <v>5102</v>
      </c>
      <c r="E1961" s="205" t="s">
        <v>279</v>
      </c>
      <c r="F1961" s="204" t="s">
        <v>55</v>
      </c>
      <c r="G1961" s="204" t="s">
        <v>355</v>
      </c>
      <c r="H1961" s="205" t="s">
        <v>236</v>
      </c>
      <c r="I1961" s="205" t="s">
        <v>5125</v>
      </c>
      <c r="J1961" s="205" t="s">
        <v>5126</v>
      </c>
      <c r="K1961" s="206">
        <v>40654</v>
      </c>
      <c r="L1961" s="206">
        <v>40764</v>
      </c>
      <c r="M1961" s="205" t="s">
        <v>5127</v>
      </c>
      <c r="N1961" s="207">
        <v>14169</v>
      </c>
      <c r="O1961" s="207">
        <v>14359</v>
      </c>
      <c r="P1961" s="206">
        <v>40764</v>
      </c>
      <c r="Q1961" s="206">
        <v>41366</v>
      </c>
      <c r="R1961" s="206">
        <v>41210</v>
      </c>
      <c r="S1961" s="206">
        <v>41359</v>
      </c>
      <c r="T1961" s="204">
        <v>99.75</v>
      </c>
      <c r="U1961" s="370"/>
      <c r="V1961" s="12"/>
      <c r="W1961" s="87"/>
      <c r="X1961" s="67"/>
    </row>
    <row r="1962" spans="1:24" ht="30" customHeight="1" x14ac:dyDescent="0.25">
      <c r="A1962" s="208">
        <v>41455</v>
      </c>
      <c r="B1962" s="203">
        <v>41457</v>
      </c>
      <c r="C1962" s="204">
        <v>2011</v>
      </c>
      <c r="D1962" s="204" t="s">
        <v>5102</v>
      </c>
      <c r="E1962" s="205" t="s">
        <v>279</v>
      </c>
      <c r="F1962" s="204" t="s">
        <v>55</v>
      </c>
      <c r="G1962" s="204" t="s">
        <v>355</v>
      </c>
      <c r="H1962" s="205" t="s">
        <v>2012</v>
      </c>
      <c r="I1962" s="205" t="s">
        <v>5128</v>
      </c>
      <c r="J1962" s="205" t="s">
        <v>5129</v>
      </c>
      <c r="K1962" s="206">
        <v>40984</v>
      </c>
      <c r="L1962" s="206">
        <v>41072</v>
      </c>
      <c r="M1962" s="205" t="s">
        <v>1131</v>
      </c>
      <c r="N1962" s="207">
        <v>50968</v>
      </c>
      <c r="O1962" s="207">
        <v>50981</v>
      </c>
      <c r="P1962" s="206">
        <v>41108</v>
      </c>
      <c r="Q1962" s="206">
        <v>41748</v>
      </c>
      <c r="R1962" s="206">
        <v>41748</v>
      </c>
      <c r="S1962" s="206">
        <v>41748</v>
      </c>
      <c r="T1962" s="204">
        <v>8</v>
      </c>
      <c r="U1962" s="370"/>
      <c r="V1962" s="12"/>
      <c r="W1962" s="87"/>
      <c r="X1962" s="67"/>
    </row>
    <row r="1963" spans="1:24" ht="30" customHeight="1" x14ac:dyDescent="0.25">
      <c r="A1963" s="208">
        <v>41455</v>
      </c>
      <c r="B1963" s="203">
        <v>41457</v>
      </c>
      <c r="C1963" s="204">
        <v>2011</v>
      </c>
      <c r="D1963" s="204" t="s">
        <v>5102</v>
      </c>
      <c r="E1963" s="205" t="s">
        <v>279</v>
      </c>
      <c r="F1963" s="204" t="s">
        <v>36</v>
      </c>
      <c r="G1963" s="204" t="s">
        <v>1000</v>
      </c>
      <c r="H1963" s="205" t="s">
        <v>5130</v>
      </c>
      <c r="I1963" s="205" t="s">
        <v>5131</v>
      </c>
      <c r="J1963" s="205" t="s">
        <v>5132</v>
      </c>
      <c r="K1963" s="206">
        <v>41089</v>
      </c>
      <c r="L1963" s="206">
        <v>41181</v>
      </c>
      <c r="M1963" s="205" t="s">
        <v>5133</v>
      </c>
      <c r="N1963" s="207">
        <v>42297</v>
      </c>
      <c r="O1963" s="207">
        <v>42287</v>
      </c>
      <c r="P1963" s="206">
        <v>41181</v>
      </c>
      <c r="Q1963" s="206">
        <v>42156</v>
      </c>
      <c r="R1963" s="206">
        <v>41912</v>
      </c>
      <c r="S1963" s="206">
        <v>42156</v>
      </c>
      <c r="T1963" s="204">
        <v>7</v>
      </c>
      <c r="U1963" s="370"/>
      <c r="V1963" s="12"/>
      <c r="W1963" s="87"/>
      <c r="X1963" s="67"/>
    </row>
    <row r="1964" spans="1:24" ht="30" customHeight="1" x14ac:dyDescent="0.25">
      <c r="A1964" s="208">
        <v>41455</v>
      </c>
      <c r="B1964" s="203">
        <v>41457</v>
      </c>
      <c r="C1964" s="204">
        <v>2011</v>
      </c>
      <c r="D1964" s="204" t="s">
        <v>5102</v>
      </c>
      <c r="E1964" s="205" t="s">
        <v>279</v>
      </c>
      <c r="F1964" s="204" t="s">
        <v>55</v>
      </c>
      <c r="G1964" s="204" t="s">
        <v>355</v>
      </c>
      <c r="H1964" s="205" t="s">
        <v>2364</v>
      </c>
      <c r="I1964" s="205" t="s">
        <v>5134</v>
      </c>
      <c r="J1964" s="205" t="s">
        <v>5135</v>
      </c>
      <c r="K1964" s="206">
        <v>41053</v>
      </c>
      <c r="L1964" s="206">
        <v>41136</v>
      </c>
      <c r="M1964" s="205" t="s">
        <v>5136</v>
      </c>
      <c r="N1964" s="207">
        <v>14851</v>
      </c>
      <c r="O1964" s="207">
        <v>14908</v>
      </c>
      <c r="P1964" s="206">
        <v>41164</v>
      </c>
      <c r="Q1964" s="206">
        <v>41792</v>
      </c>
      <c r="R1964" s="206">
        <v>41732</v>
      </c>
      <c r="S1964" s="206">
        <v>41732</v>
      </c>
      <c r="T1964" s="204">
        <v>26</v>
      </c>
      <c r="U1964" s="370"/>
      <c r="V1964" s="12"/>
      <c r="W1964" s="87"/>
      <c r="X1964" s="67"/>
    </row>
    <row r="1965" spans="1:24" ht="30" customHeight="1" x14ac:dyDescent="0.25">
      <c r="A1965" s="208">
        <v>41455</v>
      </c>
      <c r="B1965" s="203">
        <v>41457</v>
      </c>
      <c r="C1965" s="204">
        <v>2011</v>
      </c>
      <c r="D1965" s="204" t="s">
        <v>5102</v>
      </c>
      <c r="E1965" s="205" t="s">
        <v>279</v>
      </c>
      <c r="F1965" s="204" t="s">
        <v>55</v>
      </c>
      <c r="G1965" s="204" t="s">
        <v>355</v>
      </c>
      <c r="H1965" s="205" t="s">
        <v>2364</v>
      </c>
      <c r="I1965" s="205" t="s">
        <v>5137</v>
      </c>
      <c r="J1965" s="205" t="s">
        <v>5138</v>
      </c>
      <c r="K1965" s="206">
        <v>41053</v>
      </c>
      <c r="L1965" s="206">
        <v>41136</v>
      </c>
      <c r="M1965" s="205" t="s">
        <v>5136</v>
      </c>
      <c r="N1965" s="207">
        <v>16413</v>
      </c>
      <c r="O1965" s="207">
        <v>16470</v>
      </c>
      <c r="P1965" s="206">
        <v>41164</v>
      </c>
      <c r="Q1965" s="206">
        <v>41792</v>
      </c>
      <c r="R1965" s="206">
        <v>41732</v>
      </c>
      <c r="S1965" s="206">
        <v>41732</v>
      </c>
      <c r="T1965" s="204">
        <v>26</v>
      </c>
      <c r="U1965" s="370"/>
      <c r="V1965" s="12"/>
      <c r="W1965" s="87"/>
      <c r="X1965" s="67"/>
    </row>
    <row r="1966" spans="1:24" ht="30" customHeight="1" x14ac:dyDescent="0.25">
      <c r="A1966" s="208">
        <v>41455</v>
      </c>
      <c r="B1966" s="203">
        <v>41457</v>
      </c>
      <c r="C1966" s="204">
        <v>2012</v>
      </c>
      <c r="D1966" s="204" t="s">
        <v>5139</v>
      </c>
      <c r="E1966" s="205" t="s">
        <v>279</v>
      </c>
      <c r="F1966" s="204" t="s">
        <v>398</v>
      </c>
      <c r="G1966" s="204" t="s">
        <v>399</v>
      </c>
      <c r="H1966" s="205" t="s">
        <v>5140</v>
      </c>
      <c r="I1966" s="205" t="s">
        <v>5141</v>
      </c>
      <c r="J1966" s="205" t="s">
        <v>5142</v>
      </c>
      <c r="K1966" s="206">
        <v>41208</v>
      </c>
      <c r="L1966" s="206">
        <v>41332</v>
      </c>
      <c r="M1966" s="205" t="s">
        <v>5143</v>
      </c>
      <c r="N1966" s="207">
        <v>9644</v>
      </c>
      <c r="O1966" s="207">
        <v>9644</v>
      </c>
      <c r="P1966" s="206">
        <v>41359</v>
      </c>
      <c r="Q1966" s="206">
        <v>42295</v>
      </c>
      <c r="R1966" s="206">
        <v>42210</v>
      </c>
      <c r="S1966" s="206">
        <v>42210</v>
      </c>
      <c r="T1966" s="204">
        <v>0</v>
      </c>
      <c r="U1966" s="370"/>
      <c r="V1966" s="12"/>
      <c r="W1966" s="87"/>
      <c r="X1966" s="67"/>
    </row>
    <row r="1967" spans="1:24" ht="30" customHeight="1" x14ac:dyDescent="0.25">
      <c r="A1967" s="208">
        <v>41455</v>
      </c>
      <c r="B1967" s="203">
        <v>41457</v>
      </c>
      <c r="C1967" s="204">
        <v>2012</v>
      </c>
      <c r="D1967" s="204" t="s">
        <v>5102</v>
      </c>
      <c r="E1967" s="205" t="s">
        <v>279</v>
      </c>
      <c r="F1967" s="204" t="s">
        <v>55</v>
      </c>
      <c r="G1967" s="204" t="s">
        <v>355</v>
      </c>
      <c r="H1967" s="205" t="s">
        <v>2364</v>
      </c>
      <c r="I1967" s="205" t="s">
        <v>5144</v>
      </c>
      <c r="J1967" s="205" t="s">
        <v>5145</v>
      </c>
      <c r="K1967" s="206">
        <v>41010</v>
      </c>
      <c r="L1967" s="206">
        <v>41143</v>
      </c>
      <c r="M1967" s="205" t="s">
        <v>5146</v>
      </c>
      <c r="N1967" s="207">
        <v>3226</v>
      </c>
      <c r="O1967" s="207">
        <v>3211</v>
      </c>
      <c r="P1967" s="206">
        <v>41184</v>
      </c>
      <c r="Q1967" s="206">
        <v>41729</v>
      </c>
      <c r="R1967" s="206">
        <v>41549</v>
      </c>
      <c r="S1967" s="206">
        <v>41624</v>
      </c>
      <c r="T1967" s="204">
        <v>35</v>
      </c>
      <c r="U1967" s="370"/>
      <c r="V1967" s="12"/>
      <c r="W1967" s="87"/>
      <c r="X1967" s="67"/>
    </row>
    <row r="1968" spans="1:24" s="374" customFormat="1" ht="30" customHeight="1" x14ac:dyDescent="0.25">
      <c r="A1968" s="103">
        <v>41455</v>
      </c>
      <c r="B1968" s="104">
        <v>41460</v>
      </c>
      <c r="C1968" s="249">
        <v>2008</v>
      </c>
      <c r="D1968" s="95" t="s">
        <v>5164</v>
      </c>
      <c r="E1968" s="95" t="s">
        <v>279</v>
      </c>
      <c r="F1968" s="97" t="s">
        <v>99</v>
      </c>
      <c r="G1968" s="97" t="s">
        <v>415</v>
      </c>
      <c r="H1968" s="95" t="s">
        <v>5171</v>
      </c>
      <c r="I1968" s="8" t="s">
        <v>5172</v>
      </c>
      <c r="J1968" s="8" t="s">
        <v>5173</v>
      </c>
      <c r="K1968" s="237">
        <v>39498</v>
      </c>
      <c r="L1968" s="237">
        <v>39721</v>
      </c>
      <c r="M1968" s="273" t="s">
        <v>5174</v>
      </c>
      <c r="N1968" s="371">
        <v>52443</v>
      </c>
      <c r="O1968" s="371">
        <v>52443</v>
      </c>
      <c r="P1968" s="237">
        <v>39743</v>
      </c>
      <c r="Q1968" s="237">
        <v>41656</v>
      </c>
      <c r="R1968" s="237">
        <v>41540</v>
      </c>
      <c r="S1968" s="237">
        <v>41656</v>
      </c>
      <c r="T1968" s="238">
        <v>99</v>
      </c>
      <c r="U1968" s="372">
        <v>0</v>
      </c>
      <c r="V1968" s="373"/>
      <c r="W1968" s="373"/>
      <c r="X1968" s="105" t="s">
        <v>5334</v>
      </c>
    </row>
    <row r="1969" spans="1:24" s="374" customFormat="1" ht="30" customHeight="1" x14ac:dyDescent="0.25">
      <c r="A1969" s="103">
        <v>41455</v>
      </c>
      <c r="B1969" s="104">
        <v>41460</v>
      </c>
      <c r="C1969" s="97">
        <v>2008</v>
      </c>
      <c r="D1969" s="95" t="s">
        <v>5164</v>
      </c>
      <c r="E1969" s="95" t="s">
        <v>279</v>
      </c>
      <c r="F1969" s="97" t="s">
        <v>611</v>
      </c>
      <c r="G1969" s="97" t="s">
        <v>612</v>
      </c>
      <c r="H1969" s="375" t="s">
        <v>5175</v>
      </c>
      <c r="I1969" s="376" t="s">
        <v>5176</v>
      </c>
      <c r="J1969" s="375" t="s">
        <v>5177</v>
      </c>
      <c r="K1969" s="239">
        <v>39643</v>
      </c>
      <c r="L1969" s="239">
        <v>39719</v>
      </c>
      <c r="M1969" s="377" t="s">
        <v>5178</v>
      </c>
      <c r="N1969" s="378">
        <v>19757</v>
      </c>
      <c r="O1969" s="378">
        <v>20611</v>
      </c>
      <c r="P1969" s="239">
        <v>39755</v>
      </c>
      <c r="Q1969" s="239">
        <v>40837</v>
      </c>
      <c r="R1969" s="239">
        <v>40745</v>
      </c>
      <c r="S1969" s="239">
        <v>41203</v>
      </c>
      <c r="T1969" s="240">
        <v>100</v>
      </c>
      <c r="U1969" s="379">
        <v>0</v>
      </c>
      <c r="V1969" s="373"/>
      <c r="W1969" s="373"/>
      <c r="X1969" s="380"/>
    </row>
    <row r="1970" spans="1:24" s="374" customFormat="1" ht="30" customHeight="1" x14ac:dyDescent="0.25">
      <c r="A1970" s="103">
        <v>41455</v>
      </c>
      <c r="B1970" s="104">
        <v>41460</v>
      </c>
      <c r="C1970" s="249">
        <v>2009</v>
      </c>
      <c r="D1970" s="95" t="s">
        <v>5164</v>
      </c>
      <c r="E1970" s="95" t="s">
        <v>279</v>
      </c>
      <c r="F1970" s="97" t="s">
        <v>99</v>
      </c>
      <c r="G1970" s="97" t="s">
        <v>415</v>
      </c>
      <c r="H1970" s="95" t="s">
        <v>5179</v>
      </c>
      <c r="I1970" s="8" t="s">
        <v>5180</v>
      </c>
      <c r="J1970" s="8" t="s">
        <v>5181</v>
      </c>
      <c r="K1970" s="237">
        <v>39763</v>
      </c>
      <c r="L1970" s="237">
        <v>39883</v>
      </c>
      <c r="M1970" s="273" t="s">
        <v>5182</v>
      </c>
      <c r="N1970" s="371">
        <v>29345</v>
      </c>
      <c r="O1970" s="371">
        <v>30469</v>
      </c>
      <c r="P1970" s="237">
        <v>39905</v>
      </c>
      <c r="Q1970" s="237">
        <v>40913</v>
      </c>
      <c r="R1970" s="237">
        <v>40985</v>
      </c>
      <c r="S1970" s="237">
        <v>41353</v>
      </c>
      <c r="T1970" s="238">
        <v>100</v>
      </c>
      <c r="U1970" s="381">
        <v>-6600</v>
      </c>
      <c r="V1970" s="373"/>
      <c r="W1970" s="373"/>
      <c r="X1970" s="380" t="s">
        <v>5335</v>
      </c>
    </row>
    <row r="1971" spans="1:24" s="374" customFormat="1" ht="30" customHeight="1" x14ac:dyDescent="0.25">
      <c r="A1971" s="103">
        <v>41455</v>
      </c>
      <c r="B1971" s="104">
        <v>41460</v>
      </c>
      <c r="C1971" s="249">
        <v>2009</v>
      </c>
      <c r="D1971" s="95" t="s">
        <v>5164</v>
      </c>
      <c r="E1971" s="95" t="s">
        <v>279</v>
      </c>
      <c r="F1971" s="97" t="s">
        <v>50</v>
      </c>
      <c r="G1971" s="97" t="s">
        <v>420</v>
      </c>
      <c r="H1971" s="95" t="s">
        <v>5183</v>
      </c>
      <c r="I1971" s="8" t="s">
        <v>5184</v>
      </c>
      <c r="J1971" s="8" t="s">
        <v>5185</v>
      </c>
      <c r="K1971" s="237">
        <v>39883</v>
      </c>
      <c r="L1971" s="237">
        <v>40078</v>
      </c>
      <c r="M1971" s="273" t="s">
        <v>5186</v>
      </c>
      <c r="N1971" s="371">
        <v>22226</v>
      </c>
      <c r="O1971" s="371">
        <v>22640</v>
      </c>
      <c r="P1971" s="237">
        <v>40116</v>
      </c>
      <c r="Q1971" s="237">
        <v>41274</v>
      </c>
      <c r="R1971" s="237">
        <v>41174</v>
      </c>
      <c r="S1971" s="237">
        <v>41258</v>
      </c>
      <c r="T1971" s="238">
        <v>100</v>
      </c>
      <c r="U1971" s="381">
        <v>-9000</v>
      </c>
      <c r="V1971" s="373"/>
      <c r="W1971" s="373"/>
      <c r="X1971" s="105" t="s">
        <v>5335</v>
      </c>
    </row>
    <row r="1972" spans="1:24" s="374" customFormat="1" ht="30" customHeight="1" x14ac:dyDescent="0.25">
      <c r="A1972" s="103">
        <v>41455</v>
      </c>
      <c r="B1972" s="104">
        <v>41460</v>
      </c>
      <c r="C1972" s="249">
        <v>2009</v>
      </c>
      <c r="D1972" s="95" t="s">
        <v>5164</v>
      </c>
      <c r="E1972" s="95" t="s">
        <v>279</v>
      </c>
      <c r="F1972" s="97" t="s">
        <v>361</v>
      </c>
      <c r="G1972" s="97" t="s">
        <v>362</v>
      </c>
      <c r="H1972" s="95" t="s">
        <v>5187</v>
      </c>
      <c r="I1972" s="8" t="s">
        <v>5188</v>
      </c>
      <c r="J1972" s="8" t="s">
        <v>5189</v>
      </c>
      <c r="K1972" s="237">
        <v>40221</v>
      </c>
      <c r="L1972" s="237">
        <v>40316</v>
      </c>
      <c r="M1972" s="273" t="s">
        <v>5190</v>
      </c>
      <c r="N1972" s="371">
        <v>34991</v>
      </c>
      <c r="O1972" s="371">
        <v>36800</v>
      </c>
      <c r="P1972" s="237">
        <v>40345</v>
      </c>
      <c r="Q1972" s="237">
        <v>40933</v>
      </c>
      <c r="R1972" s="237">
        <v>40912</v>
      </c>
      <c r="S1972" s="237">
        <v>40912</v>
      </c>
      <c r="T1972" s="238">
        <v>100</v>
      </c>
      <c r="U1972" s="381">
        <v>-10400</v>
      </c>
      <c r="V1972" s="373"/>
      <c r="W1972" s="373"/>
      <c r="X1972" s="105" t="s">
        <v>5336</v>
      </c>
    </row>
    <row r="1973" spans="1:24" s="374" customFormat="1" ht="30" customHeight="1" x14ac:dyDescent="0.25">
      <c r="A1973" s="103">
        <v>41455</v>
      </c>
      <c r="B1973" s="104">
        <v>41460</v>
      </c>
      <c r="C1973" s="249">
        <v>2009</v>
      </c>
      <c r="D1973" s="95" t="s">
        <v>5164</v>
      </c>
      <c r="E1973" s="95" t="s">
        <v>279</v>
      </c>
      <c r="F1973" s="97" t="s">
        <v>157</v>
      </c>
      <c r="G1973" s="97" t="s">
        <v>858</v>
      </c>
      <c r="H1973" s="95" t="s">
        <v>5191</v>
      </c>
      <c r="I1973" s="8" t="s">
        <v>5192</v>
      </c>
      <c r="J1973" s="8" t="s">
        <v>5193</v>
      </c>
      <c r="K1973" s="237">
        <v>39934</v>
      </c>
      <c r="L1973" s="237">
        <v>39976</v>
      </c>
      <c r="M1973" s="273" t="s">
        <v>5194</v>
      </c>
      <c r="N1973" s="371">
        <v>17336</v>
      </c>
      <c r="O1973" s="371">
        <v>24416</v>
      </c>
      <c r="P1973" s="237">
        <v>40006</v>
      </c>
      <c r="Q1973" s="237">
        <v>41273</v>
      </c>
      <c r="R1973" s="237">
        <v>40736</v>
      </c>
      <c r="S1973" s="237">
        <v>41484</v>
      </c>
      <c r="T1973" s="238">
        <v>99</v>
      </c>
      <c r="U1973" s="381">
        <v>-5300</v>
      </c>
      <c r="V1973" s="373"/>
      <c r="W1973" s="373"/>
      <c r="X1973" s="105" t="s">
        <v>5335</v>
      </c>
    </row>
    <row r="1974" spans="1:24" s="374" customFormat="1" ht="30" customHeight="1" x14ac:dyDescent="0.25">
      <c r="A1974" s="103">
        <v>41455</v>
      </c>
      <c r="B1974" s="104">
        <v>41460</v>
      </c>
      <c r="C1974" s="249">
        <v>2009</v>
      </c>
      <c r="D1974" s="95" t="s">
        <v>5164</v>
      </c>
      <c r="E1974" s="95" t="s">
        <v>279</v>
      </c>
      <c r="F1974" s="97" t="s">
        <v>89</v>
      </c>
      <c r="G1974" s="97" t="s">
        <v>890</v>
      </c>
      <c r="H1974" s="95" t="s">
        <v>5195</v>
      </c>
      <c r="I1974" s="8" t="s">
        <v>5196</v>
      </c>
      <c r="J1974" s="8" t="s">
        <v>5185</v>
      </c>
      <c r="K1974" s="237">
        <v>39909</v>
      </c>
      <c r="L1974" s="237">
        <v>40045</v>
      </c>
      <c r="M1974" s="273" t="s">
        <v>5197</v>
      </c>
      <c r="N1974" s="371">
        <v>7355</v>
      </c>
      <c r="O1974" s="371">
        <v>7762</v>
      </c>
      <c r="P1974" s="237">
        <v>40100</v>
      </c>
      <c r="Q1974" s="237">
        <v>40620</v>
      </c>
      <c r="R1974" s="237">
        <v>40705</v>
      </c>
      <c r="S1974" s="237">
        <v>40705</v>
      </c>
      <c r="T1974" s="238">
        <v>100</v>
      </c>
      <c r="U1974" s="381">
        <v>-5900</v>
      </c>
      <c r="V1974" s="373"/>
      <c r="W1974" s="373"/>
      <c r="X1974" s="105" t="s">
        <v>5337</v>
      </c>
    </row>
    <row r="1975" spans="1:24" s="374" customFormat="1" ht="30" customHeight="1" x14ac:dyDescent="0.25">
      <c r="A1975" s="103">
        <v>41455</v>
      </c>
      <c r="B1975" s="104">
        <v>41460</v>
      </c>
      <c r="C1975" s="249">
        <v>2009</v>
      </c>
      <c r="D1975" s="95" t="s">
        <v>5164</v>
      </c>
      <c r="E1975" s="95" t="s">
        <v>279</v>
      </c>
      <c r="F1975" s="97" t="s">
        <v>291</v>
      </c>
      <c r="G1975" s="97" t="s">
        <v>617</v>
      </c>
      <c r="H1975" s="95" t="s">
        <v>5198</v>
      </c>
      <c r="I1975" s="8" t="s">
        <v>5199</v>
      </c>
      <c r="J1975" s="8" t="s">
        <v>5200</v>
      </c>
      <c r="K1975" s="237">
        <v>39842</v>
      </c>
      <c r="L1975" s="237">
        <v>39955</v>
      </c>
      <c r="M1975" s="273" t="s">
        <v>5201</v>
      </c>
      <c r="N1975" s="371">
        <v>14636</v>
      </c>
      <c r="O1975" s="371">
        <v>15416</v>
      </c>
      <c r="P1975" s="237">
        <v>39982</v>
      </c>
      <c r="Q1975" s="237">
        <v>40654</v>
      </c>
      <c r="R1975" s="237">
        <v>40676</v>
      </c>
      <c r="S1975" s="237">
        <v>40676</v>
      </c>
      <c r="T1975" s="238">
        <v>100</v>
      </c>
      <c r="U1975" s="381">
        <v>-3000</v>
      </c>
      <c r="V1975" s="373"/>
      <c r="W1975" s="373"/>
      <c r="X1975" s="105" t="s">
        <v>5336</v>
      </c>
    </row>
    <row r="1976" spans="1:24" s="374" customFormat="1" ht="30" customHeight="1" x14ac:dyDescent="0.25">
      <c r="A1976" s="103">
        <v>41455</v>
      </c>
      <c r="B1976" s="104">
        <v>41460</v>
      </c>
      <c r="C1976" s="249">
        <v>2009</v>
      </c>
      <c r="D1976" s="95" t="s">
        <v>5164</v>
      </c>
      <c r="E1976" s="95" t="s">
        <v>279</v>
      </c>
      <c r="F1976" s="97" t="s">
        <v>36</v>
      </c>
      <c r="G1976" s="97" t="s">
        <v>1000</v>
      </c>
      <c r="H1976" s="95" t="s">
        <v>5202</v>
      </c>
      <c r="I1976" s="8" t="s">
        <v>5203</v>
      </c>
      <c r="J1976" s="8" t="s">
        <v>5185</v>
      </c>
      <c r="K1976" s="237">
        <v>39904</v>
      </c>
      <c r="L1976" s="237">
        <v>40025</v>
      </c>
      <c r="M1976" s="273" t="s">
        <v>5186</v>
      </c>
      <c r="N1976" s="371">
        <v>36371</v>
      </c>
      <c r="O1976" s="371">
        <v>38046</v>
      </c>
      <c r="P1976" s="237">
        <v>40059</v>
      </c>
      <c r="Q1976" s="237">
        <v>41272</v>
      </c>
      <c r="R1976" s="237">
        <v>41150</v>
      </c>
      <c r="S1976" s="237">
        <v>41308</v>
      </c>
      <c r="T1976" s="238">
        <v>99</v>
      </c>
      <c r="U1976" s="372">
        <v>0</v>
      </c>
      <c r="V1976" s="373"/>
      <c r="W1976" s="373"/>
      <c r="X1976" s="105"/>
    </row>
    <row r="1977" spans="1:24" s="374" customFormat="1" ht="30" customHeight="1" x14ac:dyDescent="0.25">
      <c r="A1977" s="103">
        <v>41455</v>
      </c>
      <c r="B1977" s="104">
        <v>41460</v>
      </c>
      <c r="C1977" s="249">
        <v>2010</v>
      </c>
      <c r="D1977" s="95" t="s">
        <v>5164</v>
      </c>
      <c r="E1977" s="95" t="s">
        <v>279</v>
      </c>
      <c r="F1977" s="97" t="s">
        <v>99</v>
      </c>
      <c r="G1977" s="97" t="s">
        <v>415</v>
      </c>
      <c r="H1977" s="95" t="s">
        <v>5171</v>
      </c>
      <c r="I1977" s="8" t="s">
        <v>5172</v>
      </c>
      <c r="J1977" s="8" t="s">
        <v>5204</v>
      </c>
      <c r="K1977" s="237">
        <v>39498</v>
      </c>
      <c r="L1977" s="237">
        <v>40624</v>
      </c>
      <c r="M1977" s="273" t="s">
        <v>5174</v>
      </c>
      <c r="N1977" s="371">
        <v>79509</v>
      </c>
      <c r="O1977" s="371">
        <f>N1977+N1968</f>
        <v>131952</v>
      </c>
      <c r="P1977" s="237">
        <v>40624</v>
      </c>
      <c r="Q1977" s="237">
        <v>41656</v>
      </c>
      <c r="R1977" s="237">
        <v>41540</v>
      </c>
      <c r="S1977" s="237">
        <v>41656</v>
      </c>
      <c r="T1977" s="238">
        <v>99</v>
      </c>
      <c r="U1977" s="372">
        <v>0</v>
      </c>
      <c r="V1977" s="373"/>
      <c r="W1977" s="373"/>
      <c r="X1977" s="105" t="s">
        <v>5334</v>
      </c>
    </row>
    <row r="1978" spans="1:24" s="374" customFormat="1" ht="30" customHeight="1" x14ac:dyDescent="0.25">
      <c r="A1978" s="103">
        <v>41455</v>
      </c>
      <c r="B1978" s="104">
        <v>41460</v>
      </c>
      <c r="C1978" s="249">
        <v>2010</v>
      </c>
      <c r="D1978" s="95" t="s">
        <v>5164</v>
      </c>
      <c r="E1978" s="95" t="s">
        <v>279</v>
      </c>
      <c r="F1978" s="97" t="s">
        <v>99</v>
      </c>
      <c r="G1978" s="97" t="s">
        <v>415</v>
      </c>
      <c r="H1978" s="95" t="s">
        <v>5205</v>
      </c>
      <c r="I1978" s="8" t="s">
        <v>5206</v>
      </c>
      <c r="J1978" s="8" t="s">
        <v>5207</v>
      </c>
      <c r="K1978" s="98">
        <v>40492</v>
      </c>
      <c r="L1978" s="237">
        <v>40592</v>
      </c>
      <c r="M1978" s="273" t="s">
        <v>5197</v>
      </c>
      <c r="N1978" s="371">
        <v>13621</v>
      </c>
      <c r="O1978" s="371">
        <v>14160</v>
      </c>
      <c r="P1978" s="237">
        <v>40673</v>
      </c>
      <c r="Q1978" s="237">
        <v>41334</v>
      </c>
      <c r="R1978" s="237">
        <v>41147</v>
      </c>
      <c r="S1978" s="237">
        <v>41353</v>
      </c>
      <c r="T1978" s="238">
        <v>99</v>
      </c>
      <c r="U1978" s="372">
        <v>0</v>
      </c>
      <c r="V1978" s="373"/>
      <c r="W1978" s="373"/>
      <c r="X1978" s="105"/>
    </row>
    <row r="1979" spans="1:24" s="374" customFormat="1" ht="30" customHeight="1" x14ac:dyDescent="0.25">
      <c r="A1979" s="103">
        <v>41455</v>
      </c>
      <c r="B1979" s="104">
        <v>41460</v>
      </c>
      <c r="C1979" s="249">
        <v>2010</v>
      </c>
      <c r="D1979" s="95" t="s">
        <v>5164</v>
      </c>
      <c r="E1979" s="95" t="s">
        <v>279</v>
      </c>
      <c r="F1979" s="97" t="s">
        <v>50</v>
      </c>
      <c r="G1979" s="97" t="s">
        <v>420</v>
      </c>
      <c r="H1979" s="95" t="s">
        <v>5208</v>
      </c>
      <c r="I1979" s="8" t="s">
        <v>5209</v>
      </c>
      <c r="J1979" s="8" t="s">
        <v>5210</v>
      </c>
      <c r="K1979" s="237">
        <v>40115</v>
      </c>
      <c r="L1979" s="237">
        <v>40235</v>
      </c>
      <c r="M1979" s="273" t="s">
        <v>5211</v>
      </c>
      <c r="N1979" s="371">
        <v>7909</v>
      </c>
      <c r="O1979" s="371">
        <v>9650</v>
      </c>
      <c r="P1979" s="237">
        <v>40295</v>
      </c>
      <c r="Q1979" s="237">
        <v>41130</v>
      </c>
      <c r="R1979" s="237">
        <v>40806</v>
      </c>
      <c r="S1979" s="237">
        <v>41448</v>
      </c>
      <c r="T1979" s="238">
        <v>91</v>
      </c>
      <c r="U1979" s="382">
        <v>-1900</v>
      </c>
      <c r="V1979" s="373"/>
      <c r="W1979" s="373"/>
      <c r="X1979" s="105" t="s">
        <v>5338</v>
      </c>
    </row>
    <row r="1980" spans="1:24" s="374" customFormat="1" ht="30" customHeight="1" x14ac:dyDescent="0.25">
      <c r="A1980" s="103">
        <v>41455</v>
      </c>
      <c r="B1980" s="104">
        <v>41460</v>
      </c>
      <c r="C1980" s="249">
        <v>2010</v>
      </c>
      <c r="D1980" s="95" t="s">
        <v>5164</v>
      </c>
      <c r="E1980" s="95" t="s">
        <v>279</v>
      </c>
      <c r="F1980" s="97" t="s">
        <v>650</v>
      </c>
      <c r="G1980" s="97" t="s">
        <v>651</v>
      </c>
      <c r="H1980" s="95" t="s">
        <v>5212</v>
      </c>
      <c r="I1980" s="8" t="s">
        <v>5213</v>
      </c>
      <c r="J1980" s="8" t="s">
        <v>5210</v>
      </c>
      <c r="K1980" s="237">
        <v>40247</v>
      </c>
      <c r="L1980" s="237">
        <v>40375</v>
      </c>
      <c r="M1980" s="273" t="s">
        <v>5214</v>
      </c>
      <c r="N1980" s="371">
        <v>11195</v>
      </c>
      <c r="O1980" s="371">
        <v>11195</v>
      </c>
      <c r="P1980" s="237">
        <v>40420</v>
      </c>
      <c r="Q1980" s="237">
        <v>40920</v>
      </c>
      <c r="R1980" s="237">
        <v>40848</v>
      </c>
      <c r="S1980" s="237">
        <v>40917</v>
      </c>
      <c r="T1980" s="238">
        <v>100</v>
      </c>
      <c r="U1980" s="382">
        <v>-2000</v>
      </c>
      <c r="V1980" s="373"/>
      <c r="W1980" s="373"/>
      <c r="X1980" s="105" t="s">
        <v>5339</v>
      </c>
    </row>
    <row r="1981" spans="1:24" s="374" customFormat="1" ht="30" customHeight="1" x14ac:dyDescent="0.25">
      <c r="A1981" s="103">
        <v>41455</v>
      </c>
      <c r="B1981" s="104">
        <v>41460</v>
      </c>
      <c r="C1981" s="249">
        <v>2010</v>
      </c>
      <c r="D1981" s="95" t="s">
        <v>5164</v>
      </c>
      <c r="E1981" s="95" t="s">
        <v>280</v>
      </c>
      <c r="F1981" s="97" t="s">
        <v>55</v>
      </c>
      <c r="G1981" s="97" t="s">
        <v>355</v>
      </c>
      <c r="H1981" s="95" t="s">
        <v>5215</v>
      </c>
      <c r="I1981" s="8" t="s">
        <v>5216</v>
      </c>
      <c r="J1981" s="8" t="s">
        <v>5217</v>
      </c>
      <c r="K1981" s="237">
        <v>40229</v>
      </c>
      <c r="L1981" s="237">
        <v>40450</v>
      </c>
      <c r="M1981" s="273" t="s">
        <v>5218</v>
      </c>
      <c r="N1981" s="371">
        <v>947</v>
      </c>
      <c r="O1981" s="371">
        <v>1047</v>
      </c>
      <c r="P1981" s="237">
        <v>40558</v>
      </c>
      <c r="Q1981" s="237">
        <v>41229</v>
      </c>
      <c r="R1981" s="237">
        <v>40885</v>
      </c>
      <c r="S1981" s="237">
        <v>41131</v>
      </c>
      <c r="T1981" s="238">
        <v>100</v>
      </c>
      <c r="U1981" s="372">
        <v>0</v>
      </c>
      <c r="V1981" s="373"/>
      <c r="W1981" s="373"/>
      <c r="X1981" s="105"/>
    </row>
    <row r="1982" spans="1:24" s="374" customFormat="1" ht="30" customHeight="1" x14ac:dyDescent="0.25">
      <c r="A1982" s="103">
        <v>41455</v>
      </c>
      <c r="B1982" s="104">
        <v>41460</v>
      </c>
      <c r="C1982" s="249">
        <v>2010</v>
      </c>
      <c r="D1982" s="95" t="s">
        <v>5164</v>
      </c>
      <c r="E1982" s="95" t="s">
        <v>279</v>
      </c>
      <c r="F1982" s="97" t="s">
        <v>4109</v>
      </c>
      <c r="G1982" s="97" t="s">
        <v>4110</v>
      </c>
      <c r="H1982" s="95" t="s">
        <v>5219</v>
      </c>
      <c r="I1982" s="8" t="s">
        <v>5220</v>
      </c>
      <c r="J1982" s="8" t="s">
        <v>5221</v>
      </c>
      <c r="K1982" s="237">
        <v>40197</v>
      </c>
      <c r="L1982" s="237">
        <v>40325</v>
      </c>
      <c r="M1982" s="273" t="s">
        <v>5222</v>
      </c>
      <c r="N1982" s="371">
        <v>8594</v>
      </c>
      <c r="O1982" s="371">
        <v>8658</v>
      </c>
      <c r="P1982" s="237">
        <v>40325</v>
      </c>
      <c r="Q1982" s="237">
        <v>40875</v>
      </c>
      <c r="R1982" s="237">
        <v>41241</v>
      </c>
      <c r="S1982" s="237">
        <v>41241</v>
      </c>
      <c r="T1982" s="238">
        <v>100</v>
      </c>
      <c r="U1982" s="382">
        <v>-2200</v>
      </c>
      <c r="V1982" s="373"/>
      <c r="W1982" s="373"/>
      <c r="X1982" s="105" t="s">
        <v>5339</v>
      </c>
    </row>
    <row r="1983" spans="1:24" s="374" customFormat="1" ht="30" customHeight="1" x14ac:dyDescent="0.25">
      <c r="A1983" s="103">
        <v>41455</v>
      </c>
      <c r="B1983" s="104">
        <v>41460</v>
      </c>
      <c r="C1983" s="249">
        <v>2010</v>
      </c>
      <c r="D1983" s="95" t="s">
        <v>5164</v>
      </c>
      <c r="E1983" s="95" t="s">
        <v>279</v>
      </c>
      <c r="F1983" s="97" t="s">
        <v>5223</v>
      </c>
      <c r="G1983" s="97" t="s">
        <v>5224</v>
      </c>
      <c r="H1983" s="95" t="s">
        <v>5225</v>
      </c>
      <c r="I1983" s="8" t="s">
        <v>5226</v>
      </c>
      <c r="J1983" s="8" t="s">
        <v>5227</v>
      </c>
      <c r="K1983" s="237">
        <v>40207</v>
      </c>
      <c r="L1983" s="237">
        <v>40451</v>
      </c>
      <c r="M1983" s="273" t="s">
        <v>5228</v>
      </c>
      <c r="N1983" s="371">
        <v>19667</v>
      </c>
      <c r="O1983" s="371">
        <v>21060</v>
      </c>
      <c r="P1983" s="237">
        <v>40190</v>
      </c>
      <c r="Q1983" s="237">
        <v>41285</v>
      </c>
      <c r="R1983" s="237">
        <v>41099</v>
      </c>
      <c r="S1983" s="237">
        <v>41423</v>
      </c>
      <c r="T1983" s="238">
        <v>99</v>
      </c>
      <c r="U1983" s="381">
        <v>-8250</v>
      </c>
      <c r="V1983" s="373"/>
      <c r="W1983" s="373"/>
      <c r="X1983" s="105" t="s">
        <v>5338</v>
      </c>
    </row>
    <row r="1984" spans="1:24" s="374" customFormat="1" ht="30" customHeight="1" x14ac:dyDescent="0.25">
      <c r="A1984" s="103">
        <v>41455</v>
      </c>
      <c r="B1984" s="104">
        <v>41460</v>
      </c>
      <c r="C1984" s="249">
        <v>2010</v>
      </c>
      <c r="D1984" s="95" t="s">
        <v>5164</v>
      </c>
      <c r="E1984" s="95" t="s">
        <v>279</v>
      </c>
      <c r="F1984" s="97" t="s">
        <v>1396</v>
      </c>
      <c r="G1984" s="97" t="s">
        <v>2696</v>
      </c>
      <c r="H1984" s="95" t="s">
        <v>5229</v>
      </c>
      <c r="I1984" s="8" t="s">
        <v>5230</v>
      </c>
      <c r="J1984" s="8" t="s">
        <v>5200</v>
      </c>
      <c r="K1984" s="237">
        <v>40190</v>
      </c>
      <c r="L1984" s="237">
        <v>40284</v>
      </c>
      <c r="M1984" s="273" t="s">
        <v>5231</v>
      </c>
      <c r="N1984" s="371">
        <v>17844</v>
      </c>
      <c r="O1984" s="371">
        <v>19014</v>
      </c>
      <c r="P1984" s="237">
        <v>40417</v>
      </c>
      <c r="Q1984" s="237">
        <v>41686</v>
      </c>
      <c r="R1984" s="237">
        <v>41596</v>
      </c>
      <c r="S1984" s="237">
        <v>41407</v>
      </c>
      <c r="T1984" s="238">
        <v>74</v>
      </c>
      <c r="U1984" s="381">
        <v>-7000</v>
      </c>
      <c r="V1984" s="373"/>
      <c r="W1984" s="373"/>
      <c r="X1984" s="102" t="s">
        <v>5338</v>
      </c>
    </row>
    <row r="1985" spans="1:24" s="374" customFormat="1" ht="30" customHeight="1" x14ac:dyDescent="0.25">
      <c r="A1985" s="103">
        <v>41455</v>
      </c>
      <c r="B1985" s="104">
        <v>41460</v>
      </c>
      <c r="C1985" s="249">
        <v>2010</v>
      </c>
      <c r="D1985" s="95" t="s">
        <v>5164</v>
      </c>
      <c r="E1985" s="95" t="s">
        <v>279</v>
      </c>
      <c r="F1985" s="97" t="s">
        <v>289</v>
      </c>
      <c r="G1985" s="97" t="s">
        <v>580</v>
      </c>
      <c r="H1985" s="95" t="s">
        <v>5232</v>
      </c>
      <c r="I1985" s="8" t="s">
        <v>5233</v>
      </c>
      <c r="J1985" s="8" t="s">
        <v>5234</v>
      </c>
      <c r="K1985" s="237">
        <v>40291</v>
      </c>
      <c r="L1985" s="237">
        <v>40437</v>
      </c>
      <c r="M1985" s="273" t="s">
        <v>5235</v>
      </c>
      <c r="N1985" s="371">
        <v>3300</v>
      </c>
      <c r="O1985" s="371">
        <v>3300</v>
      </c>
      <c r="P1985" s="237">
        <v>40609</v>
      </c>
      <c r="Q1985" s="237">
        <v>41337</v>
      </c>
      <c r="R1985" s="237">
        <v>40773</v>
      </c>
      <c r="S1985" s="237">
        <v>40893</v>
      </c>
      <c r="T1985" s="238">
        <v>100</v>
      </c>
      <c r="U1985" s="372">
        <v>0</v>
      </c>
      <c r="V1985" s="373"/>
      <c r="W1985" s="373"/>
      <c r="X1985" s="102" t="s">
        <v>5340</v>
      </c>
    </row>
    <row r="1986" spans="1:24" s="374" customFormat="1" ht="30" customHeight="1" x14ac:dyDescent="0.25">
      <c r="A1986" s="103">
        <v>41455</v>
      </c>
      <c r="B1986" s="104">
        <v>41460</v>
      </c>
      <c r="C1986" s="249">
        <v>2011</v>
      </c>
      <c r="D1986" s="95" t="s">
        <v>5164</v>
      </c>
      <c r="E1986" s="95" t="s">
        <v>279</v>
      </c>
      <c r="F1986" s="97" t="s">
        <v>99</v>
      </c>
      <c r="G1986" s="97" t="s">
        <v>415</v>
      </c>
      <c r="H1986" s="95" t="s">
        <v>5171</v>
      </c>
      <c r="I1986" s="8" t="s">
        <v>5172</v>
      </c>
      <c r="J1986" s="8" t="s">
        <v>5236</v>
      </c>
      <c r="K1986" s="237">
        <v>39498</v>
      </c>
      <c r="L1986" s="98">
        <v>40632</v>
      </c>
      <c r="M1986" s="273" t="s">
        <v>5174</v>
      </c>
      <c r="N1986" s="371">
        <v>17400</v>
      </c>
      <c r="O1986" s="371">
        <f>N1986+N1977+N1968</f>
        <v>149352</v>
      </c>
      <c r="P1986" s="237">
        <v>40632</v>
      </c>
      <c r="Q1986" s="237">
        <v>41656</v>
      </c>
      <c r="R1986" s="237">
        <v>41540</v>
      </c>
      <c r="S1986" s="237">
        <v>41656</v>
      </c>
      <c r="T1986" s="238">
        <v>99</v>
      </c>
      <c r="U1986" s="372">
        <v>0</v>
      </c>
      <c r="V1986" s="373"/>
      <c r="W1986" s="373"/>
      <c r="X1986" s="102" t="s">
        <v>5334</v>
      </c>
    </row>
    <row r="1987" spans="1:24" s="374" customFormat="1" ht="30" customHeight="1" x14ac:dyDescent="0.25">
      <c r="A1987" s="103">
        <v>41455</v>
      </c>
      <c r="B1987" s="104">
        <v>41460</v>
      </c>
      <c r="C1987" s="249">
        <v>2011</v>
      </c>
      <c r="D1987" s="95" t="s">
        <v>5164</v>
      </c>
      <c r="E1987" s="95" t="s">
        <v>279</v>
      </c>
      <c r="F1987" s="97" t="s">
        <v>99</v>
      </c>
      <c r="G1987" s="97" t="s">
        <v>415</v>
      </c>
      <c r="H1987" s="95" t="s">
        <v>5237</v>
      </c>
      <c r="I1987" s="8" t="s">
        <v>5238</v>
      </c>
      <c r="J1987" s="8" t="s">
        <v>5239</v>
      </c>
      <c r="K1987" s="98">
        <v>40662</v>
      </c>
      <c r="L1987" s="98">
        <v>40724</v>
      </c>
      <c r="M1987" s="273" t="s">
        <v>4696</v>
      </c>
      <c r="N1987" s="371">
        <v>2553</v>
      </c>
      <c r="O1987" s="371">
        <v>2733</v>
      </c>
      <c r="P1987" s="237">
        <v>40754</v>
      </c>
      <c r="Q1987" s="237">
        <v>41753</v>
      </c>
      <c r="R1987" s="237">
        <f>P1987+380</f>
        <v>41134</v>
      </c>
      <c r="S1987" s="237">
        <v>41753</v>
      </c>
      <c r="T1987" s="238">
        <v>98</v>
      </c>
      <c r="U1987" s="372">
        <v>0</v>
      </c>
      <c r="V1987" s="373"/>
      <c r="W1987" s="373"/>
      <c r="X1987" s="102" t="s">
        <v>5341</v>
      </c>
    </row>
    <row r="1988" spans="1:24" s="374" customFormat="1" ht="30" customHeight="1" x14ac:dyDescent="0.25">
      <c r="A1988" s="103">
        <v>41455</v>
      </c>
      <c r="B1988" s="104">
        <v>41460</v>
      </c>
      <c r="C1988" s="249">
        <v>2011</v>
      </c>
      <c r="D1988" s="95" t="s">
        <v>5164</v>
      </c>
      <c r="E1988" s="95" t="s">
        <v>280</v>
      </c>
      <c r="F1988" s="97" t="s">
        <v>99</v>
      </c>
      <c r="G1988" s="97" t="s">
        <v>415</v>
      </c>
      <c r="H1988" s="95" t="s">
        <v>5240</v>
      </c>
      <c r="I1988" s="8" t="s">
        <v>5241</v>
      </c>
      <c r="J1988" s="8" t="s">
        <v>5242</v>
      </c>
      <c r="K1988" s="98">
        <v>40984</v>
      </c>
      <c r="L1988" s="98">
        <v>41102</v>
      </c>
      <c r="M1988" s="273" t="s">
        <v>5243</v>
      </c>
      <c r="N1988" s="371">
        <v>1019</v>
      </c>
      <c r="O1988" s="371">
        <v>1019</v>
      </c>
      <c r="P1988" s="237">
        <v>41116</v>
      </c>
      <c r="Q1988" s="237">
        <v>41408</v>
      </c>
      <c r="R1988" s="237">
        <v>41425</v>
      </c>
      <c r="S1988" s="237">
        <v>41487</v>
      </c>
      <c r="T1988" s="238">
        <v>1</v>
      </c>
      <c r="U1988" s="372">
        <v>0</v>
      </c>
      <c r="V1988" s="373"/>
      <c r="W1988" s="373"/>
      <c r="X1988" s="102"/>
    </row>
    <row r="1989" spans="1:24" s="374" customFormat="1" ht="30" customHeight="1" x14ac:dyDescent="0.25">
      <c r="A1989" s="103">
        <v>41455</v>
      </c>
      <c r="B1989" s="104">
        <v>41460</v>
      </c>
      <c r="C1989" s="249">
        <v>2011</v>
      </c>
      <c r="D1989" s="95" t="s">
        <v>5164</v>
      </c>
      <c r="E1989" s="95" t="s">
        <v>279</v>
      </c>
      <c r="F1989" s="97" t="s">
        <v>113</v>
      </c>
      <c r="G1989" s="97" t="s">
        <v>376</v>
      </c>
      <c r="H1989" s="95" t="s">
        <v>5244</v>
      </c>
      <c r="I1989" s="8" t="s">
        <v>5245</v>
      </c>
      <c r="J1989" s="8" t="s">
        <v>5246</v>
      </c>
      <c r="K1989" s="98">
        <v>40697</v>
      </c>
      <c r="L1989" s="98">
        <v>40801</v>
      </c>
      <c r="M1989" s="273" t="s">
        <v>5247</v>
      </c>
      <c r="N1989" s="371">
        <v>1398</v>
      </c>
      <c r="O1989" s="371">
        <v>1199</v>
      </c>
      <c r="P1989" s="237">
        <v>40842</v>
      </c>
      <c r="Q1989" s="237">
        <v>41207</v>
      </c>
      <c r="R1989" s="237">
        <v>41213</v>
      </c>
      <c r="S1989" s="237">
        <v>41572</v>
      </c>
      <c r="T1989" s="238">
        <v>27</v>
      </c>
      <c r="U1989" s="381">
        <v>-980</v>
      </c>
      <c r="V1989" s="373"/>
      <c r="W1989" s="373"/>
      <c r="X1989" s="102" t="s">
        <v>5342</v>
      </c>
    </row>
    <row r="1990" spans="1:24" s="374" customFormat="1" ht="30" customHeight="1" x14ac:dyDescent="0.25">
      <c r="A1990" s="103">
        <v>41455</v>
      </c>
      <c r="B1990" s="104">
        <v>41460</v>
      </c>
      <c r="C1990" s="249">
        <v>2011</v>
      </c>
      <c r="D1990" s="95" t="s">
        <v>5164</v>
      </c>
      <c r="E1990" s="95" t="s">
        <v>279</v>
      </c>
      <c r="F1990" s="97" t="s">
        <v>157</v>
      </c>
      <c r="G1990" s="97" t="s">
        <v>858</v>
      </c>
      <c r="H1990" s="95" t="s">
        <v>5248</v>
      </c>
      <c r="I1990" s="8" t="s">
        <v>5249</v>
      </c>
      <c r="J1990" s="8" t="s">
        <v>5250</v>
      </c>
      <c r="K1990" s="98">
        <v>40546</v>
      </c>
      <c r="L1990" s="98">
        <v>40689</v>
      </c>
      <c r="M1990" s="273" t="s">
        <v>5251</v>
      </c>
      <c r="N1990" s="371">
        <v>7584</v>
      </c>
      <c r="O1990" s="371">
        <v>8071</v>
      </c>
      <c r="P1990" s="237">
        <v>40716</v>
      </c>
      <c r="Q1990" s="237">
        <v>41318</v>
      </c>
      <c r="R1990" s="237">
        <v>41256</v>
      </c>
      <c r="S1990" s="237">
        <v>41318</v>
      </c>
      <c r="T1990" s="238">
        <v>99</v>
      </c>
      <c r="U1990" s="372">
        <v>0</v>
      </c>
      <c r="V1990" s="373"/>
      <c r="W1990" s="373"/>
      <c r="X1990" s="102"/>
    </row>
    <row r="1991" spans="1:24" s="374" customFormat="1" ht="30" customHeight="1" x14ac:dyDescent="0.25">
      <c r="A1991" s="103">
        <v>41455</v>
      </c>
      <c r="B1991" s="104">
        <v>41460</v>
      </c>
      <c r="C1991" s="249">
        <v>2011</v>
      </c>
      <c r="D1991" s="95" t="s">
        <v>5164</v>
      </c>
      <c r="E1991" s="95" t="s">
        <v>279</v>
      </c>
      <c r="F1991" s="97" t="s">
        <v>1538</v>
      </c>
      <c r="G1991" s="97" t="s">
        <v>1539</v>
      </c>
      <c r="H1991" s="95" t="s">
        <v>5252</v>
      </c>
      <c r="I1991" s="8" t="s">
        <v>5253</v>
      </c>
      <c r="J1991" s="8" t="s">
        <v>5185</v>
      </c>
      <c r="K1991" s="98">
        <v>40632</v>
      </c>
      <c r="L1991" s="98">
        <v>40788</v>
      </c>
      <c r="M1991" s="273" t="s">
        <v>2311</v>
      </c>
      <c r="N1991" s="371">
        <v>16480</v>
      </c>
      <c r="O1991" s="371">
        <v>16608</v>
      </c>
      <c r="P1991" s="237">
        <v>40828</v>
      </c>
      <c r="Q1991" s="237">
        <v>41801</v>
      </c>
      <c r="R1991" s="237">
        <v>41011</v>
      </c>
      <c r="S1991" s="237">
        <v>41801</v>
      </c>
      <c r="T1991" s="238">
        <v>77</v>
      </c>
      <c r="U1991" s="381">
        <v>-8380</v>
      </c>
      <c r="V1991" s="373"/>
      <c r="W1991" s="373"/>
      <c r="X1991" s="102" t="s">
        <v>5343</v>
      </c>
    </row>
    <row r="1992" spans="1:24" s="374" customFormat="1" ht="30" customHeight="1" x14ac:dyDescent="0.25">
      <c r="A1992" s="103">
        <v>41455</v>
      </c>
      <c r="B1992" s="104">
        <v>41460</v>
      </c>
      <c r="C1992" s="249">
        <v>2011</v>
      </c>
      <c r="D1992" s="95" t="s">
        <v>5164</v>
      </c>
      <c r="E1992" s="95" t="s">
        <v>279</v>
      </c>
      <c r="F1992" s="97" t="s">
        <v>288</v>
      </c>
      <c r="G1992" s="97" t="s">
        <v>641</v>
      </c>
      <c r="H1992" s="95" t="s">
        <v>5254</v>
      </c>
      <c r="I1992" s="8" t="s">
        <v>5255</v>
      </c>
      <c r="J1992" s="8" t="s">
        <v>5256</v>
      </c>
      <c r="K1992" s="98">
        <v>40678</v>
      </c>
      <c r="L1992" s="98">
        <v>40847</v>
      </c>
      <c r="M1992" s="273" t="s">
        <v>5257</v>
      </c>
      <c r="N1992" s="371">
        <v>7971</v>
      </c>
      <c r="O1992" s="371">
        <v>8312</v>
      </c>
      <c r="P1992" s="237">
        <v>40868</v>
      </c>
      <c r="Q1992" s="237">
        <v>41412</v>
      </c>
      <c r="R1992" s="237">
        <v>41412</v>
      </c>
      <c r="S1992" s="237">
        <v>41487</v>
      </c>
      <c r="T1992" s="238">
        <v>91</v>
      </c>
      <c r="U1992" s="381">
        <v>-4872</v>
      </c>
      <c r="V1992" s="373"/>
      <c r="W1992" s="373"/>
      <c r="X1992" s="102" t="s">
        <v>5343</v>
      </c>
    </row>
    <row r="1993" spans="1:24" s="374" customFormat="1" ht="30" customHeight="1" x14ac:dyDescent="0.25">
      <c r="A1993" s="103">
        <v>41455</v>
      </c>
      <c r="B1993" s="104">
        <v>41460</v>
      </c>
      <c r="C1993" s="249">
        <v>2011</v>
      </c>
      <c r="D1993" s="95" t="s">
        <v>5164</v>
      </c>
      <c r="E1993" s="95" t="s">
        <v>279</v>
      </c>
      <c r="F1993" s="97" t="s">
        <v>611</v>
      </c>
      <c r="G1993" s="97" t="s">
        <v>612</v>
      </c>
      <c r="H1993" s="95" t="s">
        <v>5175</v>
      </c>
      <c r="I1993" s="8" t="s">
        <v>5258</v>
      </c>
      <c r="J1993" s="8" t="s">
        <v>5259</v>
      </c>
      <c r="K1993" s="237">
        <v>40870</v>
      </c>
      <c r="L1993" s="237">
        <v>41138</v>
      </c>
      <c r="M1993" s="273" t="s">
        <v>5260</v>
      </c>
      <c r="N1993" s="371">
        <v>80775</v>
      </c>
      <c r="O1993" s="371">
        <v>80775</v>
      </c>
      <c r="P1993" s="237">
        <v>41151</v>
      </c>
      <c r="Q1993" s="237">
        <v>42356</v>
      </c>
      <c r="R1993" s="237">
        <v>42265</v>
      </c>
      <c r="S1993" s="237">
        <v>42307</v>
      </c>
      <c r="T1993" s="238">
        <v>12</v>
      </c>
      <c r="U1993" s="372">
        <v>0</v>
      </c>
      <c r="V1993" s="373"/>
      <c r="W1993" s="373"/>
      <c r="X1993" s="102"/>
    </row>
    <row r="1994" spans="1:24" s="374" customFormat="1" ht="30" customHeight="1" x14ac:dyDescent="0.25">
      <c r="A1994" s="103">
        <v>41455</v>
      </c>
      <c r="B1994" s="104">
        <v>41460</v>
      </c>
      <c r="C1994" s="249">
        <v>2011</v>
      </c>
      <c r="D1994" s="95" t="s">
        <v>5164</v>
      </c>
      <c r="E1994" s="95" t="s">
        <v>279</v>
      </c>
      <c r="F1994" s="97" t="s">
        <v>567</v>
      </c>
      <c r="G1994" s="97" t="s">
        <v>568</v>
      </c>
      <c r="H1994" s="95" t="s">
        <v>5261</v>
      </c>
      <c r="I1994" s="8" t="s">
        <v>5262</v>
      </c>
      <c r="J1994" s="8" t="s">
        <v>5263</v>
      </c>
      <c r="K1994" s="98">
        <v>40637</v>
      </c>
      <c r="L1994" s="98">
        <v>40837</v>
      </c>
      <c r="M1994" s="273" t="s">
        <v>5264</v>
      </c>
      <c r="N1994" s="371">
        <v>5883</v>
      </c>
      <c r="O1994" s="371">
        <v>6196</v>
      </c>
      <c r="P1994" s="237">
        <v>40857</v>
      </c>
      <c r="Q1994" s="237">
        <v>41354</v>
      </c>
      <c r="R1994" s="237">
        <v>41354</v>
      </c>
      <c r="S1994" s="237">
        <v>41388</v>
      </c>
      <c r="T1994" s="238">
        <v>98</v>
      </c>
      <c r="U1994" s="372">
        <v>0</v>
      </c>
      <c r="V1994" s="373"/>
      <c r="W1994" s="373"/>
      <c r="X1994" s="102"/>
    </row>
    <row r="1995" spans="1:24" s="374" customFormat="1" ht="30" customHeight="1" x14ac:dyDescent="0.25">
      <c r="A1995" s="103">
        <v>41455</v>
      </c>
      <c r="B1995" s="104">
        <v>41460</v>
      </c>
      <c r="C1995" s="249">
        <v>2011</v>
      </c>
      <c r="D1995" s="95" t="s">
        <v>5164</v>
      </c>
      <c r="E1995" s="95" t="s">
        <v>279</v>
      </c>
      <c r="F1995" s="97" t="s">
        <v>36</v>
      </c>
      <c r="G1995" s="97" t="s">
        <v>1000</v>
      </c>
      <c r="H1995" s="95" t="s">
        <v>5202</v>
      </c>
      <c r="I1995" s="8" t="s">
        <v>5265</v>
      </c>
      <c r="J1995" s="8" t="s">
        <v>5266</v>
      </c>
      <c r="K1995" s="98">
        <v>40471</v>
      </c>
      <c r="L1995" s="98">
        <v>40798</v>
      </c>
      <c r="M1995" s="273" t="s">
        <v>5267</v>
      </c>
      <c r="N1995" s="371">
        <v>28815</v>
      </c>
      <c r="O1995" s="371">
        <v>29805</v>
      </c>
      <c r="P1995" s="237">
        <v>41208</v>
      </c>
      <c r="Q1995" s="237">
        <v>41820</v>
      </c>
      <c r="R1995" s="237">
        <v>41823</v>
      </c>
      <c r="S1995" s="237">
        <v>41880</v>
      </c>
      <c r="T1995" s="238">
        <v>56.999999999999993</v>
      </c>
      <c r="U1995" s="381">
        <v>-9428</v>
      </c>
      <c r="V1995" s="373"/>
      <c r="W1995" s="373"/>
      <c r="X1995" s="102" t="s">
        <v>5343</v>
      </c>
    </row>
    <row r="1996" spans="1:24" s="374" customFormat="1" ht="30" customHeight="1" x14ac:dyDescent="0.25">
      <c r="A1996" s="103">
        <v>41455</v>
      </c>
      <c r="B1996" s="104">
        <v>41460</v>
      </c>
      <c r="C1996" s="249">
        <v>2011</v>
      </c>
      <c r="D1996" s="95" t="s">
        <v>5164</v>
      </c>
      <c r="E1996" s="95" t="s">
        <v>279</v>
      </c>
      <c r="F1996" s="97" t="s">
        <v>398</v>
      </c>
      <c r="G1996" s="97" t="s">
        <v>399</v>
      </c>
      <c r="H1996" s="95" t="s">
        <v>5268</v>
      </c>
      <c r="I1996" s="8" t="s">
        <v>5269</v>
      </c>
      <c r="J1996" s="8" t="s">
        <v>5270</v>
      </c>
      <c r="K1996" s="98">
        <v>40458</v>
      </c>
      <c r="L1996" s="98">
        <v>40721</v>
      </c>
      <c r="M1996" s="273" t="s">
        <v>5271</v>
      </c>
      <c r="N1996" s="371">
        <v>1175</v>
      </c>
      <c r="O1996" s="371">
        <v>1175</v>
      </c>
      <c r="P1996" s="237">
        <v>40737</v>
      </c>
      <c r="Q1996" s="237">
        <v>41222</v>
      </c>
      <c r="R1996" s="237">
        <v>41209</v>
      </c>
      <c r="S1996" s="237">
        <v>41209</v>
      </c>
      <c r="T1996" s="238">
        <v>100</v>
      </c>
      <c r="U1996" s="372">
        <v>0</v>
      </c>
      <c r="V1996" s="373"/>
      <c r="W1996" s="373"/>
      <c r="X1996" s="102" t="s">
        <v>5340</v>
      </c>
    </row>
    <row r="1997" spans="1:24" s="374" customFormat="1" ht="30" customHeight="1" x14ac:dyDescent="0.25">
      <c r="A1997" s="103">
        <v>41455</v>
      </c>
      <c r="B1997" s="104">
        <v>41460</v>
      </c>
      <c r="C1997" s="249">
        <v>2011</v>
      </c>
      <c r="D1997" s="95" t="s">
        <v>5164</v>
      </c>
      <c r="E1997" s="95" t="s">
        <v>279</v>
      </c>
      <c r="F1997" s="97" t="s">
        <v>398</v>
      </c>
      <c r="G1997" s="97" t="s">
        <v>399</v>
      </c>
      <c r="H1997" s="95" t="s">
        <v>5272</v>
      </c>
      <c r="I1997" s="8" t="s">
        <v>5273</v>
      </c>
      <c r="J1997" s="8" t="s">
        <v>5200</v>
      </c>
      <c r="K1997" s="98">
        <v>41041</v>
      </c>
      <c r="L1997" s="98">
        <v>41174</v>
      </c>
      <c r="M1997" s="273" t="s">
        <v>5274</v>
      </c>
      <c r="N1997" s="371">
        <v>25204</v>
      </c>
      <c r="O1997" s="371">
        <v>25204</v>
      </c>
      <c r="P1997" s="237">
        <v>41365</v>
      </c>
      <c r="Q1997" s="237">
        <v>42031</v>
      </c>
      <c r="R1997" s="237">
        <v>41951</v>
      </c>
      <c r="S1997" s="237">
        <v>42316</v>
      </c>
      <c r="T1997" s="238">
        <v>4</v>
      </c>
      <c r="U1997" s="372">
        <v>0</v>
      </c>
      <c r="V1997" s="373"/>
      <c r="W1997" s="373"/>
      <c r="X1997" s="102"/>
    </row>
    <row r="1998" spans="1:24" s="374" customFormat="1" ht="30" customHeight="1" x14ac:dyDescent="0.25">
      <c r="A1998" s="103">
        <v>41455</v>
      </c>
      <c r="B1998" s="104">
        <v>41460</v>
      </c>
      <c r="C1998" s="249">
        <v>2011</v>
      </c>
      <c r="D1998" s="95" t="s">
        <v>5164</v>
      </c>
      <c r="E1998" s="95" t="s">
        <v>279</v>
      </c>
      <c r="F1998" s="97" t="s">
        <v>289</v>
      </c>
      <c r="G1998" s="97" t="s">
        <v>580</v>
      </c>
      <c r="H1998" s="95" t="s">
        <v>5232</v>
      </c>
      <c r="I1998" s="8" t="s">
        <v>5275</v>
      </c>
      <c r="J1998" s="8" t="s">
        <v>5276</v>
      </c>
      <c r="K1998" s="98">
        <v>40652</v>
      </c>
      <c r="L1998" s="98">
        <v>40883</v>
      </c>
      <c r="M1998" s="273" t="s">
        <v>5277</v>
      </c>
      <c r="N1998" s="371">
        <v>12535.429</v>
      </c>
      <c r="O1998" s="371">
        <v>12535</v>
      </c>
      <c r="P1998" s="237">
        <v>40886</v>
      </c>
      <c r="Q1998" s="237">
        <v>41347</v>
      </c>
      <c r="R1998" s="237">
        <v>41347</v>
      </c>
      <c r="S1998" s="237">
        <v>41424</v>
      </c>
      <c r="T1998" s="238">
        <v>75</v>
      </c>
      <c r="U1998" s="372">
        <v>0</v>
      </c>
      <c r="V1998" s="373"/>
      <c r="W1998" s="373"/>
      <c r="X1998" s="102"/>
    </row>
    <row r="1999" spans="1:24" s="374" customFormat="1" ht="30" customHeight="1" x14ac:dyDescent="0.25">
      <c r="A1999" s="103">
        <v>41455</v>
      </c>
      <c r="B1999" s="104">
        <v>41460</v>
      </c>
      <c r="C1999" s="249">
        <v>2012</v>
      </c>
      <c r="D1999" s="95" t="s">
        <v>5164</v>
      </c>
      <c r="E1999" s="95" t="s">
        <v>279</v>
      </c>
      <c r="F1999" s="97" t="s">
        <v>244</v>
      </c>
      <c r="G1999" s="97" t="s">
        <v>794</v>
      </c>
      <c r="H1999" s="95" t="s">
        <v>5278</v>
      </c>
      <c r="I1999" s="8" t="s">
        <v>5279</v>
      </c>
      <c r="J1999" s="8" t="s">
        <v>5280</v>
      </c>
      <c r="K1999" s="237">
        <v>40968</v>
      </c>
      <c r="L1999" s="237">
        <v>41096</v>
      </c>
      <c r="M1999" s="273" t="s">
        <v>5281</v>
      </c>
      <c r="N1999" s="371">
        <v>12210</v>
      </c>
      <c r="O1999" s="371">
        <v>12332</v>
      </c>
      <c r="P1999" s="237">
        <v>41106</v>
      </c>
      <c r="Q1999" s="237">
        <v>41732</v>
      </c>
      <c r="R1999" s="237">
        <v>41613</v>
      </c>
      <c r="S1999" s="237">
        <v>41732</v>
      </c>
      <c r="T1999" s="238">
        <v>41</v>
      </c>
      <c r="U1999" s="372">
        <v>0</v>
      </c>
      <c r="V1999" s="373"/>
      <c r="W1999" s="373"/>
      <c r="X1999" s="102"/>
    </row>
    <row r="2000" spans="1:24" s="374" customFormat="1" ht="30" customHeight="1" x14ac:dyDescent="0.25">
      <c r="A2000" s="103">
        <v>41455</v>
      </c>
      <c r="B2000" s="104">
        <v>41460</v>
      </c>
      <c r="C2000" s="249">
        <v>2012</v>
      </c>
      <c r="D2000" s="95" t="s">
        <v>5164</v>
      </c>
      <c r="E2000" s="95" t="s">
        <v>279</v>
      </c>
      <c r="F2000" s="97" t="s">
        <v>104</v>
      </c>
      <c r="G2000" s="97" t="s">
        <v>799</v>
      </c>
      <c r="H2000" s="95" t="s">
        <v>5282</v>
      </c>
      <c r="I2000" s="8" t="s">
        <v>5283</v>
      </c>
      <c r="J2000" s="8" t="s">
        <v>5276</v>
      </c>
      <c r="K2000" s="237">
        <v>41033</v>
      </c>
      <c r="L2000" s="237">
        <v>41177</v>
      </c>
      <c r="M2000" s="273" t="s">
        <v>5284</v>
      </c>
      <c r="N2000" s="371">
        <v>18252</v>
      </c>
      <c r="O2000" s="371">
        <v>18252</v>
      </c>
      <c r="P2000" s="237">
        <v>41226</v>
      </c>
      <c r="Q2000" s="237">
        <v>42092</v>
      </c>
      <c r="R2000" s="237">
        <v>41946</v>
      </c>
      <c r="S2000" s="237">
        <v>42006</v>
      </c>
      <c r="T2000" s="238">
        <v>31</v>
      </c>
      <c r="U2000" s="381">
        <v>-1322</v>
      </c>
      <c r="V2000" s="373"/>
      <c r="W2000" s="373"/>
      <c r="X2000" s="102" t="s">
        <v>5344</v>
      </c>
    </row>
    <row r="2001" spans="1:24" s="374" customFormat="1" ht="30" customHeight="1" x14ac:dyDescent="0.25">
      <c r="A2001" s="103">
        <v>41455</v>
      </c>
      <c r="B2001" s="104">
        <v>41460</v>
      </c>
      <c r="C2001" s="249">
        <v>2012</v>
      </c>
      <c r="D2001" s="95" t="s">
        <v>5164</v>
      </c>
      <c r="E2001" s="95" t="s">
        <v>279</v>
      </c>
      <c r="F2001" s="97" t="s">
        <v>99</v>
      </c>
      <c r="G2001" s="97" t="s">
        <v>415</v>
      </c>
      <c r="H2001" s="95" t="s">
        <v>5285</v>
      </c>
      <c r="I2001" s="8" t="s">
        <v>5286</v>
      </c>
      <c r="J2001" s="8" t="s">
        <v>5287</v>
      </c>
      <c r="K2001" s="237">
        <v>41044</v>
      </c>
      <c r="L2001" s="237">
        <v>41320</v>
      </c>
      <c r="M2001" s="273" t="s">
        <v>2229</v>
      </c>
      <c r="N2001" s="371">
        <v>27453</v>
      </c>
      <c r="O2001" s="371">
        <v>27453</v>
      </c>
      <c r="P2001" s="237">
        <v>41333</v>
      </c>
      <c r="Q2001" s="237">
        <v>42087</v>
      </c>
      <c r="R2001" s="237">
        <v>42087</v>
      </c>
      <c r="S2001" s="237">
        <v>42087</v>
      </c>
      <c r="T2001" s="238">
        <v>0</v>
      </c>
      <c r="U2001" s="383">
        <v>9000</v>
      </c>
      <c r="V2001" s="373"/>
      <c r="W2001" s="373"/>
      <c r="X2001" s="102" t="s">
        <v>5345</v>
      </c>
    </row>
    <row r="2002" spans="1:24" s="374" customFormat="1" ht="30" customHeight="1" x14ac:dyDescent="0.25">
      <c r="A2002" s="103">
        <v>41455</v>
      </c>
      <c r="B2002" s="104">
        <v>41460</v>
      </c>
      <c r="C2002" s="249">
        <v>2012</v>
      </c>
      <c r="D2002" s="95" t="s">
        <v>5164</v>
      </c>
      <c r="E2002" s="95" t="s">
        <v>279</v>
      </c>
      <c r="F2002" s="97" t="s">
        <v>99</v>
      </c>
      <c r="G2002" s="97" t="s">
        <v>415</v>
      </c>
      <c r="H2002" s="95" t="s">
        <v>5171</v>
      </c>
      <c r="I2002" s="8" t="s">
        <v>5172</v>
      </c>
      <c r="J2002" s="8" t="s">
        <v>5288</v>
      </c>
      <c r="K2002" s="237">
        <v>39498</v>
      </c>
      <c r="L2002" s="237">
        <v>40997</v>
      </c>
      <c r="M2002" s="273" t="s">
        <v>5174</v>
      </c>
      <c r="N2002" s="371">
        <v>15512</v>
      </c>
      <c r="O2002" s="371">
        <v>15512</v>
      </c>
      <c r="P2002" s="237">
        <v>40997</v>
      </c>
      <c r="Q2002" s="237">
        <v>41656</v>
      </c>
      <c r="R2002" s="237">
        <v>41540</v>
      </c>
      <c r="S2002" s="237">
        <v>41656</v>
      </c>
      <c r="T2002" s="238">
        <v>99</v>
      </c>
      <c r="U2002" s="381">
        <v>-7000</v>
      </c>
      <c r="V2002" s="373"/>
      <c r="W2002" s="373"/>
      <c r="X2002" s="102" t="s">
        <v>5346</v>
      </c>
    </row>
    <row r="2003" spans="1:24" s="374" customFormat="1" ht="30" customHeight="1" x14ac:dyDescent="0.25">
      <c r="A2003" s="103">
        <v>41455</v>
      </c>
      <c r="B2003" s="104">
        <v>41460</v>
      </c>
      <c r="C2003" s="249">
        <v>2012</v>
      </c>
      <c r="D2003" s="95" t="s">
        <v>5164</v>
      </c>
      <c r="E2003" s="95" t="s">
        <v>279</v>
      </c>
      <c r="F2003" s="97" t="s">
        <v>99</v>
      </c>
      <c r="G2003" s="97" t="s">
        <v>415</v>
      </c>
      <c r="H2003" s="95" t="s">
        <v>5289</v>
      </c>
      <c r="I2003" s="8" t="s">
        <v>5290</v>
      </c>
      <c r="J2003" s="8" t="s">
        <v>5291</v>
      </c>
      <c r="K2003" s="237">
        <v>41012</v>
      </c>
      <c r="L2003" s="237">
        <v>41106</v>
      </c>
      <c r="M2003" s="273" t="s">
        <v>5292</v>
      </c>
      <c r="N2003" s="371">
        <v>14615</v>
      </c>
      <c r="O2003" s="371">
        <v>14615</v>
      </c>
      <c r="P2003" s="237">
        <v>41150</v>
      </c>
      <c r="Q2003" s="237">
        <v>41805</v>
      </c>
      <c r="R2003" s="237">
        <v>41722</v>
      </c>
      <c r="S2003" s="237">
        <v>41912</v>
      </c>
      <c r="T2003" s="238">
        <v>20</v>
      </c>
      <c r="U2003" s="383">
        <v>900</v>
      </c>
      <c r="V2003" s="373"/>
      <c r="W2003" s="373"/>
      <c r="X2003" s="102" t="s">
        <v>5347</v>
      </c>
    </row>
    <row r="2004" spans="1:24" s="374" customFormat="1" ht="30" customHeight="1" x14ac:dyDescent="0.25">
      <c r="A2004" s="103">
        <v>41455</v>
      </c>
      <c r="B2004" s="104">
        <v>41460</v>
      </c>
      <c r="C2004" s="249">
        <v>2012</v>
      </c>
      <c r="D2004" s="95" t="s">
        <v>5164</v>
      </c>
      <c r="E2004" s="95" t="s">
        <v>279</v>
      </c>
      <c r="F2004" s="97" t="s">
        <v>50</v>
      </c>
      <c r="G2004" s="97" t="s">
        <v>420</v>
      </c>
      <c r="H2004" s="95" t="s">
        <v>5293</v>
      </c>
      <c r="I2004" s="8" t="s">
        <v>5294</v>
      </c>
      <c r="J2004" s="8" t="s">
        <v>5295</v>
      </c>
      <c r="K2004" s="237">
        <v>40921</v>
      </c>
      <c r="L2004" s="237">
        <v>40989</v>
      </c>
      <c r="M2004" s="273" t="s">
        <v>5296</v>
      </c>
      <c r="N2004" s="371">
        <v>2500</v>
      </c>
      <c r="O2004" s="371">
        <v>3009</v>
      </c>
      <c r="P2004" s="237">
        <v>40989</v>
      </c>
      <c r="Q2004" s="237">
        <v>41348</v>
      </c>
      <c r="R2004" s="237">
        <v>41357</v>
      </c>
      <c r="S2004" s="237">
        <v>41357</v>
      </c>
      <c r="T2004" s="238">
        <v>62</v>
      </c>
      <c r="U2004" s="372">
        <v>0</v>
      </c>
      <c r="V2004" s="373"/>
      <c r="W2004" s="373"/>
      <c r="X2004" s="102"/>
    </row>
    <row r="2005" spans="1:24" s="374" customFormat="1" ht="30" customHeight="1" x14ac:dyDescent="0.25">
      <c r="A2005" s="103">
        <v>41455</v>
      </c>
      <c r="B2005" s="104">
        <v>41460</v>
      </c>
      <c r="C2005" s="249">
        <v>2012</v>
      </c>
      <c r="D2005" s="95" t="s">
        <v>5164</v>
      </c>
      <c r="E2005" s="95" t="s">
        <v>279</v>
      </c>
      <c r="F2005" s="97" t="s">
        <v>157</v>
      </c>
      <c r="G2005" s="97" t="s">
        <v>858</v>
      </c>
      <c r="H2005" s="95" t="s">
        <v>5297</v>
      </c>
      <c r="I2005" s="8" t="s">
        <v>5298</v>
      </c>
      <c r="J2005" s="8" t="s">
        <v>5299</v>
      </c>
      <c r="K2005" s="237">
        <v>40837</v>
      </c>
      <c r="L2005" s="237">
        <v>40981</v>
      </c>
      <c r="M2005" s="273" t="s">
        <v>5300</v>
      </c>
      <c r="N2005" s="371">
        <v>5079</v>
      </c>
      <c r="O2005" s="371">
        <v>5605</v>
      </c>
      <c r="P2005" s="237">
        <v>41126</v>
      </c>
      <c r="Q2005" s="237">
        <v>41373</v>
      </c>
      <c r="R2005" s="237">
        <v>41373</v>
      </c>
      <c r="S2005" s="237">
        <v>41529</v>
      </c>
      <c r="T2005" s="238">
        <v>65</v>
      </c>
      <c r="U2005" s="372">
        <v>0</v>
      </c>
      <c r="V2005" s="373"/>
      <c r="W2005" s="373"/>
      <c r="X2005" s="102"/>
    </row>
    <row r="2006" spans="1:24" s="374" customFormat="1" ht="30" customHeight="1" x14ac:dyDescent="0.25">
      <c r="A2006" s="103">
        <v>41455</v>
      </c>
      <c r="B2006" s="104">
        <v>41460</v>
      </c>
      <c r="C2006" s="249">
        <v>2012</v>
      </c>
      <c r="D2006" s="95" t="s">
        <v>5164</v>
      </c>
      <c r="E2006" s="95" t="s">
        <v>279</v>
      </c>
      <c r="F2006" s="97" t="s">
        <v>157</v>
      </c>
      <c r="G2006" s="97" t="s">
        <v>858</v>
      </c>
      <c r="H2006" s="95" t="s">
        <v>5297</v>
      </c>
      <c r="I2006" s="8" t="s">
        <v>5301</v>
      </c>
      <c r="J2006" s="8" t="s">
        <v>5302</v>
      </c>
      <c r="K2006" s="237">
        <v>40919</v>
      </c>
      <c r="L2006" s="237">
        <v>40998</v>
      </c>
      <c r="M2006" s="273" t="s">
        <v>5303</v>
      </c>
      <c r="N2006" s="371">
        <v>5500</v>
      </c>
      <c r="O2006" s="371">
        <v>5529</v>
      </c>
      <c r="P2006" s="237">
        <v>41134</v>
      </c>
      <c r="Q2006" s="237">
        <v>41439</v>
      </c>
      <c r="R2006" s="237">
        <v>41439</v>
      </c>
      <c r="S2006" s="237">
        <v>41439</v>
      </c>
      <c r="T2006" s="238">
        <v>72</v>
      </c>
      <c r="U2006" s="372">
        <v>0</v>
      </c>
      <c r="V2006" s="373"/>
      <c r="W2006" s="373"/>
      <c r="X2006" s="102"/>
    </row>
    <row r="2007" spans="1:24" s="374" customFormat="1" ht="30" customHeight="1" x14ac:dyDescent="0.25">
      <c r="A2007" s="103">
        <v>41455</v>
      </c>
      <c r="B2007" s="104">
        <v>41460</v>
      </c>
      <c r="C2007" s="249">
        <v>2012</v>
      </c>
      <c r="D2007" s="95" t="s">
        <v>5164</v>
      </c>
      <c r="E2007" s="95" t="s">
        <v>279</v>
      </c>
      <c r="F2007" s="97" t="s">
        <v>1402</v>
      </c>
      <c r="G2007" s="97" t="s">
        <v>1403</v>
      </c>
      <c r="H2007" s="95" t="s">
        <v>5304</v>
      </c>
      <c r="I2007" s="8" t="s">
        <v>5305</v>
      </c>
      <c r="J2007" s="8" t="s">
        <v>5200</v>
      </c>
      <c r="K2007" s="98">
        <v>40820</v>
      </c>
      <c r="L2007" s="98">
        <v>40938</v>
      </c>
      <c r="M2007" s="273" t="s">
        <v>5306</v>
      </c>
      <c r="N2007" s="371">
        <v>4687</v>
      </c>
      <c r="O2007" s="371">
        <v>4953</v>
      </c>
      <c r="P2007" s="237">
        <v>40967</v>
      </c>
      <c r="Q2007" s="237">
        <v>41347</v>
      </c>
      <c r="R2007" s="237">
        <v>41347</v>
      </c>
      <c r="S2007" s="237">
        <v>41344</v>
      </c>
      <c r="T2007" s="238">
        <v>74</v>
      </c>
      <c r="U2007" s="372">
        <v>0</v>
      </c>
      <c r="V2007" s="373"/>
      <c r="W2007" s="373"/>
      <c r="X2007" s="102"/>
    </row>
    <row r="2008" spans="1:24" s="374" customFormat="1" ht="30" customHeight="1" x14ac:dyDescent="0.25">
      <c r="A2008" s="103">
        <v>41455</v>
      </c>
      <c r="B2008" s="104">
        <v>41460</v>
      </c>
      <c r="C2008" s="249">
        <v>2012</v>
      </c>
      <c r="D2008" s="95" t="s">
        <v>5164</v>
      </c>
      <c r="E2008" s="95" t="s">
        <v>279</v>
      </c>
      <c r="F2008" s="97" t="s">
        <v>502</v>
      </c>
      <c r="G2008" s="97" t="s">
        <v>503</v>
      </c>
      <c r="H2008" s="95" t="s">
        <v>5307</v>
      </c>
      <c r="I2008" s="8" t="s">
        <v>5308</v>
      </c>
      <c r="J2008" s="8" t="s">
        <v>5309</v>
      </c>
      <c r="K2008" s="98">
        <v>41102</v>
      </c>
      <c r="L2008" s="98">
        <v>41422</v>
      </c>
      <c r="M2008" s="273" t="s">
        <v>2229</v>
      </c>
      <c r="N2008" s="371">
        <v>24480</v>
      </c>
      <c r="O2008" s="371">
        <v>24480</v>
      </c>
      <c r="P2008" s="237">
        <v>41453</v>
      </c>
      <c r="Q2008" s="237">
        <v>42397</v>
      </c>
      <c r="R2008" s="237">
        <v>42366</v>
      </c>
      <c r="S2008" s="237">
        <v>42366</v>
      </c>
      <c r="T2008" s="238">
        <v>0</v>
      </c>
      <c r="U2008" s="383">
        <v>963</v>
      </c>
      <c r="V2008" s="373"/>
      <c r="W2008" s="373"/>
      <c r="X2008" s="102" t="s">
        <v>5348</v>
      </c>
    </row>
    <row r="2009" spans="1:24" s="374" customFormat="1" ht="30" customHeight="1" x14ac:dyDescent="0.25">
      <c r="A2009" s="103">
        <v>41455</v>
      </c>
      <c r="B2009" s="104">
        <v>41460</v>
      </c>
      <c r="C2009" s="249">
        <v>2012</v>
      </c>
      <c r="D2009" s="95" t="s">
        <v>5164</v>
      </c>
      <c r="E2009" s="95" t="s">
        <v>279</v>
      </c>
      <c r="F2009" s="97" t="s">
        <v>535</v>
      </c>
      <c r="G2009" s="97" t="s">
        <v>536</v>
      </c>
      <c r="H2009" s="95" t="s">
        <v>5310</v>
      </c>
      <c r="I2009" s="8" t="s">
        <v>5311</v>
      </c>
      <c r="J2009" s="8" t="s">
        <v>5312</v>
      </c>
      <c r="K2009" s="98">
        <v>40953</v>
      </c>
      <c r="L2009" s="98">
        <v>41029</v>
      </c>
      <c r="M2009" s="273" t="s">
        <v>5251</v>
      </c>
      <c r="N2009" s="371">
        <v>2360</v>
      </c>
      <c r="O2009" s="371">
        <v>2360</v>
      </c>
      <c r="P2009" s="237">
        <v>41067</v>
      </c>
      <c r="Q2009" s="237">
        <v>41414</v>
      </c>
      <c r="R2009" s="237">
        <v>41348</v>
      </c>
      <c r="S2009" s="237">
        <v>41348</v>
      </c>
      <c r="T2009" s="238">
        <v>99</v>
      </c>
      <c r="U2009" s="372">
        <v>0</v>
      </c>
      <c r="V2009" s="373"/>
      <c r="W2009" s="373"/>
      <c r="X2009" s="102"/>
    </row>
    <row r="2010" spans="1:24" s="374" customFormat="1" ht="30" customHeight="1" x14ac:dyDescent="0.25">
      <c r="A2010" s="103">
        <v>41455</v>
      </c>
      <c r="B2010" s="104">
        <v>41460</v>
      </c>
      <c r="C2010" s="249">
        <v>2012</v>
      </c>
      <c r="D2010" s="95" t="s">
        <v>5164</v>
      </c>
      <c r="E2010" s="95" t="s">
        <v>279</v>
      </c>
      <c r="F2010" s="97" t="s">
        <v>567</v>
      </c>
      <c r="G2010" s="97" t="s">
        <v>568</v>
      </c>
      <c r="H2010" s="95" t="s">
        <v>5313</v>
      </c>
      <c r="I2010" s="8" t="s">
        <v>5314</v>
      </c>
      <c r="J2010" s="8" t="s">
        <v>5315</v>
      </c>
      <c r="K2010" s="98">
        <v>40958</v>
      </c>
      <c r="L2010" s="98">
        <v>41032</v>
      </c>
      <c r="M2010" s="273" t="s">
        <v>5316</v>
      </c>
      <c r="N2010" s="371">
        <v>8550</v>
      </c>
      <c r="O2010" s="371">
        <v>9041</v>
      </c>
      <c r="P2010" s="237">
        <v>41063</v>
      </c>
      <c r="Q2010" s="237">
        <v>41645</v>
      </c>
      <c r="R2010" s="237">
        <v>41563</v>
      </c>
      <c r="S2010" s="237">
        <v>41563</v>
      </c>
      <c r="T2010" s="238">
        <v>30</v>
      </c>
      <c r="U2010" s="372">
        <v>0</v>
      </c>
      <c r="V2010" s="373"/>
      <c r="W2010" s="373"/>
      <c r="X2010" s="102"/>
    </row>
    <row r="2011" spans="1:24" s="374" customFormat="1" ht="30" customHeight="1" x14ac:dyDescent="0.25">
      <c r="A2011" s="103">
        <v>41455</v>
      </c>
      <c r="B2011" s="104">
        <v>41460</v>
      </c>
      <c r="C2011" s="249">
        <v>2012</v>
      </c>
      <c r="D2011" s="95" t="s">
        <v>5164</v>
      </c>
      <c r="E2011" s="95" t="s">
        <v>279</v>
      </c>
      <c r="F2011" s="97" t="s">
        <v>919</v>
      </c>
      <c r="G2011" s="97" t="s">
        <v>920</v>
      </c>
      <c r="H2011" s="95" t="s">
        <v>5317</v>
      </c>
      <c r="I2011" s="8" t="s">
        <v>5318</v>
      </c>
      <c r="J2011" s="8" t="s">
        <v>5319</v>
      </c>
      <c r="K2011" s="98">
        <v>40994</v>
      </c>
      <c r="L2011" s="98">
        <v>41169</v>
      </c>
      <c r="M2011" s="273" t="s">
        <v>5251</v>
      </c>
      <c r="N2011" s="371">
        <v>8856</v>
      </c>
      <c r="O2011" s="371">
        <v>8856</v>
      </c>
      <c r="P2011" s="237">
        <v>41214</v>
      </c>
      <c r="Q2011" s="237">
        <v>41786</v>
      </c>
      <c r="R2011" s="237">
        <v>41699</v>
      </c>
      <c r="S2011" s="237">
        <v>41699</v>
      </c>
      <c r="T2011" s="238">
        <v>42</v>
      </c>
      <c r="U2011" s="383">
        <v>1322</v>
      </c>
      <c r="V2011" s="373"/>
      <c r="W2011" s="373"/>
      <c r="X2011" s="102" t="s">
        <v>5349</v>
      </c>
    </row>
    <row r="2012" spans="1:24" s="374" customFormat="1" ht="30" customHeight="1" x14ac:dyDescent="0.25">
      <c r="A2012" s="103">
        <v>41455</v>
      </c>
      <c r="B2012" s="104">
        <v>41460</v>
      </c>
      <c r="C2012" s="249">
        <v>2012</v>
      </c>
      <c r="D2012" s="95" t="s">
        <v>5164</v>
      </c>
      <c r="E2012" s="95" t="s">
        <v>279</v>
      </c>
      <c r="F2012" s="97" t="s">
        <v>611</v>
      </c>
      <c r="G2012" s="97" t="s">
        <v>612</v>
      </c>
      <c r="H2012" s="95" t="s">
        <v>5320</v>
      </c>
      <c r="I2012" s="8" t="s">
        <v>5321</v>
      </c>
      <c r="J2012" s="8" t="s">
        <v>5322</v>
      </c>
      <c r="K2012" s="98">
        <v>40996</v>
      </c>
      <c r="L2012" s="98">
        <v>41061</v>
      </c>
      <c r="M2012" s="273" t="s">
        <v>5323</v>
      </c>
      <c r="N2012" s="371">
        <v>4775</v>
      </c>
      <c r="O2012" s="371">
        <v>6635</v>
      </c>
      <c r="P2012" s="237">
        <v>41074</v>
      </c>
      <c r="Q2012" s="237">
        <v>41526</v>
      </c>
      <c r="R2012" s="237">
        <v>41472</v>
      </c>
      <c r="S2012" s="237">
        <v>41472</v>
      </c>
      <c r="T2012" s="238">
        <v>96</v>
      </c>
      <c r="U2012" s="372">
        <v>0</v>
      </c>
      <c r="V2012" s="373"/>
      <c r="W2012" s="373"/>
      <c r="X2012" s="102"/>
    </row>
    <row r="2013" spans="1:24" s="385" customFormat="1" ht="30" customHeight="1" x14ac:dyDescent="0.25">
      <c r="A2013" s="103">
        <v>41455</v>
      </c>
      <c r="B2013" s="104">
        <v>41460</v>
      </c>
      <c r="C2013" s="249">
        <v>2012</v>
      </c>
      <c r="D2013" s="95" t="s">
        <v>5164</v>
      </c>
      <c r="E2013" s="95" t="s">
        <v>279</v>
      </c>
      <c r="F2013" s="97" t="s">
        <v>758</v>
      </c>
      <c r="G2013" s="97" t="s">
        <v>759</v>
      </c>
      <c r="H2013" s="95" t="s">
        <v>5324</v>
      </c>
      <c r="I2013" s="8" t="s">
        <v>5301</v>
      </c>
      <c r="J2013" s="8" t="s">
        <v>5325</v>
      </c>
      <c r="K2013" s="98">
        <v>40917</v>
      </c>
      <c r="L2013" s="98">
        <v>41180</v>
      </c>
      <c r="M2013" s="273" t="s">
        <v>5326</v>
      </c>
      <c r="N2013" s="371">
        <v>26085</v>
      </c>
      <c r="O2013" s="371">
        <v>26134</v>
      </c>
      <c r="P2013" s="237">
        <v>41243</v>
      </c>
      <c r="Q2013" s="237">
        <v>41855</v>
      </c>
      <c r="R2013" s="237">
        <v>41855</v>
      </c>
      <c r="S2013" s="237">
        <v>41855</v>
      </c>
      <c r="T2013" s="238">
        <v>30</v>
      </c>
      <c r="U2013" s="383">
        <v>5132</v>
      </c>
      <c r="V2013" s="384"/>
      <c r="W2013" s="384"/>
      <c r="X2013" s="102" t="s">
        <v>5350</v>
      </c>
    </row>
    <row r="2014" spans="1:24" s="374" customFormat="1" ht="30" customHeight="1" x14ac:dyDescent="0.25">
      <c r="A2014" s="103">
        <v>41455</v>
      </c>
      <c r="B2014" s="104">
        <v>41460</v>
      </c>
      <c r="C2014" s="249">
        <v>2012</v>
      </c>
      <c r="D2014" s="95" t="s">
        <v>5164</v>
      </c>
      <c r="E2014" s="95" t="s">
        <v>279</v>
      </c>
      <c r="F2014" s="97" t="s">
        <v>60</v>
      </c>
      <c r="G2014" s="97" t="s">
        <v>704</v>
      </c>
      <c r="H2014" s="95" t="s">
        <v>5327</v>
      </c>
      <c r="I2014" s="8" t="s">
        <v>5328</v>
      </c>
      <c r="J2014" s="8" t="s">
        <v>5276</v>
      </c>
      <c r="K2014" s="98">
        <v>40844</v>
      </c>
      <c r="L2014" s="98">
        <v>40941</v>
      </c>
      <c r="M2014" s="273" t="s">
        <v>2311</v>
      </c>
      <c r="N2014" s="371">
        <v>10217</v>
      </c>
      <c r="O2014" s="371">
        <v>10494</v>
      </c>
      <c r="P2014" s="237">
        <v>40966</v>
      </c>
      <c r="Q2014" s="237">
        <v>41532</v>
      </c>
      <c r="R2014" s="237">
        <v>41411</v>
      </c>
      <c r="S2014" s="237">
        <v>41411</v>
      </c>
      <c r="T2014" s="238">
        <v>87</v>
      </c>
      <c r="U2014" s="372">
        <v>0</v>
      </c>
      <c r="V2014" s="373"/>
      <c r="W2014" s="373"/>
      <c r="X2014" s="102"/>
    </row>
    <row r="2015" spans="1:24" s="374" customFormat="1" ht="30" customHeight="1" x14ac:dyDescent="0.25">
      <c r="A2015" s="103">
        <v>41455</v>
      </c>
      <c r="B2015" s="104">
        <v>41460</v>
      </c>
      <c r="C2015" s="249">
        <v>2012</v>
      </c>
      <c r="D2015" s="95" t="s">
        <v>5164</v>
      </c>
      <c r="E2015" s="95" t="s">
        <v>279</v>
      </c>
      <c r="F2015" s="97" t="s">
        <v>60</v>
      </c>
      <c r="G2015" s="97" t="s">
        <v>704</v>
      </c>
      <c r="H2015" s="95" t="s">
        <v>5329</v>
      </c>
      <c r="I2015" s="8" t="s">
        <v>5330</v>
      </c>
      <c r="J2015" s="8" t="s">
        <v>5193</v>
      </c>
      <c r="K2015" s="98">
        <v>40988</v>
      </c>
      <c r="L2015" s="98">
        <v>41333</v>
      </c>
      <c r="M2015" s="273" t="s">
        <v>5214</v>
      </c>
      <c r="N2015" s="371">
        <v>16984</v>
      </c>
      <c r="O2015" s="371">
        <v>16984</v>
      </c>
      <c r="P2015" s="237"/>
      <c r="Q2015" s="237">
        <v>41881</v>
      </c>
      <c r="R2015" s="237">
        <v>41881</v>
      </c>
      <c r="S2015" s="237">
        <v>41881</v>
      </c>
      <c r="T2015" s="238">
        <v>1</v>
      </c>
      <c r="U2015" s="372">
        <v>0</v>
      </c>
      <c r="V2015" s="373"/>
      <c r="W2015" s="373"/>
      <c r="X2015" s="102"/>
    </row>
    <row r="2016" spans="1:24" s="385" customFormat="1" ht="30" customHeight="1" x14ac:dyDescent="0.25">
      <c r="A2016" s="103">
        <v>41455</v>
      </c>
      <c r="B2016" s="104">
        <v>41460</v>
      </c>
      <c r="C2016" s="249">
        <v>2012</v>
      </c>
      <c r="D2016" s="95" t="s">
        <v>5164</v>
      </c>
      <c r="E2016" s="95" t="s">
        <v>279</v>
      </c>
      <c r="F2016" s="97" t="s">
        <v>622</v>
      </c>
      <c r="G2016" s="97" t="s">
        <v>623</v>
      </c>
      <c r="H2016" s="95" t="s">
        <v>3035</v>
      </c>
      <c r="I2016" s="8" t="s">
        <v>5331</v>
      </c>
      <c r="J2016" s="8" t="s">
        <v>5276</v>
      </c>
      <c r="K2016" s="98">
        <v>41025</v>
      </c>
      <c r="L2016" s="98">
        <v>41095</v>
      </c>
      <c r="M2016" s="273" t="s">
        <v>5243</v>
      </c>
      <c r="N2016" s="371">
        <v>1930</v>
      </c>
      <c r="O2016" s="371">
        <v>1930</v>
      </c>
      <c r="P2016" s="237">
        <v>41093</v>
      </c>
      <c r="Q2016" s="237">
        <v>41609</v>
      </c>
      <c r="R2016" s="237">
        <v>41613</v>
      </c>
      <c r="S2016" s="237">
        <v>41613</v>
      </c>
      <c r="T2016" s="238">
        <v>5</v>
      </c>
      <c r="U2016" s="372">
        <v>0</v>
      </c>
      <c r="V2016" s="384"/>
      <c r="W2016" s="384"/>
      <c r="X2016" s="102"/>
    </row>
    <row r="2017" spans="1:24" s="385" customFormat="1" ht="30" customHeight="1" thickBot="1" x14ac:dyDescent="0.3">
      <c r="A2017" s="386">
        <v>41455</v>
      </c>
      <c r="B2017" s="387">
        <v>41460</v>
      </c>
      <c r="C2017" s="250">
        <v>2013</v>
      </c>
      <c r="D2017" s="388" t="s">
        <v>5164</v>
      </c>
      <c r="E2017" s="388" t="s">
        <v>280</v>
      </c>
      <c r="F2017" s="389" t="s">
        <v>99</v>
      </c>
      <c r="G2017" s="389" t="s">
        <v>415</v>
      </c>
      <c r="H2017" s="388" t="s">
        <v>5289</v>
      </c>
      <c r="I2017" s="107" t="s">
        <v>5332</v>
      </c>
      <c r="J2017" s="107" t="s">
        <v>5333</v>
      </c>
      <c r="K2017" s="101">
        <v>41395</v>
      </c>
      <c r="L2017" s="101">
        <v>41409</v>
      </c>
      <c r="M2017" s="390" t="s">
        <v>5243</v>
      </c>
      <c r="N2017" s="391">
        <v>925</v>
      </c>
      <c r="O2017" s="391">
        <v>925</v>
      </c>
      <c r="P2017" s="241">
        <v>41426</v>
      </c>
      <c r="Q2017" s="241">
        <v>41916</v>
      </c>
      <c r="R2017" s="241">
        <v>41613</v>
      </c>
      <c r="S2017" s="241">
        <v>41515</v>
      </c>
      <c r="T2017" s="242">
        <v>0</v>
      </c>
      <c r="U2017" s="392">
        <v>0</v>
      </c>
      <c r="V2017" s="393"/>
      <c r="W2017" s="393"/>
      <c r="X2017" s="251"/>
    </row>
  </sheetData>
  <autoFilter ref="A1:AA2017"/>
  <pageMargins left="0" right="0" top="0.75" bottom="0.75" header="0.3" footer="0.3"/>
  <pageSetup paperSize="5" scale="69" fitToWidth="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10"/>
  <sheetViews>
    <sheetView workbookViewId="0">
      <pane ySplit="1" topLeftCell="A98" activePane="bottomLeft" state="frozen"/>
      <selection pane="bottomLeft" activeCell="E16" sqref="E16"/>
    </sheetView>
  </sheetViews>
  <sheetFormatPr defaultColWidth="10.28515625" defaultRowHeight="15" x14ac:dyDescent="0.25"/>
  <cols>
    <col min="1" max="1" width="10.28515625" style="51"/>
    <col min="2" max="2" width="11.85546875" style="51" customWidth="1"/>
    <col min="3" max="3" width="12.140625" style="52" customWidth="1"/>
    <col min="4" max="4" width="17.5703125" style="53" bestFit="1" customWidth="1"/>
    <col min="5" max="5" width="22.140625" style="53" customWidth="1"/>
    <col min="6" max="6" width="67.140625" style="54" customWidth="1"/>
    <col min="7" max="7" width="26.7109375" style="40" bestFit="1" customWidth="1"/>
    <col min="8" max="8" width="31.140625" style="40" bestFit="1" customWidth="1"/>
    <col min="9" max="9" width="31.140625" style="40" customWidth="1"/>
    <col min="10" max="10" width="76" style="53" customWidth="1"/>
    <col min="11" max="16384" width="10.28515625" style="37"/>
  </cols>
  <sheetData>
    <row r="1" spans="1:10" s="188" customFormat="1" ht="30" x14ac:dyDescent="0.25">
      <c r="A1" s="175" t="s">
        <v>33</v>
      </c>
      <c r="B1" s="76" t="s">
        <v>34</v>
      </c>
      <c r="C1" s="185" t="s">
        <v>0</v>
      </c>
      <c r="D1" s="185" t="s">
        <v>1</v>
      </c>
      <c r="E1" s="185" t="s">
        <v>14</v>
      </c>
      <c r="F1" s="76" t="s">
        <v>15</v>
      </c>
      <c r="G1" s="186" t="s">
        <v>20</v>
      </c>
      <c r="H1" s="186" t="s">
        <v>21</v>
      </c>
      <c r="I1" s="184" t="s">
        <v>3718</v>
      </c>
      <c r="J1" s="187" t="s">
        <v>16</v>
      </c>
    </row>
    <row r="2" spans="1:10" x14ac:dyDescent="0.25">
      <c r="A2" s="38">
        <v>41455</v>
      </c>
      <c r="B2" s="7">
        <v>41458</v>
      </c>
      <c r="C2" s="6">
        <v>2009</v>
      </c>
      <c r="D2" s="13" t="s">
        <v>278</v>
      </c>
      <c r="E2" s="13" t="s">
        <v>343</v>
      </c>
      <c r="F2" s="13" t="s">
        <v>344</v>
      </c>
      <c r="G2" s="221">
        <v>14533</v>
      </c>
      <c r="H2" s="221">
        <v>14229</v>
      </c>
      <c r="I2" s="3"/>
      <c r="J2" s="48" t="s">
        <v>345</v>
      </c>
    </row>
    <row r="3" spans="1:10" x14ac:dyDescent="0.25">
      <c r="A3" s="38">
        <v>41455</v>
      </c>
      <c r="B3" s="7">
        <v>41458</v>
      </c>
      <c r="C3" s="6">
        <v>2010</v>
      </c>
      <c r="D3" s="13" t="s">
        <v>278</v>
      </c>
      <c r="E3" s="13" t="s">
        <v>343</v>
      </c>
      <c r="F3" s="13" t="s">
        <v>344</v>
      </c>
      <c r="G3" s="221">
        <v>4069</v>
      </c>
      <c r="H3" s="221">
        <v>3937</v>
      </c>
      <c r="I3" s="3"/>
      <c r="J3" s="48" t="s">
        <v>345</v>
      </c>
    </row>
    <row r="4" spans="1:10" x14ac:dyDescent="0.25">
      <c r="A4" s="38">
        <v>41455</v>
      </c>
      <c r="B4" s="7">
        <v>41458</v>
      </c>
      <c r="C4" s="6">
        <v>2011</v>
      </c>
      <c r="D4" s="13" t="s">
        <v>278</v>
      </c>
      <c r="E4" s="13" t="s">
        <v>343</v>
      </c>
      <c r="F4" s="13" t="s">
        <v>344</v>
      </c>
      <c r="G4" s="221">
        <v>26782</v>
      </c>
      <c r="H4" s="221">
        <v>22731</v>
      </c>
      <c r="I4" s="3"/>
      <c r="J4" s="48" t="s">
        <v>345</v>
      </c>
    </row>
    <row r="5" spans="1:10" x14ac:dyDescent="0.25">
      <c r="A5" s="38">
        <v>41455</v>
      </c>
      <c r="B5" s="7">
        <v>41458</v>
      </c>
      <c r="C5" s="6">
        <v>2012</v>
      </c>
      <c r="D5" s="13" t="s">
        <v>278</v>
      </c>
      <c r="E5" s="13" t="s">
        <v>343</v>
      </c>
      <c r="F5" s="13" t="s">
        <v>344</v>
      </c>
      <c r="G5" s="221">
        <v>31468</v>
      </c>
      <c r="H5" s="221">
        <v>17158</v>
      </c>
      <c r="I5" s="3"/>
      <c r="J5" s="48" t="s">
        <v>345</v>
      </c>
    </row>
    <row r="6" spans="1:10" x14ac:dyDescent="0.25">
      <c r="A6" s="38">
        <v>41455</v>
      </c>
      <c r="B6" s="7">
        <v>41458</v>
      </c>
      <c r="C6" s="6">
        <v>2013</v>
      </c>
      <c r="D6" s="13" t="s">
        <v>278</v>
      </c>
      <c r="E6" s="13" t="s">
        <v>343</v>
      </c>
      <c r="F6" s="13" t="s">
        <v>344</v>
      </c>
      <c r="G6" s="221">
        <v>27620</v>
      </c>
      <c r="H6" s="221">
        <v>1075</v>
      </c>
      <c r="I6" s="3"/>
      <c r="J6" s="48" t="s">
        <v>345</v>
      </c>
    </row>
    <row r="7" spans="1:10" x14ac:dyDescent="0.25">
      <c r="A7" s="38">
        <v>41455</v>
      </c>
      <c r="B7" s="7">
        <v>41458</v>
      </c>
      <c r="C7" s="4">
        <v>2008</v>
      </c>
      <c r="D7" s="9" t="s">
        <v>287</v>
      </c>
      <c r="E7" s="9" t="s">
        <v>343</v>
      </c>
      <c r="F7" s="8" t="s">
        <v>346</v>
      </c>
      <c r="G7" s="221">
        <v>396</v>
      </c>
      <c r="H7" s="221">
        <v>396</v>
      </c>
      <c r="I7" s="3"/>
      <c r="J7" s="66"/>
    </row>
    <row r="8" spans="1:10" x14ac:dyDescent="0.25">
      <c r="A8" s="38">
        <v>41455</v>
      </c>
      <c r="B8" s="7">
        <v>41458</v>
      </c>
      <c r="C8" s="5">
        <v>2009</v>
      </c>
      <c r="D8" s="9" t="s">
        <v>287</v>
      </c>
      <c r="E8" s="9" t="s">
        <v>343</v>
      </c>
      <c r="F8" s="9" t="s">
        <v>347</v>
      </c>
      <c r="G8" s="221">
        <v>4000</v>
      </c>
      <c r="H8" s="221">
        <v>4000</v>
      </c>
      <c r="I8" s="3"/>
      <c r="J8" s="67" t="s">
        <v>348</v>
      </c>
    </row>
    <row r="9" spans="1:10" x14ac:dyDescent="0.25">
      <c r="A9" s="38">
        <v>41455</v>
      </c>
      <c r="B9" s="7">
        <v>41458</v>
      </c>
      <c r="C9" s="5">
        <v>2010</v>
      </c>
      <c r="D9" s="9" t="s">
        <v>287</v>
      </c>
      <c r="E9" s="9" t="s">
        <v>343</v>
      </c>
      <c r="F9" s="8" t="s">
        <v>346</v>
      </c>
      <c r="G9" s="221">
        <v>144</v>
      </c>
      <c r="H9" s="221">
        <v>144</v>
      </c>
      <c r="I9" s="3"/>
      <c r="J9" s="67"/>
    </row>
    <row r="10" spans="1:10" ht="30" x14ac:dyDescent="0.25">
      <c r="A10" s="38">
        <v>41455</v>
      </c>
      <c r="B10" s="7">
        <v>41458</v>
      </c>
      <c r="C10" s="5">
        <v>2010</v>
      </c>
      <c r="D10" s="9" t="s">
        <v>287</v>
      </c>
      <c r="E10" s="9" t="s">
        <v>343</v>
      </c>
      <c r="F10" s="9" t="s">
        <v>347</v>
      </c>
      <c r="G10" s="221">
        <v>240</v>
      </c>
      <c r="H10" s="221">
        <v>240</v>
      </c>
      <c r="I10" s="3"/>
      <c r="J10" s="67" t="s">
        <v>349</v>
      </c>
    </row>
    <row r="11" spans="1:10" x14ac:dyDescent="0.25">
      <c r="A11" s="38">
        <v>41455</v>
      </c>
      <c r="B11" s="7">
        <v>41458</v>
      </c>
      <c r="C11" s="5">
        <v>2010</v>
      </c>
      <c r="D11" s="9" t="s">
        <v>287</v>
      </c>
      <c r="E11" s="9" t="s">
        <v>343</v>
      </c>
      <c r="F11" s="10" t="s">
        <v>350</v>
      </c>
      <c r="G11" s="221">
        <v>200</v>
      </c>
      <c r="H11" s="221">
        <v>200</v>
      </c>
      <c r="I11" s="3"/>
      <c r="J11" s="68"/>
    </row>
    <row r="12" spans="1:10" x14ac:dyDescent="0.25">
      <c r="A12" s="38">
        <v>41455</v>
      </c>
      <c r="B12" s="7">
        <v>41458</v>
      </c>
      <c r="C12" s="5">
        <v>2011</v>
      </c>
      <c r="D12" s="11" t="s">
        <v>325</v>
      </c>
      <c r="E12" s="11" t="s">
        <v>343</v>
      </c>
      <c r="F12" s="11" t="s">
        <v>351</v>
      </c>
      <c r="G12" s="221">
        <v>3000</v>
      </c>
      <c r="H12" s="221">
        <v>3000</v>
      </c>
      <c r="I12" s="3"/>
      <c r="J12" s="69"/>
    </row>
    <row r="13" spans="1:10" x14ac:dyDescent="0.25">
      <c r="A13" s="38">
        <v>41455</v>
      </c>
      <c r="B13" s="7">
        <v>41458</v>
      </c>
      <c r="C13" s="6">
        <v>2012</v>
      </c>
      <c r="D13" s="13" t="s">
        <v>287</v>
      </c>
      <c r="E13" s="11" t="s">
        <v>343</v>
      </c>
      <c r="F13" s="13" t="s">
        <v>352</v>
      </c>
      <c r="G13" s="221">
        <v>12000</v>
      </c>
      <c r="H13" s="221">
        <v>12000</v>
      </c>
      <c r="I13" s="3"/>
      <c r="J13" s="70"/>
    </row>
    <row r="14" spans="1:10" ht="60" x14ac:dyDescent="0.25">
      <c r="A14" s="38">
        <v>41455</v>
      </c>
      <c r="B14" s="49">
        <v>41457</v>
      </c>
      <c r="C14" s="19" t="s">
        <v>1895</v>
      </c>
      <c r="D14" s="20" t="s">
        <v>1896</v>
      </c>
      <c r="E14" s="20" t="s">
        <v>343</v>
      </c>
      <c r="F14" s="50" t="s">
        <v>1897</v>
      </c>
      <c r="G14" s="221">
        <v>65284</v>
      </c>
      <c r="H14" s="221">
        <v>56808</v>
      </c>
      <c r="I14" s="3"/>
      <c r="J14" s="71"/>
    </row>
    <row r="15" spans="1:10" ht="60" x14ac:dyDescent="0.25">
      <c r="A15" s="38">
        <v>41455</v>
      </c>
      <c r="B15" s="49">
        <v>41457</v>
      </c>
      <c r="C15" s="19" t="s">
        <v>1895</v>
      </c>
      <c r="D15" s="20" t="s">
        <v>1896</v>
      </c>
      <c r="E15" s="20" t="s">
        <v>1898</v>
      </c>
      <c r="F15" s="50" t="s">
        <v>1899</v>
      </c>
      <c r="G15" s="221">
        <v>27783</v>
      </c>
      <c r="H15" s="221">
        <v>27251</v>
      </c>
      <c r="I15" s="3"/>
      <c r="J15" s="71"/>
    </row>
    <row r="16" spans="1:10" ht="30" x14ac:dyDescent="0.25">
      <c r="A16" s="38">
        <v>41455</v>
      </c>
      <c r="B16" s="49">
        <v>41457</v>
      </c>
      <c r="C16" s="19" t="s">
        <v>1895</v>
      </c>
      <c r="D16" s="20" t="s">
        <v>1900</v>
      </c>
      <c r="E16" s="20" t="s">
        <v>343</v>
      </c>
      <c r="F16" s="50" t="s">
        <v>1901</v>
      </c>
      <c r="G16" s="221">
        <v>5290</v>
      </c>
      <c r="H16" s="221">
        <v>5289</v>
      </c>
      <c r="I16" s="3"/>
      <c r="J16" s="71"/>
    </row>
    <row r="17" spans="1:10" ht="30" x14ac:dyDescent="0.25">
      <c r="A17" s="38">
        <v>41455</v>
      </c>
      <c r="B17" s="49">
        <v>41457</v>
      </c>
      <c r="C17" s="19" t="s">
        <v>1895</v>
      </c>
      <c r="D17" s="20" t="s">
        <v>1902</v>
      </c>
      <c r="E17" s="20" t="s">
        <v>343</v>
      </c>
      <c r="F17" s="50" t="s">
        <v>1901</v>
      </c>
      <c r="G17" s="221">
        <v>30006</v>
      </c>
      <c r="H17" s="221">
        <v>28076</v>
      </c>
      <c r="I17" s="3"/>
      <c r="J17" s="71"/>
    </row>
    <row r="18" spans="1:10" ht="60" x14ac:dyDescent="0.25">
      <c r="A18" s="38">
        <v>41455</v>
      </c>
      <c r="B18" s="49">
        <v>41457</v>
      </c>
      <c r="C18" s="19" t="s">
        <v>1903</v>
      </c>
      <c r="D18" s="20" t="s">
        <v>1896</v>
      </c>
      <c r="E18" s="20" t="s">
        <v>343</v>
      </c>
      <c r="F18" s="50" t="s">
        <v>1904</v>
      </c>
      <c r="G18" s="221">
        <v>76246</v>
      </c>
      <c r="H18" s="221">
        <v>72310</v>
      </c>
      <c r="I18" s="3"/>
      <c r="J18" s="71"/>
    </row>
    <row r="19" spans="1:10" ht="60" x14ac:dyDescent="0.25">
      <c r="A19" s="38">
        <v>41455</v>
      </c>
      <c r="B19" s="49">
        <v>41457</v>
      </c>
      <c r="C19" s="19" t="s">
        <v>1903</v>
      </c>
      <c r="D19" s="20" t="s">
        <v>1896</v>
      </c>
      <c r="E19" s="20" t="s">
        <v>1898</v>
      </c>
      <c r="F19" s="50" t="s">
        <v>1905</v>
      </c>
      <c r="G19" s="221">
        <v>13064</v>
      </c>
      <c r="H19" s="221">
        <v>12983</v>
      </c>
      <c r="I19" s="3"/>
      <c r="J19" s="71"/>
    </row>
    <row r="20" spans="1:10" ht="30" x14ac:dyDescent="0.25">
      <c r="A20" s="38">
        <v>41455</v>
      </c>
      <c r="B20" s="49">
        <v>41457</v>
      </c>
      <c r="C20" s="19" t="s">
        <v>1903</v>
      </c>
      <c r="D20" s="20" t="s">
        <v>1900</v>
      </c>
      <c r="E20" s="20" t="s">
        <v>343</v>
      </c>
      <c r="F20" s="50" t="s">
        <v>1906</v>
      </c>
      <c r="G20" s="221">
        <v>5109</v>
      </c>
      <c r="H20" s="221">
        <v>5087</v>
      </c>
      <c r="I20" s="3"/>
      <c r="J20" s="71"/>
    </row>
    <row r="21" spans="1:10" ht="30" x14ac:dyDescent="0.25">
      <c r="A21" s="38">
        <v>41455</v>
      </c>
      <c r="B21" s="49">
        <v>41457</v>
      </c>
      <c r="C21" s="19" t="s">
        <v>1903</v>
      </c>
      <c r="D21" s="20" t="s">
        <v>1902</v>
      </c>
      <c r="E21" s="20" t="s">
        <v>343</v>
      </c>
      <c r="F21" s="50" t="s">
        <v>1906</v>
      </c>
      <c r="G21" s="221">
        <v>19050</v>
      </c>
      <c r="H21" s="221">
        <v>19044</v>
      </c>
      <c r="I21" s="3"/>
      <c r="J21" s="71"/>
    </row>
    <row r="22" spans="1:10" ht="60" x14ac:dyDescent="0.25">
      <c r="A22" s="38">
        <v>41455</v>
      </c>
      <c r="B22" s="49">
        <v>41457</v>
      </c>
      <c r="C22" s="19" t="s">
        <v>281</v>
      </c>
      <c r="D22" s="20" t="s">
        <v>1896</v>
      </c>
      <c r="E22" s="20" t="s">
        <v>343</v>
      </c>
      <c r="F22" s="50" t="s">
        <v>1907</v>
      </c>
      <c r="G22" s="221">
        <v>51202</v>
      </c>
      <c r="H22" s="221">
        <v>46881</v>
      </c>
      <c r="I22" s="3"/>
      <c r="J22" s="71"/>
    </row>
    <row r="23" spans="1:10" ht="60" x14ac:dyDescent="0.25">
      <c r="A23" s="38">
        <v>41455</v>
      </c>
      <c r="B23" s="49">
        <v>41457</v>
      </c>
      <c r="C23" s="19" t="s">
        <v>281</v>
      </c>
      <c r="D23" s="20" t="s">
        <v>1896</v>
      </c>
      <c r="E23" s="20" t="s">
        <v>1898</v>
      </c>
      <c r="F23" s="50" t="s">
        <v>1908</v>
      </c>
      <c r="G23" s="221">
        <v>12210</v>
      </c>
      <c r="H23" s="221">
        <v>12162</v>
      </c>
      <c r="I23" s="3"/>
      <c r="J23" s="71"/>
    </row>
    <row r="24" spans="1:10" ht="30" x14ac:dyDescent="0.25">
      <c r="A24" s="38">
        <v>41455</v>
      </c>
      <c r="B24" s="49">
        <v>41457</v>
      </c>
      <c r="C24" s="19" t="s">
        <v>281</v>
      </c>
      <c r="D24" s="20" t="s">
        <v>1900</v>
      </c>
      <c r="E24" s="20" t="s">
        <v>343</v>
      </c>
      <c r="F24" s="50" t="s">
        <v>1909</v>
      </c>
      <c r="G24" s="221">
        <v>5300</v>
      </c>
      <c r="H24" s="221">
        <v>5256</v>
      </c>
      <c r="I24" s="3"/>
      <c r="J24" s="71"/>
    </row>
    <row r="25" spans="1:10" ht="30" x14ac:dyDescent="0.25">
      <c r="A25" s="38">
        <v>41455</v>
      </c>
      <c r="B25" s="49">
        <v>41457</v>
      </c>
      <c r="C25" s="19" t="s">
        <v>281</v>
      </c>
      <c r="D25" s="20" t="s">
        <v>1902</v>
      </c>
      <c r="E25" s="20" t="s">
        <v>343</v>
      </c>
      <c r="F25" s="50" t="s">
        <v>1909</v>
      </c>
      <c r="G25" s="221">
        <v>10721</v>
      </c>
      <c r="H25" s="221">
        <v>10619</v>
      </c>
      <c r="I25" s="3"/>
      <c r="J25" s="71"/>
    </row>
    <row r="26" spans="1:10" ht="60" x14ac:dyDescent="0.25">
      <c r="A26" s="38">
        <v>41455</v>
      </c>
      <c r="B26" s="49">
        <v>41457</v>
      </c>
      <c r="C26" s="19" t="s">
        <v>282</v>
      </c>
      <c r="D26" s="20" t="s">
        <v>1896</v>
      </c>
      <c r="E26" s="20" t="s">
        <v>343</v>
      </c>
      <c r="F26" s="50" t="s">
        <v>1910</v>
      </c>
      <c r="G26" s="221">
        <v>105506</v>
      </c>
      <c r="H26" s="221">
        <v>93634</v>
      </c>
      <c r="I26" s="3"/>
      <c r="J26" s="71"/>
    </row>
    <row r="27" spans="1:10" ht="60" x14ac:dyDescent="0.25">
      <c r="A27" s="38">
        <v>41455</v>
      </c>
      <c r="B27" s="49">
        <v>41457</v>
      </c>
      <c r="C27" s="19" t="s">
        <v>282</v>
      </c>
      <c r="D27" s="20" t="s">
        <v>1896</v>
      </c>
      <c r="E27" s="20" t="s">
        <v>1898</v>
      </c>
      <c r="F27" s="50" t="s">
        <v>1911</v>
      </c>
      <c r="G27" s="221">
        <v>7708</v>
      </c>
      <c r="H27" s="221">
        <v>7633</v>
      </c>
      <c r="I27" s="3"/>
      <c r="J27" s="71"/>
    </row>
    <row r="28" spans="1:10" ht="30" x14ac:dyDescent="0.25">
      <c r="A28" s="38">
        <v>41455</v>
      </c>
      <c r="B28" s="49">
        <v>41457</v>
      </c>
      <c r="C28" s="19" t="s">
        <v>282</v>
      </c>
      <c r="D28" s="20" t="s">
        <v>1900</v>
      </c>
      <c r="E28" s="20" t="s">
        <v>343</v>
      </c>
      <c r="F28" s="50" t="s">
        <v>1912</v>
      </c>
      <c r="G28" s="221">
        <v>6165</v>
      </c>
      <c r="H28" s="221">
        <v>5779</v>
      </c>
      <c r="I28" s="3"/>
      <c r="J28" s="71"/>
    </row>
    <row r="29" spans="1:10" ht="30" x14ac:dyDescent="0.25">
      <c r="A29" s="38">
        <v>41455</v>
      </c>
      <c r="B29" s="49">
        <v>41457</v>
      </c>
      <c r="C29" s="19" t="s">
        <v>282</v>
      </c>
      <c r="D29" s="20" t="s">
        <v>1902</v>
      </c>
      <c r="E29" s="20" t="s">
        <v>343</v>
      </c>
      <c r="F29" s="50" t="s">
        <v>1912</v>
      </c>
      <c r="G29" s="221">
        <v>19056</v>
      </c>
      <c r="H29" s="221">
        <v>18613</v>
      </c>
      <c r="I29" s="3"/>
      <c r="J29" s="71"/>
    </row>
    <row r="30" spans="1:10" ht="60" x14ac:dyDescent="0.25">
      <c r="A30" s="38">
        <v>41455</v>
      </c>
      <c r="B30" s="49">
        <v>41457</v>
      </c>
      <c r="C30" s="19" t="s">
        <v>283</v>
      </c>
      <c r="D30" s="20" t="s">
        <v>1896</v>
      </c>
      <c r="E30" s="20" t="s">
        <v>343</v>
      </c>
      <c r="F30" s="50" t="s">
        <v>1913</v>
      </c>
      <c r="G30" s="221">
        <v>112785</v>
      </c>
      <c r="H30" s="221">
        <v>91679</v>
      </c>
      <c r="I30" s="3"/>
      <c r="J30" s="71"/>
    </row>
    <row r="31" spans="1:10" ht="60" x14ac:dyDescent="0.25">
      <c r="A31" s="38">
        <v>41455</v>
      </c>
      <c r="B31" s="49">
        <v>41457</v>
      </c>
      <c r="C31" s="19" t="s">
        <v>283</v>
      </c>
      <c r="D31" s="20" t="s">
        <v>1896</v>
      </c>
      <c r="E31" s="20" t="s">
        <v>1898</v>
      </c>
      <c r="F31" s="50" t="s">
        <v>1914</v>
      </c>
      <c r="G31" s="221">
        <v>4314</v>
      </c>
      <c r="H31" s="221">
        <v>1413</v>
      </c>
      <c r="I31" s="3"/>
      <c r="J31" s="71"/>
    </row>
    <row r="32" spans="1:10" ht="30" x14ac:dyDescent="0.25">
      <c r="A32" s="38">
        <v>41455</v>
      </c>
      <c r="B32" s="49">
        <v>41457</v>
      </c>
      <c r="C32" s="19" t="s">
        <v>283</v>
      </c>
      <c r="D32" s="20" t="s">
        <v>1900</v>
      </c>
      <c r="E32" s="20" t="s">
        <v>343</v>
      </c>
      <c r="F32" s="50" t="s">
        <v>1915</v>
      </c>
      <c r="G32" s="221">
        <v>3869</v>
      </c>
      <c r="H32" s="221">
        <v>2318</v>
      </c>
      <c r="I32" s="3"/>
      <c r="J32" s="71"/>
    </row>
    <row r="33" spans="1:10" ht="30" x14ac:dyDescent="0.25">
      <c r="A33" s="38">
        <v>41455</v>
      </c>
      <c r="B33" s="49">
        <v>41457</v>
      </c>
      <c r="C33" s="19" t="s">
        <v>283</v>
      </c>
      <c r="D33" s="20" t="s">
        <v>1902</v>
      </c>
      <c r="E33" s="20" t="s">
        <v>343</v>
      </c>
      <c r="F33" s="50" t="s">
        <v>1915</v>
      </c>
      <c r="G33" s="221">
        <v>20021</v>
      </c>
      <c r="H33" s="221">
        <v>19088</v>
      </c>
      <c r="I33" s="3"/>
      <c r="J33" s="71"/>
    </row>
    <row r="34" spans="1:10" ht="60" x14ac:dyDescent="0.25">
      <c r="A34" s="38">
        <v>41455</v>
      </c>
      <c r="B34" s="49">
        <v>41457</v>
      </c>
      <c r="C34" s="19" t="s">
        <v>284</v>
      </c>
      <c r="D34" s="20" t="s">
        <v>1896</v>
      </c>
      <c r="E34" s="20" t="s">
        <v>343</v>
      </c>
      <c r="F34" s="50" t="s">
        <v>1916</v>
      </c>
      <c r="G34" s="221">
        <v>68825</v>
      </c>
      <c r="H34" s="221">
        <v>45346</v>
      </c>
      <c r="I34" s="3"/>
      <c r="J34" s="71"/>
    </row>
    <row r="35" spans="1:10" ht="60" x14ac:dyDescent="0.25">
      <c r="A35" s="38">
        <v>41455</v>
      </c>
      <c r="B35" s="49">
        <v>41457</v>
      </c>
      <c r="C35" s="19" t="s">
        <v>284</v>
      </c>
      <c r="D35" s="20" t="s">
        <v>1896</v>
      </c>
      <c r="E35" s="20" t="s">
        <v>1898</v>
      </c>
      <c r="F35" s="50" t="s">
        <v>1917</v>
      </c>
      <c r="G35" s="221">
        <v>4216</v>
      </c>
      <c r="H35" s="221">
        <v>3391</v>
      </c>
      <c r="I35" s="3"/>
      <c r="J35" s="71"/>
    </row>
    <row r="36" spans="1:10" ht="30" x14ac:dyDescent="0.25">
      <c r="A36" s="38">
        <v>41455</v>
      </c>
      <c r="B36" s="49">
        <v>41457</v>
      </c>
      <c r="C36" s="19" t="s">
        <v>284</v>
      </c>
      <c r="D36" s="20" t="s">
        <v>1900</v>
      </c>
      <c r="E36" s="20" t="s">
        <v>343</v>
      </c>
      <c r="F36" s="50" t="s">
        <v>1918</v>
      </c>
      <c r="G36" s="221">
        <v>1650</v>
      </c>
      <c r="H36" s="221">
        <v>1262</v>
      </c>
      <c r="I36" s="3"/>
      <c r="J36" s="71"/>
    </row>
    <row r="37" spans="1:10" ht="30" x14ac:dyDescent="0.25">
      <c r="A37" s="38">
        <v>41455</v>
      </c>
      <c r="B37" s="49">
        <v>41457</v>
      </c>
      <c r="C37" s="19" t="s">
        <v>284</v>
      </c>
      <c r="D37" s="20" t="s">
        <v>1902</v>
      </c>
      <c r="E37" s="20" t="s">
        <v>343</v>
      </c>
      <c r="F37" s="50" t="s">
        <v>1918</v>
      </c>
      <c r="G37" s="221">
        <v>9196</v>
      </c>
      <c r="H37" s="221">
        <v>8365</v>
      </c>
      <c r="I37" s="3"/>
      <c r="J37" s="71"/>
    </row>
    <row r="38" spans="1:10" ht="60" x14ac:dyDescent="0.25">
      <c r="A38" s="38">
        <v>41455</v>
      </c>
      <c r="B38" s="49">
        <v>41457</v>
      </c>
      <c r="C38" s="19" t="s">
        <v>285</v>
      </c>
      <c r="D38" s="20" t="s">
        <v>1896</v>
      </c>
      <c r="E38" s="20" t="s">
        <v>343</v>
      </c>
      <c r="F38" s="50" t="s">
        <v>1919</v>
      </c>
      <c r="G38" s="221">
        <v>81913</v>
      </c>
      <c r="H38" s="221">
        <v>25559</v>
      </c>
      <c r="I38" s="3"/>
      <c r="J38" s="71"/>
    </row>
    <row r="39" spans="1:10" ht="60" x14ac:dyDescent="0.25">
      <c r="A39" s="38">
        <v>41455</v>
      </c>
      <c r="B39" s="49">
        <v>41457</v>
      </c>
      <c r="C39" s="19" t="s">
        <v>285</v>
      </c>
      <c r="D39" s="20" t="s">
        <v>1896</v>
      </c>
      <c r="E39" s="20" t="s">
        <v>1898</v>
      </c>
      <c r="F39" s="50" t="s">
        <v>1920</v>
      </c>
      <c r="G39" s="221">
        <v>4208</v>
      </c>
      <c r="H39" s="221">
        <v>3348</v>
      </c>
      <c r="I39" s="3"/>
      <c r="J39" s="71"/>
    </row>
    <row r="40" spans="1:10" ht="30" x14ac:dyDescent="0.25">
      <c r="A40" s="38">
        <v>41455</v>
      </c>
      <c r="B40" s="49">
        <v>41457</v>
      </c>
      <c r="C40" s="19" t="s">
        <v>285</v>
      </c>
      <c r="D40" s="20" t="s">
        <v>1900</v>
      </c>
      <c r="E40" s="20" t="s">
        <v>343</v>
      </c>
      <c r="F40" s="50" t="s">
        <v>1921</v>
      </c>
      <c r="G40" s="221">
        <v>2200</v>
      </c>
      <c r="H40" s="221">
        <v>686</v>
      </c>
      <c r="I40" s="3"/>
      <c r="J40" s="71"/>
    </row>
    <row r="41" spans="1:10" ht="30" x14ac:dyDescent="0.25">
      <c r="A41" s="38">
        <v>41455</v>
      </c>
      <c r="B41" s="49">
        <v>41457</v>
      </c>
      <c r="C41" s="19" t="s">
        <v>285</v>
      </c>
      <c r="D41" s="20" t="s">
        <v>1902</v>
      </c>
      <c r="E41" s="20" t="s">
        <v>343</v>
      </c>
      <c r="F41" s="50" t="s">
        <v>1921</v>
      </c>
      <c r="G41" s="221">
        <v>12225</v>
      </c>
      <c r="H41" s="221">
        <v>6832</v>
      </c>
      <c r="I41" s="3"/>
      <c r="J41" s="71"/>
    </row>
    <row r="42" spans="1:10" ht="60" x14ac:dyDescent="0.25">
      <c r="A42" s="38">
        <v>41455</v>
      </c>
      <c r="B42" s="49">
        <v>41457</v>
      </c>
      <c r="C42" s="19" t="s">
        <v>1922</v>
      </c>
      <c r="D42" s="20" t="s">
        <v>1896</v>
      </c>
      <c r="E42" s="20" t="s">
        <v>343</v>
      </c>
      <c r="F42" s="50" t="s">
        <v>1923</v>
      </c>
      <c r="G42" s="221">
        <v>18610</v>
      </c>
      <c r="H42" s="221">
        <v>0</v>
      </c>
      <c r="I42" s="3"/>
      <c r="J42" s="71"/>
    </row>
    <row r="43" spans="1:10" ht="60" x14ac:dyDescent="0.25">
      <c r="A43" s="38">
        <v>41455</v>
      </c>
      <c r="B43" s="49">
        <v>41457</v>
      </c>
      <c r="C43" s="19" t="s">
        <v>1922</v>
      </c>
      <c r="D43" s="20" t="s">
        <v>1896</v>
      </c>
      <c r="E43" s="20" t="s">
        <v>1898</v>
      </c>
      <c r="F43" s="50" t="s">
        <v>1924</v>
      </c>
      <c r="G43" s="221">
        <v>3952</v>
      </c>
      <c r="H43" s="221">
        <v>0</v>
      </c>
      <c r="I43" s="3"/>
      <c r="J43" s="71"/>
    </row>
    <row r="44" spans="1:10" ht="30" x14ac:dyDescent="0.25">
      <c r="A44" s="38">
        <v>41455</v>
      </c>
      <c r="B44" s="49">
        <v>41457</v>
      </c>
      <c r="C44" s="19" t="s">
        <v>1922</v>
      </c>
      <c r="D44" s="20" t="s">
        <v>1900</v>
      </c>
      <c r="E44" s="20" t="s">
        <v>343</v>
      </c>
      <c r="F44" s="50" t="s">
        <v>1925</v>
      </c>
      <c r="G44" s="221">
        <v>2875</v>
      </c>
      <c r="H44" s="221">
        <v>0</v>
      </c>
      <c r="I44" s="3"/>
      <c r="J44" s="71"/>
    </row>
    <row r="45" spans="1:10" ht="30" x14ac:dyDescent="0.25">
      <c r="A45" s="38">
        <v>41455</v>
      </c>
      <c r="B45" s="49">
        <v>41457</v>
      </c>
      <c r="C45" s="19" t="s">
        <v>1922</v>
      </c>
      <c r="D45" s="20" t="s">
        <v>1902</v>
      </c>
      <c r="E45" s="20" t="s">
        <v>343</v>
      </c>
      <c r="F45" s="50" t="s">
        <v>1925</v>
      </c>
      <c r="G45" s="221">
        <v>3995</v>
      </c>
      <c r="H45" s="221">
        <v>0</v>
      </c>
      <c r="I45" s="3"/>
      <c r="J45" s="71"/>
    </row>
    <row r="46" spans="1:10" ht="45" x14ac:dyDescent="0.25">
      <c r="A46" s="181">
        <v>41455</v>
      </c>
      <c r="B46" s="182">
        <v>41457</v>
      </c>
      <c r="C46" s="77">
        <v>2009</v>
      </c>
      <c r="D46" s="109" t="s">
        <v>3705</v>
      </c>
      <c r="E46" s="86" t="s">
        <v>343</v>
      </c>
      <c r="F46" s="86" t="s">
        <v>3706</v>
      </c>
      <c r="G46" s="221">
        <v>246524</v>
      </c>
      <c r="H46" s="221">
        <v>246716</v>
      </c>
      <c r="I46" s="3"/>
      <c r="J46" s="183" t="s">
        <v>3707</v>
      </c>
    </row>
    <row r="47" spans="1:10" ht="60" x14ac:dyDescent="0.25">
      <c r="A47" s="181">
        <v>41455</v>
      </c>
      <c r="B47" s="182">
        <v>41457</v>
      </c>
      <c r="C47" s="77">
        <v>2010</v>
      </c>
      <c r="D47" s="109" t="s">
        <v>3705</v>
      </c>
      <c r="E47" s="86" t="s">
        <v>343</v>
      </c>
      <c r="F47" s="86" t="s">
        <v>3708</v>
      </c>
      <c r="G47" s="221">
        <v>220194</v>
      </c>
      <c r="H47" s="221">
        <v>218012</v>
      </c>
      <c r="I47" s="3"/>
      <c r="J47" s="183" t="s">
        <v>3709</v>
      </c>
    </row>
    <row r="48" spans="1:10" ht="30" x14ac:dyDescent="0.25">
      <c r="A48" s="181">
        <v>41455</v>
      </c>
      <c r="B48" s="182">
        <v>41457</v>
      </c>
      <c r="C48" s="77">
        <v>2011</v>
      </c>
      <c r="D48" s="109" t="s">
        <v>3705</v>
      </c>
      <c r="E48" s="86" t="s">
        <v>343</v>
      </c>
      <c r="F48" s="86" t="s">
        <v>3710</v>
      </c>
      <c r="G48" s="221">
        <v>119799</v>
      </c>
      <c r="H48" s="221">
        <v>119630</v>
      </c>
      <c r="I48" s="3"/>
      <c r="J48" s="183"/>
    </row>
    <row r="49" spans="1:10" ht="30" x14ac:dyDescent="0.25">
      <c r="A49" s="181">
        <v>41455</v>
      </c>
      <c r="B49" s="182">
        <v>41457</v>
      </c>
      <c r="C49" s="77">
        <v>2012</v>
      </c>
      <c r="D49" s="109" t="s">
        <v>3705</v>
      </c>
      <c r="E49" s="86" t="s">
        <v>343</v>
      </c>
      <c r="F49" s="86" t="s">
        <v>3711</v>
      </c>
      <c r="G49" s="221">
        <v>83944</v>
      </c>
      <c r="H49" s="221">
        <v>81141</v>
      </c>
      <c r="I49" s="3"/>
      <c r="J49" s="183"/>
    </row>
    <row r="50" spans="1:10" ht="30" x14ac:dyDescent="0.25">
      <c r="A50" s="181">
        <v>41455</v>
      </c>
      <c r="B50" s="182">
        <v>41457</v>
      </c>
      <c r="C50" s="77">
        <v>2013</v>
      </c>
      <c r="D50" s="109" t="s">
        <v>3705</v>
      </c>
      <c r="E50" s="86" t="s">
        <v>343</v>
      </c>
      <c r="F50" s="86" t="s">
        <v>3712</v>
      </c>
      <c r="G50" s="221">
        <v>96890</v>
      </c>
      <c r="H50" s="221">
        <v>31619</v>
      </c>
      <c r="I50" s="3"/>
      <c r="J50" s="183"/>
    </row>
    <row r="51" spans="1:10" ht="30" x14ac:dyDescent="0.25">
      <c r="A51" s="181">
        <v>41455</v>
      </c>
      <c r="B51" s="182">
        <v>41457</v>
      </c>
      <c r="C51" s="77">
        <v>2009</v>
      </c>
      <c r="D51" s="109" t="s">
        <v>3705</v>
      </c>
      <c r="E51" s="86" t="s">
        <v>1898</v>
      </c>
      <c r="F51" s="86" t="s">
        <v>3713</v>
      </c>
      <c r="G51" s="221">
        <v>2167</v>
      </c>
      <c r="H51" s="221">
        <v>2147</v>
      </c>
      <c r="I51" s="3"/>
      <c r="J51" s="183"/>
    </row>
    <row r="52" spans="1:10" ht="30" x14ac:dyDescent="0.25">
      <c r="A52" s="181">
        <v>41455</v>
      </c>
      <c r="B52" s="182">
        <v>41457</v>
      </c>
      <c r="C52" s="77">
        <v>2010</v>
      </c>
      <c r="D52" s="109" t="s">
        <v>3705</v>
      </c>
      <c r="E52" s="86" t="s">
        <v>1898</v>
      </c>
      <c r="F52" s="86" t="s">
        <v>3708</v>
      </c>
      <c r="G52" s="221">
        <v>2720</v>
      </c>
      <c r="H52" s="221">
        <v>2270</v>
      </c>
      <c r="I52" s="3"/>
      <c r="J52" s="183"/>
    </row>
    <row r="53" spans="1:10" ht="30" x14ac:dyDescent="0.25">
      <c r="A53" s="181">
        <v>41455</v>
      </c>
      <c r="B53" s="182">
        <v>41457</v>
      </c>
      <c r="C53" s="77">
        <v>2011</v>
      </c>
      <c r="D53" s="109" t="s">
        <v>3705</v>
      </c>
      <c r="E53" s="86" t="s">
        <v>1898</v>
      </c>
      <c r="F53" s="86" t="s">
        <v>3710</v>
      </c>
      <c r="G53" s="221">
        <v>3193</v>
      </c>
      <c r="H53" s="221">
        <v>2702</v>
      </c>
      <c r="I53" s="3"/>
      <c r="J53" s="183"/>
    </row>
    <row r="54" spans="1:10" ht="30" x14ac:dyDescent="0.25">
      <c r="A54" s="181">
        <v>41455</v>
      </c>
      <c r="B54" s="182">
        <v>41457</v>
      </c>
      <c r="C54" s="77">
        <v>2012</v>
      </c>
      <c r="D54" s="109" t="s">
        <v>3705</v>
      </c>
      <c r="E54" s="86" t="s">
        <v>1898</v>
      </c>
      <c r="F54" s="86" t="s">
        <v>3711</v>
      </c>
      <c r="G54" s="221">
        <v>3166</v>
      </c>
      <c r="H54" s="221">
        <v>2927</v>
      </c>
      <c r="I54" s="3"/>
      <c r="J54" s="183"/>
    </row>
    <row r="55" spans="1:10" ht="30" x14ac:dyDescent="0.25">
      <c r="A55" s="181">
        <v>41455</v>
      </c>
      <c r="B55" s="182">
        <v>41457</v>
      </c>
      <c r="C55" s="77">
        <v>2013</v>
      </c>
      <c r="D55" s="109" t="s">
        <v>3705</v>
      </c>
      <c r="E55" s="86" t="s">
        <v>1898</v>
      </c>
      <c r="F55" s="86" t="s">
        <v>3712</v>
      </c>
      <c r="G55" s="221">
        <v>4217</v>
      </c>
      <c r="H55" s="221">
        <v>810</v>
      </c>
      <c r="I55" s="3"/>
      <c r="J55" s="183"/>
    </row>
    <row r="56" spans="1:10" ht="30" x14ac:dyDescent="0.25">
      <c r="A56" s="181">
        <v>41455</v>
      </c>
      <c r="B56" s="182">
        <v>41457</v>
      </c>
      <c r="C56" s="77">
        <v>2009</v>
      </c>
      <c r="D56" s="109" t="s">
        <v>3714</v>
      </c>
      <c r="E56" s="86" t="s">
        <v>343</v>
      </c>
      <c r="F56" s="86" t="s">
        <v>3713</v>
      </c>
      <c r="G56" s="221">
        <v>2045</v>
      </c>
      <c r="H56" s="221">
        <v>2045</v>
      </c>
      <c r="I56" s="3"/>
      <c r="J56" s="183"/>
    </row>
    <row r="57" spans="1:10" ht="30" x14ac:dyDescent="0.25">
      <c r="A57" s="181">
        <v>41455</v>
      </c>
      <c r="B57" s="182">
        <v>41457</v>
      </c>
      <c r="C57" s="77">
        <v>2010</v>
      </c>
      <c r="D57" s="109" t="s">
        <v>3714</v>
      </c>
      <c r="E57" s="86" t="s">
        <v>343</v>
      </c>
      <c r="F57" s="86" t="s">
        <v>3708</v>
      </c>
      <c r="G57" s="221">
        <v>2951</v>
      </c>
      <c r="H57" s="221">
        <v>2951</v>
      </c>
      <c r="I57" s="3"/>
      <c r="J57" s="183"/>
    </row>
    <row r="58" spans="1:10" ht="30" x14ac:dyDescent="0.25">
      <c r="A58" s="181">
        <v>41455</v>
      </c>
      <c r="B58" s="182">
        <v>41457</v>
      </c>
      <c r="C58" s="77">
        <v>2011</v>
      </c>
      <c r="D58" s="109" t="s">
        <v>3714</v>
      </c>
      <c r="E58" s="86" t="s">
        <v>343</v>
      </c>
      <c r="F58" s="86" t="s">
        <v>3710</v>
      </c>
      <c r="G58" s="221">
        <v>1853.2860000000001</v>
      </c>
      <c r="H58" s="221">
        <v>1853</v>
      </c>
      <c r="I58" s="3"/>
      <c r="J58" s="183"/>
    </row>
    <row r="59" spans="1:10" ht="30" x14ac:dyDescent="0.25">
      <c r="A59" s="181">
        <v>41455</v>
      </c>
      <c r="B59" s="182">
        <v>41457</v>
      </c>
      <c r="C59" s="77">
        <v>2012</v>
      </c>
      <c r="D59" s="109" t="s">
        <v>3714</v>
      </c>
      <c r="E59" s="86" t="s">
        <v>343</v>
      </c>
      <c r="F59" s="86" t="s">
        <v>3711</v>
      </c>
      <c r="G59" s="221">
        <v>2538</v>
      </c>
      <c r="H59" s="221">
        <v>2094</v>
      </c>
      <c r="I59" s="3"/>
      <c r="J59" s="183"/>
    </row>
    <row r="60" spans="1:10" ht="30" x14ac:dyDescent="0.25">
      <c r="A60" s="181">
        <v>41455</v>
      </c>
      <c r="B60" s="182">
        <v>41457</v>
      </c>
      <c r="C60" s="77">
        <v>2013</v>
      </c>
      <c r="D60" s="109" t="s">
        <v>3714</v>
      </c>
      <c r="E60" s="86" t="s">
        <v>343</v>
      </c>
      <c r="F60" s="86" t="s">
        <v>3712</v>
      </c>
      <c r="G60" s="221">
        <v>1995</v>
      </c>
      <c r="H60" s="221">
        <v>39</v>
      </c>
      <c r="I60" s="3"/>
      <c r="J60" s="183"/>
    </row>
    <row r="61" spans="1:10" ht="30" x14ac:dyDescent="0.25">
      <c r="A61" s="181">
        <v>41455</v>
      </c>
      <c r="B61" s="182">
        <v>41457</v>
      </c>
      <c r="C61" s="77">
        <v>2009</v>
      </c>
      <c r="D61" s="109" t="s">
        <v>3705</v>
      </c>
      <c r="E61" s="86" t="s">
        <v>343</v>
      </c>
      <c r="F61" s="86" t="s">
        <v>3715</v>
      </c>
      <c r="G61" s="221">
        <v>4331</v>
      </c>
      <c r="H61" s="221">
        <v>0</v>
      </c>
      <c r="I61" s="3">
        <v>-4331</v>
      </c>
      <c r="J61" s="183" t="s">
        <v>3716</v>
      </c>
    </row>
    <row r="62" spans="1:10" x14ac:dyDescent="0.25">
      <c r="A62" s="181">
        <v>41455</v>
      </c>
      <c r="B62" s="182">
        <v>41457</v>
      </c>
      <c r="C62" s="77">
        <v>2009</v>
      </c>
      <c r="D62" s="109" t="s">
        <v>3705</v>
      </c>
      <c r="E62" s="86" t="s">
        <v>343</v>
      </c>
      <c r="F62" s="86" t="s">
        <v>3717</v>
      </c>
      <c r="G62" s="221">
        <v>11000</v>
      </c>
      <c r="H62" s="221">
        <v>10993</v>
      </c>
      <c r="I62" s="3"/>
      <c r="J62" s="183"/>
    </row>
    <row r="63" spans="1:10" x14ac:dyDescent="0.25">
      <c r="A63" s="14">
        <v>41455</v>
      </c>
      <c r="B63" s="15">
        <v>41460</v>
      </c>
      <c r="C63" s="19">
        <v>2007</v>
      </c>
      <c r="D63" s="20" t="s">
        <v>2803</v>
      </c>
      <c r="E63" s="20" t="s">
        <v>343</v>
      </c>
      <c r="F63" s="23" t="s">
        <v>2823</v>
      </c>
      <c r="G63" s="17">
        <v>770</v>
      </c>
      <c r="H63" s="17">
        <v>770</v>
      </c>
      <c r="I63" s="2"/>
      <c r="J63" s="36" t="s">
        <v>2824</v>
      </c>
    </row>
    <row r="64" spans="1:10" ht="45" x14ac:dyDescent="0.25">
      <c r="A64" s="14">
        <v>41455</v>
      </c>
      <c r="B64" s="15">
        <v>41460</v>
      </c>
      <c r="C64" s="19">
        <v>2009</v>
      </c>
      <c r="D64" s="20" t="s">
        <v>2803</v>
      </c>
      <c r="E64" s="20" t="s">
        <v>343</v>
      </c>
      <c r="F64" s="23" t="s">
        <v>2825</v>
      </c>
      <c r="G64" s="17">
        <v>14889</v>
      </c>
      <c r="H64" s="17">
        <v>14420</v>
      </c>
      <c r="I64" s="2"/>
      <c r="J64" s="36" t="s">
        <v>2826</v>
      </c>
    </row>
    <row r="65" spans="1:60" ht="45" x14ac:dyDescent="0.25">
      <c r="A65" s="14">
        <v>41455</v>
      </c>
      <c r="B65" s="15">
        <v>41460</v>
      </c>
      <c r="C65" s="19">
        <v>2010</v>
      </c>
      <c r="D65" s="20" t="s">
        <v>2803</v>
      </c>
      <c r="E65" s="20" t="s">
        <v>343</v>
      </c>
      <c r="F65" s="23" t="s">
        <v>2827</v>
      </c>
      <c r="G65" s="17">
        <v>7700</v>
      </c>
      <c r="H65" s="17">
        <v>7672</v>
      </c>
      <c r="I65" s="2"/>
      <c r="J65" s="36" t="s">
        <v>2828</v>
      </c>
    </row>
    <row r="66" spans="1:60" ht="32.25" customHeight="1" x14ac:dyDescent="0.25">
      <c r="A66" s="14">
        <v>41455</v>
      </c>
      <c r="B66" s="15">
        <v>41460</v>
      </c>
      <c r="C66" s="19">
        <v>2012</v>
      </c>
      <c r="D66" s="20" t="s">
        <v>2803</v>
      </c>
      <c r="E66" s="20" t="s">
        <v>343</v>
      </c>
      <c r="F66" s="23" t="s">
        <v>2829</v>
      </c>
      <c r="G66" s="17">
        <v>8368</v>
      </c>
      <c r="H66" s="17">
        <v>8368</v>
      </c>
      <c r="I66" s="2"/>
      <c r="J66" s="36" t="s">
        <v>2830</v>
      </c>
    </row>
    <row r="67" spans="1:60" ht="45" x14ac:dyDescent="0.25">
      <c r="A67" s="14">
        <v>41455</v>
      </c>
      <c r="B67" s="15">
        <v>41460</v>
      </c>
      <c r="C67" s="19">
        <v>2013</v>
      </c>
      <c r="D67" s="20" t="s">
        <v>2803</v>
      </c>
      <c r="E67" s="20" t="s">
        <v>343</v>
      </c>
      <c r="F67" s="23" t="s">
        <v>2829</v>
      </c>
      <c r="G67" s="17">
        <v>4548</v>
      </c>
      <c r="H67" s="17">
        <v>2880</v>
      </c>
      <c r="I67" s="2"/>
      <c r="J67" s="36" t="s">
        <v>2831</v>
      </c>
    </row>
    <row r="68" spans="1:60" s="22" customFormat="1" ht="45" x14ac:dyDescent="0.25">
      <c r="A68" s="63">
        <v>41455</v>
      </c>
      <c r="B68" s="64">
        <v>41460</v>
      </c>
      <c r="C68" s="57">
        <v>2009</v>
      </c>
      <c r="D68" s="58" t="s">
        <v>2836</v>
      </c>
      <c r="E68" s="58" t="s">
        <v>2843</v>
      </c>
      <c r="F68" s="65" t="s">
        <v>2844</v>
      </c>
      <c r="G68" s="17">
        <v>60944</v>
      </c>
      <c r="H68" s="17">
        <v>60935</v>
      </c>
      <c r="I68" s="2"/>
      <c r="J68" s="59" t="s">
        <v>2839</v>
      </c>
    </row>
    <row r="69" spans="1:60" s="22" customFormat="1" ht="45" x14ac:dyDescent="0.25">
      <c r="A69" s="63">
        <v>41455</v>
      </c>
      <c r="B69" s="64">
        <v>41460</v>
      </c>
      <c r="C69" s="57">
        <v>2010</v>
      </c>
      <c r="D69" s="58" t="s">
        <v>2836</v>
      </c>
      <c r="E69" s="58" t="s">
        <v>2843</v>
      </c>
      <c r="F69" s="65" t="s">
        <v>2845</v>
      </c>
      <c r="G69" s="17">
        <v>46133</v>
      </c>
      <c r="H69" s="17">
        <v>46138</v>
      </c>
      <c r="I69" s="2"/>
      <c r="J69" s="60" t="s">
        <v>2840</v>
      </c>
    </row>
    <row r="70" spans="1:60" s="22" customFormat="1" ht="45" x14ac:dyDescent="0.25">
      <c r="A70" s="63">
        <v>41455</v>
      </c>
      <c r="B70" s="64">
        <v>41460</v>
      </c>
      <c r="C70" s="57">
        <v>2011</v>
      </c>
      <c r="D70" s="58" t="s">
        <v>2836</v>
      </c>
      <c r="E70" s="58" t="s">
        <v>2843</v>
      </c>
      <c r="F70" s="65" t="s">
        <v>2846</v>
      </c>
      <c r="G70" s="17">
        <v>25611</v>
      </c>
      <c r="H70" s="17">
        <v>25556</v>
      </c>
      <c r="I70" s="2"/>
      <c r="J70" s="62" t="s">
        <v>2841</v>
      </c>
    </row>
    <row r="71" spans="1:60" s="22" customFormat="1" ht="45" x14ac:dyDescent="0.25">
      <c r="A71" s="63">
        <v>41455</v>
      </c>
      <c r="B71" s="64">
        <v>41460</v>
      </c>
      <c r="C71" s="57">
        <v>2012</v>
      </c>
      <c r="D71" s="58" t="s">
        <v>2836</v>
      </c>
      <c r="E71" s="58" t="s">
        <v>2843</v>
      </c>
      <c r="F71" s="65" t="s">
        <v>2847</v>
      </c>
      <c r="G71" s="17">
        <v>20191</v>
      </c>
      <c r="H71" s="17">
        <v>7857</v>
      </c>
      <c r="I71" s="2"/>
      <c r="J71" s="60" t="s">
        <v>2840</v>
      </c>
    </row>
    <row r="72" spans="1:60" s="22" customFormat="1" ht="45" x14ac:dyDescent="0.25">
      <c r="A72" s="63">
        <v>41455</v>
      </c>
      <c r="B72" s="64">
        <v>41460</v>
      </c>
      <c r="C72" s="57">
        <v>2013</v>
      </c>
      <c r="D72" s="58" t="s">
        <v>2836</v>
      </c>
      <c r="E72" s="58" t="s">
        <v>2843</v>
      </c>
      <c r="F72" s="65" t="s">
        <v>2848</v>
      </c>
      <c r="G72" s="17">
        <v>25749</v>
      </c>
      <c r="H72" s="17">
        <v>371</v>
      </c>
      <c r="I72" s="2"/>
      <c r="J72" s="61" t="s">
        <v>2842</v>
      </c>
    </row>
    <row r="73" spans="1:60" s="94" customFormat="1" ht="45" x14ac:dyDescent="0.25">
      <c r="A73" s="90">
        <v>41455</v>
      </c>
      <c r="B73" s="91">
        <v>41464</v>
      </c>
      <c r="C73" s="5">
        <v>2012</v>
      </c>
      <c r="D73" s="13" t="s">
        <v>3432</v>
      </c>
      <c r="E73" s="13" t="s">
        <v>343</v>
      </c>
      <c r="F73" s="13" t="s">
        <v>3433</v>
      </c>
      <c r="G73" s="222">
        <v>1498</v>
      </c>
      <c r="H73" s="223">
        <v>461</v>
      </c>
      <c r="I73" s="92"/>
      <c r="J73" s="67" t="s">
        <v>3434</v>
      </c>
      <c r="K73" s="93"/>
      <c r="L73" s="93"/>
      <c r="M73" s="93"/>
      <c r="N73" s="93"/>
      <c r="O73" s="93"/>
      <c r="P73" s="93"/>
      <c r="Q73" s="93"/>
      <c r="R73" s="93"/>
      <c r="S73" s="93"/>
      <c r="T73" s="93"/>
      <c r="U73" s="93"/>
      <c r="V73" s="93"/>
      <c r="W73" s="93"/>
      <c r="X73" s="93"/>
      <c r="Y73" s="93"/>
      <c r="Z73" s="93"/>
      <c r="AA73" s="93"/>
      <c r="AB73" s="93"/>
      <c r="AC73" s="93"/>
      <c r="AD73" s="93"/>
      <c r="AE73" s="93"/>
      <c r="AF73" s="93"/>
      <c r="AG73" s="93"/>
      <c r="AH73" s="93"/>
      <c r="AI73" s="93"/>
      <c r="AJ73" s="93"/>
      <c r="AK73" s="93"/>
      <c r="AL73" s="93"/>
      <c r="AM73" s="93"/>
      <c r="AN73" s="93"/>
      <c r="AO73" s="93"/>
      <c r="AP73" s="93"/>
      <c r="AQ73" s="93"/>
      <c r="AR73" s="93"/>
      <c r="AS73" s="93"/>
      <c r="AT73" s="93"/>
      <c r="AU73" s="93"/>
      <c r="AV73" s="93"/>
      <c r="AW73" s="93"/>
      <c r="AX73" s="93"/>
      <c r="AY73" s="93"/>
      <c r="AZ73" s="93"/>
      <c r="BA73" s="93"/>
      <c r="BB73" s="93"/>
      <c r="BC73" s="93"/>
      <c r="BD73" s="93"/>
      <c r="BE73" s="93"/>
      <c r="BF73" s="93"/>
      <c r="BG73" s="93"/>
      <c r="BH73" s="93"/>
    </row>
    <row r="74" spans="1:60" s="94" customFormat="1" ht="30" x14ac:dyDescent="0.25">
      <c r="A74" s="90">
        <v>41455</v>
      </c>
      <c r="B74" s="91">
        <v>41464</v>
      </c>
      <c r="C74" s="5">
        <v>2012</v>
      </c>
      <c r="D74" s="13" t="s">
        <v>3432</v>
      </c>
      <c r="E74" s="13" t="s">
        <v>343</v>
      </c>
      <c r="F74" s="13" t="s">
        <v>3435</v>
      </c>
      <c r="G74" s="222">
        <v>125</v>
      </c>
      <c r="H74" s="223">
        <v>0</v>
      </c>
      <c r="I74" s="92"/>
      <c r="J74" s="67" t="s">
        <v>3436</v>
      </c>
      <c r="K74" s="93"/>
      <c r="L74" s="93"/>
      <c r="M74" s="93"/>
      <c r="N74" s="93"/>
      <c r="O74" s="93"/>
      <c r="P74" s="93"/>
      <c r="Q74" s="93"/>
      <c r="R74" s="93"/>
      <c r="S74" s="93"/>
      <c r="T74" s="93"/>
      <c r="U74" s="93"/>
      <c r="V74" s="93"/>
      <c r="W74" s="93"/>
      <c r="X74" s="93"/>
      <c r="Y74" s="93"/>
      <c r="Z74" s="93"/>
      <c r="AA74" s="93"/>
      <c r="AB74" s="93"/>
      <c r="AC74" s="93"/>
      <c r="AD74" s="93"/>
      <c r="AE74" s="93"/>
      <c r="AF74" s="93"/>
      <c r="AG74" s="93"/>
      <c r="AH74" s="93"/>
      <c r="AI74" s="93"/>
      <c r="AJ74" s="93"/>
      <c r="AK74" s="93"/>
      <c r="AL74" s="93"/>
      <c r="AM74" s="93"/>
      <c r="AN74" s="93"/>
      <c r="AO74" s="93"/>
      <c r="AP74" s="93"/>
      <c r="AQ74" s="93"/>
      <c r="AR74" s="93"/>
      <c r="AS74" s="93"/>
      <c r="AT74" s="93"/>
      <c r="AU74" s="93"/>
      <c r="AV74" s="93"/>
      <c r="AW74" s="93"/>
      <c r="AX74" s="93"/>
      <c r="AY74" s="93"/>
      <c r="AZ74" s="93"/>
      <c r="BA74" s="93"/>
      <c r="BB74" s="93"/>
      <c r="BC74" s="93"/>
      <c r="BD74" s="93"/>
      <c r="BE74" s="93"/>
      <c r="BF74" s="93"/>
      <c r="BG74" s="93"/>
      <c r="BH74" s="93"/>
    </row>
    <row r="75" spans="1:60" s="94" customFormat="1" ht="30" x14ac:dyDescent="0.25">
      <c r="A75" s="90">
        <v>41455</v>
      </c>
      <c r="B75" s="91">
        <v>41464</v>
      </c>
      <c r="C75" s="5">
        <v>2012</v>
      </c>
      <c r="D75" s="13" t="s">
        <v>3432</v>
      </c>
      <c r="E75" s="13" t="s">
        <v>343</v>
      </c>
      <c r="F75" s="13" t="s">
        <v>3437</v>
      </c>
      <c r="G75" s="223">
        <v>105</v>
      </c>
      <c r="H75" s="223">
        <v>0</v>
      </c>
      <c r="I75" s="92"/>
      <c r="J75" s="67" t="s">
        <v>3436</v>
      </c>
      <c r="K75" s="93"/>
      <c r="L75" s="93"/>
      <c r="M75" s="93"/>
      <c r="N75" s="93"/>
      <c r="O75" s="93"/>
      <c r="P75" s="93"/>
      <c r="Q75" s="93"/>
      <c r="R75" s="93"/>
      <c r="S75" s="93"/>
      <c r="T75" s="93"/>
      <c r="U75" s="93"/>
      <c r="V75" s="93"/>
      <c r="W75" s="93"/>
      <c r="X75" s="93"/>
      <c r="Y75" s="93"/>
      <c r="Z75" s="93"/>
      <c r="AA75" s="93"/>
      <c r="AB75" s="93"/>
      <c r="AC75" s="93"/>
      <c r="AD75" s="93"/>
      <c r="AE75" s="93"/>
      <c r="AF75" s="93"/>
      <c r="AG75" s="93"/>
      <c r="AH75" s="93"/>
      <c r="AI75" s="93"/>
      <c r="AJ75" s="93"/>
      <c r="AK75" s="93"/>
      <c r="AL75" s="93"/>
      <c r="AM75" s="93"/>
      <c r="AN75" s="93"/>
      <c r="AO75" s="93"/>
      <c r="AP75" s="93"/>
      <c r="AQ75" s="93"/>
      <c r="AR75" s="93"/>
      <c r="AS75" s="93"/>
      <c r="AT75" s="93"/>
      <c r="AU75" s="93"/>
      <c r="AV75" s="93"/>
      <c r="AW75" s="93"/>
      <c r="AX75" s="93"/>
      <c r="AY75" s="93"/>
      <c r="AZ75" s="93"/>
      <c r="BA75" s="93"/>
      <c r="BB75" s="93"/>
      <c r="BC75" s="93"/>
      <c r="BD75" s="93"/>
      <c r="BE75" s="93"/>
      <c r="BF75" s="93"/>
      <c r="BG75" s="93"/>
      <c r="BH75" s="93"/>
    </row>
    <row r="76" spans="1:60" s="94" customFormat="1" ht="30" x14ac:dyDescent="0.25">
      <c r="A76" s="90">
        <v>41455</v>
      </c>
      <c r="B76" s="91">
        <v>41464</v>
      </c>
      <c r="C76" s="5">
        <v>2012</v>
      </c>
      <c r="D76" s="13" t="s">
        <v>3432</v>
      </c>
      <c r="E76" s="13" t="s">
        <v>343</v>
      </c>
      <c r="F76" s="12" t="s">
        <v>3438</v>
      </c>
      <c r="G76" s="222">
        <v>120</v>
      </c>
      <c r="H76" s="223">
        <v>120</v>
      </c>
      <c r="I76" s="92"/>
      <c r="J76" s="67" t="s">
        <v>3439</v>
      </c>
      <c r="K76" s="93"/>
      <c r="L76" s="93"/>
      <c r="M76" s="93"/>
      <c r="N76" s="93"/>
      <c r="O76" s="93"/>
      <c r="P76" s="93"/>
      <c r="Q76" s="93"/>
      <c r="R76" s="93"/>
      <c r="S76" s="93"/>
      <c r="T76" s="93"/>
      <c r="U76" s="93"/>
      <c r="V76" s="93"/>
      <c r="W76" s="93"/>
      <c r="X76" s="93"/>
      <c r="Y76" s="93"/>
      <c r="Z76" s="93"/>
      <c r="AA76" s="93"/>
      <c r="AB76" s="93"/>
      <c r="AC76" s="93"/>
      <c r="AD76" s="93"/>
      <c r="AE76" s="93"/>
      <c r="AF76" s="93"/>
      <c r="AG76" s="93"/>
      <c r="AH76" s="93"/>
      <c r="AI76" s="93"/>
      <c r="AJ76" s="93"/>
      <c r="AK76" s="93"/>
      <c r="AL76" s="93"/>
      <c r="AM76" s="93"/>
      <c r="AN76" s="93"/>
      <c r="AO76" s="93"/>
      <c r="AP76" s="93"/>
      <c r="AQ76" s="93"/>
      <c r="AR76" s="93"/>
      <c r="AS76" s="93"/>
      <c r="AT76" s="93"/>
      <c r="AU76" s="93"/>
      <c r="AV76" s="93"/>
      <c r="AW76" s="93"/>
      <c r="AX76" s="93"/>
      <c r="AY76" s="93"/>
      <c r="AZ76" s="93"/>
      <c r="BA76" s="93"/>
      <c r="BB76" s="93"/>
      <c r="BC76" s="93"/>
      <c r="BD76" s="93"/>
      <c r="BE76" s="93"/>
      <c r="BF76" s="93"/>
      <c r="BG76" s="93"/>
      <c r="BH76" s="93"/>
    </row>
    <row r="77" spans="1:60" s="94" customFormat="1" ht="30" x14ac:dyDescent="0.25">
      <c r="A77" s="90">
        <v>41455</v>
      </c>
      <c r="B77" s="91">
        <v>41464</v>
      </c>
      <c r="C77" s="5">
        <v>2012</v>
      </c>
      <c r="D77" s="13" t="s">
        <v>3432</v>
      </c>
      <c r="E77" s="13" t="s">
        <v>343</v>
      </c>
      <c r="F77" s="95" t="s">
        <v>3440</v>
      </c>
      <c r="G77" s="222">
        <v>1195</v>
      </c>
      <c r="H77" s="223">
        <v>1195</v>
      </c>
      <c r="I77" s="92"/>
      <c r="J77" s="96" t="s">
        <v>3441</v>
      </c>
      <c r="K77" s="93"/>
      <c r="L77" s="93"/>
      <c r="M77" s="93"/>
      <c r="N77" s="93"/>
      <c r="O77" s="93"/>
      <c r="P77" s="93"/>
      <c r="Q77" s="93"/>
      <c r="R77" s="93"/>
      <c r="S77" s="93"/>
      <c r="T77" s="93"/>
      <c r="U77" s="93"/>
      <c r="V77" s="93"/>
      <c r="W77" s="93"/>
      <c r="X77" s="93"/>
      <c r="Y77" s="93"/>
      <c r="Z77" s="93"/>
      <c r="AA77" s="93"/>
      <c r="AB77" s="93"/>
      <c r="AC77" s="93"/>
      <c r="AD77" s="93"/>
      <c r="AE77" s="93"/>
      <c r="AF77" s="93"/>
      <c r="AG77" s="93"/>
      <c r="AH77" s="93"/>
      <c r="AI77" s="93"/>
      <c r="AJ77" s="93"/>
      <c r="AK77" s="93"/>
      <c r="AL77" s="93"/>
      <c r="AM77" s="93"/>
      <c r="AN77" s="93"/>
      <c r="AO77" s="93"/>
      <c r="AP77" s="93"/>
      <c r="AQ77" s="93"/>
      <c r="AR77" s="93"/>
      <c r="AS77" s="93"/>
      <c r="AT77" s="93"/>
      <c r="AU77" s="93"/>
      <c r="AV77" s="93"/>
      <c r="AW77" s="93"/>
      <c r="AX77" s="93"/>
      <c r="AY77" s="93"/>
      <c r="AZ77" s="93"/>
      <c r="BA77" s="93"/>
      <c r="BB77" s="93"/>
      <c r="BC77" s="93"/>
      <c r="BD77" s="93"/>
      <c r="BE77" s="93"/>
      <c r="BF77" s="93"/>
      <c r="BG77" s="93"/>
      <c r="BH77" s="93"/>
    </row>
    <row r="78" spans="1:60" ht="45" x14ac:dyDescent="0.25">
      <c r="A78" s="38">
        <v>41455</v>
      </c>
      <c r="B78" s="27">
        <v>41470</v>
      </c>
      <c r="C78" s="56">
        <v>2009</v>
      </c>
      <c r="D78" s="25" t="s">
        <v>2788</v>
      </c>
      <c r="E78" s="25" t="s">
        <v>2789</v>
      </c>
      <c r="F78" s="26" t="s">
        <v>2790</v>
      </c>
      <c r="G78" s="224">
        <v>222766</v>
      </c>
      <c r="H78" s="224">
        <v>221033</v>
      </c>
      <c r="I78" s="55"/>
      <c r="J78" s="16"/>
    </row>
    <row r="79" spans="1:60" ht="45" x14ac:dyDescent="0.25">
      <c r="A79" s="38">
        <v>41455</v>
      </c>
      <c r="B79" s="27">
        <v>41470</v>
      </c>
      <c r="C79" s="56">
        <v>2009</v>
      </c>
      <c r="D79" s="25" t="s">
        <v>2788</v>
      </c>
      <c r="E79" s="25" t="s">
        <v>2791</v>
      </c>
      <c r="F79" s="23" t="s">
        <v>2792</v>
      </c>
      <c r="G79" s="224">
        <v>24000</v>
      </c>
      <c r="H79" s="224">
        <v>24000</v>
      </c>
      <c r="I79" s="55"/>
      <c r="J79" s="16"/>
    </row>
    <row r="80" spans="1:60" ht="45" x14ac:dyDescent="0.25">
      <c r="A80" s="38">
        <v>41455</v>
      </c>
      <c r="B80" s="27">
        <v>41470</v>
      </c>
      <c r="C80" s="56">
        <v>2010</v>
      </c>
      <c r="D80" s="25" t="s">
        <v>2788</v>
      </c>
      <c r="E80" s="25" t="s">
        <v>2789</v>
      </c>
      <c r="F80" s="26" t="s">
        <v>2793</v>
      </c>
      <c r="G80" s="17">
        <v>252499</v>
      </c>
      <c r="H80" s="17">
        <v>250691</v>
      </c>
      <c r="I80" s="2"/>
      <c r="J80" s="16"/>
    </row>
    <row r="81" spans="1:10" ht="45" x14ac:dyDescent="0.25">
      <c r="A81" s="38">
        <v>41455</v>
      </c>
      <c r="B81" s="27">
        <v>41470</v>
      </c>
      <c r="C81" s="56">
        <v>2010</v>
      </c>
      <c r="D81" s="25" t="s">
        <v>2788</v>
      </c>
      <c r="E81" s="25" t="s">
        <v>2791</v>
      </c>
      <c r="F81" s="23" t="s">
        <v>2792</v>
      </c>
      <c r="G81" s="17">
        <v>25000</v>
      </c>
      <c r="H81" s="17">
        <v>25000</v>
      </c>
      <c r="I81" s="2"/>
      <c r="J81" s="16"/>
    </row>
    <row r="82" spans="1:10" ht="45" x14ac:dyDescent="0.25">
      <c r="A82" s="38">
        <v>41455</v>
      </c>
      <c r="B82" s="27">
        <v>41470</v>
      </c>
      <c r="C82" s="56">
        <v>2011</v>
      </c>
      <c r="D82" s="25" t="s">
        <v>2788</v>
      </c>
      <c r="E82" s="25" t="s">
        <v>2789</v>
      </c>
      <c r="F82" s="26" t="s">
        <v>2794</v>
      </c>
      <c r="G82" s="17">
        <v>219636</v>
      </c>
      <c r="H82" s="17">
        <v>259268</v>
      </c>
      <c r="I82" s="2"/>
      <c r="J82" s="16"/>
    </row>
    <row r="83" spans="1:10" ht="18" customHeight="1" x14ac:dyDescent="0.25">
      <c r="A83" s="38">
        <v>41455</v>
      </c>
      <c r="B83" s="27">
        <v>41470</v>
      </c>
      <c r="C83" s="56">
        <v>2011</v>
      </c>
      <c r="D83" s="25" t="s">
        <v>2788</v>
      </c>
      <c r="E83" s="25" t="s">
        <v>2791</v>
      </c>
      <c r="F83" s="26" t="s">
        <v>2795</v>
      </c>
      <c r="G83" s="17">
        <v>42944</v>
      </c>
      <c r="H83" s="17">
        <v>42924</v>
      </c>
      <c r="I83" s="2"/>
      <c r="J83" s="16"/>
    </row>
    <row r="84" spans="1:10" ht="45" x14ac:dyDescent="0.25">
      <c r="A84" s="38">
        <v>41455</v>
      </c>
      <c r="B84" s="27">
        <v>41470</v>
      </c>
      <c r="C84" s="56">
        <v>2012</v>
      </c>
      <c r="D84" s="25" t="s">
        <v>2788</v>
      </c>
      <c r="E84" s="25" t="s">
        <v>2789</v>
      </c>
      <c r="F84" s="26" t="s">
        <v>2796</v>
      </c>
      <c r="G84" s="17">
        <v>229741</v>
      </c>
      <c r="H84" s="17">
        <v>143218</v>
      </c>
      <c r="I84" s="2"/>
      <c r="J84" s="16"/>
    </row>
    <row r="85" spans="1:10" ht="45" x14ac:dyDescent="0.25">
      <c r="A85" s="38">
        <v>41455</v>
      </c>
      <c r="B85" s="27">
        <v>41470</v>
      </c>
      <c r="C85" s="56">
        <v>2012</v>
      </c>
      <c r="D85" s="25" t="s">
        <v>2788</v>
      </c>
      <c r="E85" s="25" t="s">
        <v>2791</v>
      </c>
      <c r="F85" s="23" t="s">
        <v>2792</v>
      </c>
      <c r="G85" s="17">
        <v>25500</v>
      </c>
      <c r="H85" s="17">
        <v>25492</v>
      </c>
      <c r="I85" s="2"/>
      <c r="J85" s="16"/>
    </row>
    <row r="86" spans="1:10" ht="45" x14ac:dyDescent="0.25">
      <c r="A86" s="38">
        <v>41455</v>
      </c>
      <c r="B86" s="27">
        <v>41470</v>
      </c>
      <c r="C86" s="56">
        <v>2013</v>
      </c>
      <c r="D86" s="25" t="s">
        <v>2788</v>
      </c>
      <c r="E86" s="25" t="s">
        <v>2789</v>
      </c>
      <c r="F86" s="26" t="s">
        <v>2797</v>
      </c>
      <c r="G86" s="17">
        <v>65000</v>
      </c>
      <c r="H86" s="17">
        <v>287</v>
      </c>
      <c r="I86" s="2"/>
      <c r="J86" s="16"/>
    </row>
    <row r="87" spans="1:10" ht="45" x14ac:dyDescent="0.25">
      <c r="A87" s="38">
        <v>41455</v>
      </c>
      <c r="B87" s="27">
        <v>41470</v>
      </c>
      <c r="C87" s="56">
        <v>2013</v>
      </c>
      <c r="D87" s="25" t="s">
        <v>2788</v>
      </c>
      <c r="E87" s="25" t="s">
        <v>2791</v>
      </c>
      <c r="F87" s="23" t="s">
        <v>2792</v>
      </c>
      <c r="G87" s="17">
        <v>33954</v>
      </c>
      <c r="H87" s="17">
        <v>20189</v>
      </c>
      <c r="I87" s="2"/>
      <c r="J87" s="16"/>
    </row>
    <row r="88" spans="1:10" x14ac:dyDescent="0.25">
      <c r="A88" s="38">
        <v>41455</v>
      </c>
      <c r="B88" s="27">
        <v>41470</v>
      </c>
      <c r="C88" s="24">
        <v>2009</v>
      </c>
      <c r="D88" s="25" t="s">
        <v>2788</v>
      </c>
      <c r="E88" s="25" t="s">
        <v>2801</v>
      </c>
      <c r="F88" s="26" t="s">
        <v>2802</v>
      </c>
      <c r="G88" s="17">
        <v>576</v>
      </c>
      <c r="H88" s="17">
        <v>574</v>
      </c>
      <c r="I88" s="2"/>
      <c r="J88" s="46"/>
    </row>
    <row r="89" spans="1:10" x14ac:dyDescent="0.25">
      <c r="A89" s="38">
        <v>41455</v>
      </c>
      <c r="B89" s="27">
        <v>41470</v>
      </c>
      <c r="C89" s="24">
        <v>2010</v>
      </c>
      <c r="D89" s="25" t="s">
        <v>2788</v>
      </c>
      <c r="E89" s="25" t="s">
        <v>2801</v>
      </c>
      <c r="F89" s="26" t="s">
        <v>2802</v>
      </c>
      <c r="G89" s="17">
        <v>3936</v>
      </c>
      <c r="H89" s="17">
        <v>3862</v>
      </c>
      <c r="I89" s="2"/>
      <c r="J89" s="46"/>
    </row>
    <row r="90" spans="1:10" x14ac:dyDescent="0.25">
      <c r="A90" s="38">
        <v>41455</v>
      </c>
      <c r="B90" s="27">
        <v>41470</v>
      </c>
      <c r="C90" s="24">
        <v>2011</v>
      </c>
      <c r="D90" s="25" t="s">
        <v>2788</v>
      </c>
      <c r="E90" s="25" t="s">
        <v>2801</v>
      </c>
      <c r="F90" s="26" t="s">
        <v>2802</v>
      </c>
      <c r="G90" s="17">
        <v>2036</v>
      </c>
      <c r="H90" s="17">
        <v>1941</v>
      </c>
      <c r="I90" s="2"/>
      <c r="J90" s="46"/>
    </row>
    <row r="91" spans="1:10" x14ac:dyDescent="0.25">
      <c r="A91" s="38">
        <v>41455</v>
      </c>
      <c r="B91" s="27">
        <v>41470</v>
      </c>
      <c r="C91" s="24">
        <v>2012</v>
      </c>
      <c r="D91" s="25" t="s">
        <v>2788</v>
      </c>
      <c r="E91" s="25" t="s">
        <v>2801</v>
      </c>
      <c r="F91" s="26" t="s">
        <v>2802</v>
      </c>
      <c r="G91" s="17">
        <v>7897</v>
      </c>
      <c r="H91" s="17">
        <v>1781</v>
      </c>
      <c r="I91" s="2"/>
      <c r="J91" s="46"/>
    </row>
    <row r="92" spans="1:10" ht="45" x14ac:dyDescent="0.25">
      <c r="A92" s="146">
        <v>41455</v>
      </c>
      <c r="B92" s="147">
        <v>41472</v>
      </c>
      <c r="C92" s="82">
        <v>2007</v>
      </c>
      <c r="D92" s="106" t="s">
        <v>3540</v>
      </c>
      <c r="E92" s="88" t="s">
        <v>3542</v>
      </c>
      <c r="F92" s="140" t="s">
        <v>3543</v>
      </c>
      <c r="G92" s="225">
        <v>80052</v>
      </c>
      <c r="H92" s="225">
        <f>G92-59</f>
        <v>79993</v>
      </c>
      <c r="I92" s="149"/>
      <c r="J92" s="18"/>
    </row>
    <row r="93" spans="1:10" ht="45" x14ac:dyDescent="0.25">
      <c r="A93" s="146">
        <v>41455</v>
      </c>
      <c r="B93" s="147">
        <v>41472</v>
      </c>
      <c r="C93" s="82">
        <v>2008</v>
      </c>
      <c r="D93" s="106" t="s">
        <v>3540</v>
      </c>
      <c r="E93" s="88" t="s">
        <v>3542</v>
      </c>
      <c r="F93" s="150" t="s">
        <v>3544</v>
      </c>
      <c r="G93" s="225">
        <v>113065</v>
      </c>
      <c r="H93" s="225">
        <f>G93-411</f>
        <v>112654</v>
      </c>
      <c r="I93" s="149"/>
      <c r="J93" s="18"/>
    </row>
    <row r="94" spans="1:10" ht="45" x14ac:dyDescent="0.25">
      <c r="A94" s="146">
        <v>41455</v>
      </c>
      <c r="B94" s="147">
        <v>41472</v>
      </c>
      <c r="C94" s="82">
        <v>2009</v>
      </c>
      <c r="D94" s="106" t="s">
        <v>3540</v>
      </c>
      <c r="E94" s="88" t="s">
        <v>3542</v>
      </c>
      <c r="F94" s="150" t="s">
        <v>2844</v>
      </c>
      <c r="G94" s="225">
        <v>171255</v>
      </c>
      <c r="H94" s="225">
        <f>G94-5211</f>
        <v>166044</v>
      </c>
      <c r="I94" s="149"/>
      <c r="J94" s="18"/>
    </row>
    <row r="95" spans="1:10" ht="45" x14ac:dyDescent="0.25">
      <c r="A95" s="146">
        <v>41455</v>
      </c>
      <c r="B95" s="147">
        <v>41472</v>
      </c>
      <c r="C95" s="82">
        <v>2010</v>
      </c>
      <c r="D95" s="106" t="s">
        <v>3540</v>
      </c>
      <c r="E95" s="88" t="s">
        <v>3542</v>
      </c>
      <c r="F95" s="150" t="s">
        <v>2845</v>
      </c>
      <c r="G95" s="225">
        <v>72679</v>
      </c>
      <c r="H95" s="225">
        <f>G95-4234</f>
        <v>68445</v>
      </c>
      <c r="I95" s="149"/>
      <c r="J95" s="18"/>
    </row>
    <row r="96" spans="1:10" ht="45" x14ac:dyDescent="0.25">
      <c r="A96" s="146">
        <v>41455</v>
      </c>
      <c r="B96" s="147">
        <v>41472</v>
      </c>
      <c r="C96" s="82">
        <v>2011</v>
      </c>
      <c r="D96" s="106" t="s">
        <v>3540</v>
      </c>
      <c r="E96" s="88" t="s">
        <v>3542</v>
      </c>
      <c r="F96" s="150" t="s">
        <v>2846</v>
      </c>
      <c r="G96" s="225">
        <v>208312</v>
      </c>
      <c r="H96" s="225">
        <f>G96-106164</f>
        <v>102148</v>
      </c>
      <c r="I96" s="149"/>
      <c r="J96" s="18"/>
    </row>
    <row r="97" spans="1:10" ht="30" x14ac:dyDescent="0.25">
      <c r="A97" s="217">
        <v>41455</v>
      </c>
      <c r="B97" s="218">
        <v>41457</v>
      </c>
      <c r="C97" s="4">
        <v>2008</v>
      </c>
      <c r="D97" s="8" t="s">
        <v>5102</v>
      </c>
      <c r="E97" s="8" t="s">
        <v>5147</v>
      </c>
      <c r="F97" s="209" t="s">
        <v>5148</v>
      </c>
      <c r="G97" s="210">
        <v>3400</v>
      </c>
      <c r="H97" s="210">
        <v>3348</v>
      </c>
      <c r="I97" s="215"/>
      <c r="J97" s="212" t="s">
        <v>5161</v>
      </c>
    </row>
    <row r="98" spans="1:10" ht="30" x14ac:dyDescent="0.25">
      <c r="A98" s="217">
        <v>41455</v>
      </c>
      <c r="B98" s="218">
        <v>41457</v>
      </c>
      <c r="C98" s="4">
        <v>2008</v>
      </c>
      <c r="D98" s="8" t="s">
        <v>5102</v>
      </c>
      <c r="E98" s="8" t="s">
        <v>5149</v>
      </c>
      <c r="F98" s="209" t="s">
        <v>5150</v>
      </c>
      <c r="G98" s="210">
        <v>1891</v>
      </c>
      <c r="H98" s="210">
        <v>1891</v>
      </c>
      <c r="I98" s="215"/>
      <c r="J98" s="213"/>
    </row>
    <row r="99" spans="1:10" ht="30" x14ac:dyDescent="0.25">
      <c r="A99" s="217">
        <v>41455</v>
      </c>
      <c r="B99" s="218">
        <v>41457</v>
      </c>
      <c r="C99" s="4">
        <v>2009</v>
      </c>
      <c r="D99" s="8" t="s">
        <v>5102</v>
      </c>
      <c r="E99" s="8" t="s">
        <v>5147</v>
      </c>
      <c r="F99" s="209" t="s">
        <v>5148</v>
      </c>
      <c r="G99" s="210">
        <v>1830</v>
      </c>
      <c r="H99" s="210">
        <v>1830</v>
      </c>
      <c r="I99" s="215"/>
      <c r="J99" s="212"/>
    </row>
    <row r="100" spans="1:10" ht="30" x14ac:dyDescent="0.25">
      <c r="A100" s="217">
        <v>41455</v>
      </c>
      <c r="B100" s="218">
        <v>41457</v>
      </c>
      <c r="C100" s="4">
        <v>2009</v>
      </c>
      <c r="D100" s="8" t="s">
        <v>5102</v>
      </c>
      <c r="E100" s="8" t="s">
        <v>5149</v>
      </c>
      <c r="F100" s="209" t="s">
        <v>5151</v>
      </c>
      <c r="G100" s="210">
        <v>5000</v>
      </c>
      <c r="H100" s="210">
        <v>5000</v>
      </c>
      <c r="I100" s="215"/>
      <c r="J100" s="212"/>
    </row>
    <row r="101" spans="1:10" ht="30" x14ac:dyDescent="0.25">
      <c r="A101" s="217">
        <v>41455</v>
      </c>
      <c r="B101" s="218">
        <v>41457</v>
      </c>
      <c r="C101" s="4">
        <v>2009</v>
      </c>
      <c r="D101" s="8" t="s">
        <v>5102</v>
      </c>
      <c r="E101" s="8" t="s">
        <v>5152</v>
      </c>
      <c r="F101" s="209" t="s">
        <v>5151</v>
      </c>
      <c r="G101" s="210">
        <v>7000</v>
      </c>
      <c r="H101" s="210">
        <v>7000</v>
      </c>
      <c r="I101" s="215"/>
      <c r="J101" s="212"/>
    </row>
    <row r="102" spans="1:10" ht="30" x14ac:dyDescent="0.25">
      <c r="A102" s="217">
        <v>41455</v>
      </c>
      <c r="B102" s="218">
        <v>41457</v>
      </c>
      <c r="C102" s="4">
        <v>2010</v>
      </c>
      <c r="D102" s="8" t="s">
        <v>5102</v>
      </c>
      <c r="E102" s="8" t="s">
        <v>5153</v>
      </c>
      <c r="F102" s="209" t="s">
        <v>5154</v>
      </c>
      <c r="G102" s="210">
        <v>8830</v>
      </c>
      <c r="H102" s="210">
        <v>8830</v>
      </c>
      <c r="I102" s="215"/>
      <c r="J102" s="213" t="s">
        <v>5162</v>
      </c>
    </row>
    <row r="103" spans="1:10" ht="30" x14ac:dyDescent="0.25">
      <c r="A103" s="217">
        <v>41455</v>
      </c>
      <c r="B103" s="218">
        <v>41457</v>
      </c>
      <c r="C103" s="4">
        <v>2011</v>
      </c>
      <c r="D103" s="8" t="s">
        <v>5102</v>
      </c>
      <c r="E103" s="209" t="s">
        <v>5155</v>
      </c>
      <c r="F103" s="209" t="s">
        <v>5156</v>
      </c>
      <c r="G103" s="210">
        <v>7840</v>
      </c>
      <c r="H103" s="210">
        <v>7840</v>
      </c>
      <c r="I103" s="215"/>
      <c r="J103" s="213"/>
    </row>
    <row r="104" spans="1:10" ht="30" x14ac:dyDescent="0.25">
      <c r="A104" s="217">
        <v>41455</v>
      </c>
      <c r="B104" s="218">
        <v>41457</v>
      </c>
      <c r="C104" s="4">
        <v>2011</v>
      </c>
      <c r="D104" s="8" t="s">
        <v>5102</v>
      </c>
      <c r="E104" s="209" t="s">
        <v>5157</v>
      </c>
      <c r="F104" s="209" t="s">
        <v>5158</v>
      </c>
      <c r="G104" s="210">
        <v>70841</v>
      </c>
      <c r="H104" s="210">
        <v>70840</v>
      </c>
      <c r="I104" s="215"/>
      <c r="J104" s="213" t="s">
        <v>5162</v>
      </c>
    </row>
    <row r="105" spans="1:10" ht="30" x14ac:dyDescent="0.25">
      <c r="A105" s="217">
        <v>41455</v>
      </c>
      <c r="B105" s="218">
        <v>41457</v>
      </c>
      <c r="C105" s="4">
        <v>2012</v>
      </c>
      <c r="D105" s="8" t="s">
        <v>5102</v>
      </c>
      <c r="E105" s="209" t="s">
        <v>5159</v>
      </c>
      <c r="F105" s="209" t="s">
        <v>5160</v>
      </c>
      <c r="G105" s="210">
        <v>64551</v>
      </c>
      <c r="H105" s="210">
        <v>64500</v>
      </c>
      <c r="I105" s="215"/>
      <c r="J105" s="213" t="s">
        <v>5162</v>
      </c>
    </row>
    <row r="106" spans="1:10" x14ac:dyDescent="0.25">
      <c r="A106" s="227">
        <v>41455</v>
      </c>
      <c r="B106" s="228">
        <v>41460</v>
      </c>
      <c r="C106" s="229">
        <v>2009</v>
      </c>
      <c r="D106" s="243" t="s">
        <v>5164</v>
      </c>
      <c r="E106" s="230" t="s">
        <v>343</v>
      </c>
      <c r="F106" s="230" t="s">
        <v>5165</v>
      </c>
      <c r="G106" s="245">
        <v>4338</v>
      </c>
      <c r="H106" s="245">
        <v>4325</v>
      </c>
      <c r="I106" s="215"/>
      <c r="J106" s="235"/>
    </row>
    <row r="107" spans="1:10" x14ac:dyDescent="0.25">
      <c r="A107" s="227">
        <v>41455</v>
      </c>
      <c r="B107" s="228">
        <v>41460</v>
      </c>
      <c r="C107" s="229">
        <v>2010</v>
      </c>
      <c r="D107" s="243" t="s">
        <v>5164</v>
      </c>
      <c r="E107" s="230" t="s">
        <v>343</v>
      </c>
      <c r="F107" s="230" t="s">
        <v>5158</v>
      </c>
      <c r="G107" s="245">
        <v>12603</v>
      </c>
      <c r="H107" s="245">
        <v>12546</v>
      </c>
      <c r="I107" s="215"/>
      <c r="J107" s="235" t="s">
        <v>5168</v>
      </c>
    </row>
    <row r="108" spans="1:10" x14ac:dyDescent="0.25">
      <c r="A108" s="227">
        <v>41455</v>
      </c>
      <c r="B108" s="228">
        <v>41460</v>
      </c>
      <c r="C108" s="229">
        <v>2011</v>
      </c>
      <c r="D108" s="243" t="s">
        <v>5164</v>
      </c>
      <c r="E108" s="230" t="s">
        <v>343</v>
      </c>
      <c r="F108" s="230" t="s">
        <v>5158</v>
      </c>
      <c r="G108" s="245">
        <v>36649</v>
      </c>
      <c r="H108" s="245">
        <v>35693</v>
      </c>
      <c r="I108" s="215"/>
      <c r="J108" s="235" t="s">
        <v>5169</v>
      </c>
    </row>
    <row r="109" spans="1:10" x14ac:dyDescent="0.25">
      <c r="A109" s="227">
        <v>41455</v>
      </c>
      <c r="B109" s="228">
        <v>41460</v>
      </c>
      <c r="C109" s="229">
        <v>2012</v>
      </c>
      <c r="D109" s="243" t="s">
        <v>5164</v>
      </c>
      <c r="E109" s="230" t="s">
        <v>343</v>
      </c>
      <c r="F109" s="230" t="s">
        <v>5166</v>
      </c>
      <c r="G109" s="245">
        <v>17390</v>
      </c>
      <c r="H109" s="245">
        <v>14878</v>
      </c>
      <c r="I109" s="215"/>
      <c r="J109" s="235" t="s">
        <v>5170</v>
      </c>
    </row>
    <row r="110" spans="1:10" ht="15.75" thickBot="1" x14ac:dyDescent="0.3">
      <c r="A110" s="231">
        <v>41455</v>
      </c>
      <c r="B110" s="232">
        <v>41460</v>
      </c>
      <c r="C110" s="233">
        <v>2013</v>
      </c>
      <c r="D110" s="244" t="s">
        <v>5164</v>
      </c>
      <c r="E110" s="234" t="s">
        <v>343</v>
      </c>
      <c r="F110" s="234" t="s">
        <v>5167</v>
      </c>
      <c r="G110" s="246">
        <v>0</v>
      </c>
      <c r="H110" s="246">
        <v>0</v>
      </c>
      <c r="I110" s="216"/>
      <c r="J110" s="236"/>
    </row>
  </sheetData>
  <autoFilter ref="A1:J110"/>
  <pageMargins left="0.7" right="0.7" top="0.75" bottom="0.75" header="0.3" footer="0.3"/>
  <pageSetup paperSize="5" orientation="portrait" horizontalDpi="4000" verticalDpi="40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pane ySplit="1" topLeftCell="A2" activePane="bottomLeft" state="frozen"/>
      <selection pane="bottomLeft"/>
    </sheetView>
  </sheetViews>
  <sheetFormatPr defaultColWidth="10.28515625" defaultRowHeight="15" x14ac:dyDescent="0.25"/>
  <cols>
    <col min="1" max="2" width="11.5703125" style="37" customWidth="1"/>
    <col min="3" max="3" width="11" style="52" bestFit="1" customWidth="1"/>
    <col min="4" max="4" width="17.5703125" style="53" bestFit="1" customWidth="1"/>
    <col min="5" max="5" width="31.140625" style="53" customWidth="1"/>
    <col min="6" max="6" width="49.28515625" style="39" customWidth="1"/>
    <col min="7" max="7" width="26.7109375" style="40" bestFit="1" customWidth="1"/>
    <col min="8" max="8" width="31.140625" style="40" bestFit="1" customWidth="1"/>
    <col min="9" max="9" width="78.140625" style="37" customWidth="1"/>
    <col min="10" max="16384" width="10.28515625" style="37"/>
  </cols>
  <sheetData>
    <row r="1" spans="1:9" s="1" customFormat="1" ht="30" x14ac:dyDescent="0.25">
      <c r="A1" s="41" t="s">
        <v>33</v>
      </c>
      <c r="B1" s="42" t="s">
        <v>34</v>
      </c>
      <c r="C1" s="43" t="s">
        <v>0</v>
      </c>
      <c r="D1" s="43" t="s">
        <v>1</v>
      </c>
      <c r="E1" s="43" t="s">
        <v>14</v>
      </c>
      <c r="F1" s="42" t="s">
        <v>15</v>
      </c>
      <c r="G1" s="44" t="s">
        <v>20</v>
      </c>
      <c r="H1" s="44" t="s">
        <v>21</v>
      </c>
      <c r="I1" s="45" t="s">
        <v>16</v>
      </c>
    </row>
    <row r="2" spans="1:9" ht="45" x14ac:dyDescent="0.25">
      <c r="A2" s="14">
        <v>41455</v>
      </c>
      <c r="B2" s="15">
        <v>41460</v>
      </c>
      <c r="C2" s="19">
        <v>2009</v>
      </c>
      <c r="D2" s="20" t="s">
        <v>2803</v>
      </c>
      <c r="E2" s="20" t="s">
        <v>2804</v>
      </c>
      <c r="F2" s="23" t="s">
        <v>2832</v>
      </c>
      <c r="G2" s="2">
        <v>3457</v>
      </c>
      <c r="H2" s="2">
        <f>1548+1207</f>
        <v>2755</v>
      </c>
      <c r="I2" s="36" t="s">
        <v>2833</v>
      </c>
    </row>
    <row r="3" spans="1:9" ht="30" x14ac:dyDescent="0.25">
      <c r="A3" s="14">
        <v>41455</v>
      </c>
      <c r="B3" s="15">
        <v>41460</v>
      </c>
      <c r="C3" s="19">
        <v>2010</v>
      </c>
      <c r="D3" s="20" t="s">
        <v>2803</v>
      </c>
      <c r="E3" s="20" t="s">
        <v>2804</v>
      </c>
      <c r="F3" s="23" t="s">
        <v>2834</v>
      </c>
      <c r="G3" s="2">
        <v>3717</v>
      </c>
      <c r="H3" s="2">
        <v>267</v>
      </c>
      <c r="I3" s="36" t="s">
        <v>2835</v>
      </c>
    </row>
    <row r="4" spans="1:9" s="22" customFormat="1" ht="30" x14ac:dyDescent="0.25">
      <c r="A4" s="63">
        <v>41455</v>
      </c>
      <c r="B4" s="64">
        <v>41460</v>
      </c>
      <c r="C4" s="57">
        <v>2009</v>
      </c>
      <c r="D4" s="58" t="s">
        <v>2836</v>
      </c>
      <c r="E4" s="58" t="s">
        <v>2837</v>
      </c>
      <c r="F4" s="58" t="s">
        <v>2838</v>
      </c>
      <c r="G4" s="2">
        <v>23623</v>
      </c>
      <c r="H4" s="2">
        <v>19022</v>
      </c>
      <c r="I4" s="59" t="s">
        <v>2839</v>
      </c>
    </row>
    <row r="5" spans="1:9" s="22" customFormat="1" ht="30" x14ac:dyDescent="0.25">
      <c r="A5" s="63">
        <v>41455</v>
      </c>
      <c r="B5" s="64">
        <v>41460</v>
      </c>
      <c r="C5" s="57">
        <v>2010</v>
      </c>
      <c r="D5" s="58" t="s">
        <v>2836</v>
      </c>
      <c r="E5" s="58" t="s">
        <v>2837</v>
      </c>
      <c r="F5" s="58" t="s">
        <v>2838</v>
      </c>
      <c r="G5" s="2">
        <v>36905</v>
      </c>
      <c r="H5" s="2">
        <v>29543</v>
      </c>
      <c r="I5" s="60" t="s">
        <v>2840</v>
      </c>
    </row>
    <row r="6" spans="1:9" s="22" customFormat="1" ht="30" x14ac:dyDescent="0.25">
      <c r="A6" s="63">
        <v>41455</v>
      </c>
      <c r="B6" s="64">
        <v>41460</v>
      </c>
      <c r="C6" s="57">
        <v>2011</v>
      </c>
      <c r="D6" s="58" t="s">
        <v>2836</v>
      </c>
      <c r="E6" s="58" t="s">
        <v>2837</v>
      </c>
      <c r="F6" s="58" t="s">
        <v>2838</v>
      </c>
      <c r="G6" s="2">
        <v>14221</v>
      </c>
      <c r="H6" s="2">
        <v>11252</v>
      </c>
      <c r="I6" s="62" t="s">
        <v>2841</v>
      </c>
    </row>
    <row r="7" spans="1:9" s="22" customFormat="1" ht="30" x14ac:dyDescent="0.25">
      <c r="A7" s="63">
        <v>41455</v>
      </c>
      <c r="B7" s="64">
        <v>41460</v>
      </c>
      <c r="C7" s="57">
        <v>2012</v>
      </c>
      <c r="D7" s="58" t="s">
        <v>2836</v>
      </c>
      <c r="E7" s="58" t="s">
        <v>2837</v>
      </c>
      <c r="F7" s="58" t="s">
        <v>2838</v>
      </c>
      <c r="G7" s="2">
        <v>14149</v>
      </c>
      <c r="H7" s="2">
        <v>8174</v>
      </c>
      <c r="I7" s="60" t="s">
        <v>2840</v>
      </c>
    </row>
    <row r="8" spans="1:9" s="22" customFormat="1" ht="30" x14ac:dyDescent="0.25">
      <c r="A8" s="63">
        <v>41455</v>
      </c>
      <c r="B8" s="64">
        <v>41460</v>
      </c>
      <c r="C8" s="57">
        <v>2013</v>
      </c>
      <c r="D8" s="58" t="s">
        <v>2836</v>
      </c>
      <c r="E8" s="58" t="s">
        <v>2837</v>
      </c>
      <c r="F8" s="58" t="s">
        <v>2838</v>
      </c>
      <c r="G8" s="2">
        <v>14562</v>
      </c>
      <c r="H8" s="2">
        <v>4232</v>
      </c>
      <c r="I8" s="61" t="s">
        <v>2842</v>
      </c>
    </row>
    <row r="9" spans="1:9" x14ac:dyDescent="0.25">
      <c r="A9" s="38">
        <v>41455</v>
      </c>
      <c r="B9" s="27">
        <v>41470</v>
      </c>
      <c r="C9" s="24">
        <v>2009</v>
      </c>
      <c r="D9" s="25" t="s">
        <v>1926</v>
      </c>
      <c r="E9" s="25" t="s">
        <v>2798</v>
      </c>
      <c r="F9" s="26" t="s">
        <v>2799</v>
      </c>
      <c r="G9" s="2">
        <v>23000</v>
      </c>
      <c r="H9" s="2">
        <v>26699</v>
      </c>
      <c r="I9" s="46"/>
    </row>
    <row r="10" spans="1:9" x14ac:dyDescent="0.25">
      <c r="A10" s="38">
        <v>41455</v>
      </c>
      <c r="B10" s="27">
        <v>41470</v>
      </c>
      <c r="C10" s="24">
        <v>2010</v>
      </c>
      <c r="D10" s="25" t="s">
        <v>1926</v>
      </c>
      <c r="E10" s="25" t="s">
        <v>2798</v>
      </c>
      <c r="F10" s="26" t="s">
        <v>2799</v>
      </c>
      <c r="G10" s="2">
        <v>25000</v>
      </c>
      <c r="H10" s="2">
        <v>30849</v>
      </c>
      <c r="I10" s="46"/>
    </row>
    <row r="11" spans="1:9" x14ac:dyDescent="0.25">
      <c r="A11" s="38">
        <v>41455</v>
      </c>
      <c r="B11" s="27">
        <v>41470</v>
      </c>
      <c r="C11" s="24">
        <v>2010</v>
      </c>
      <c r="D11" s="25" t="s">
        <v>1926</v>
      </c>
      <c r="E11" s="25" t="s">
        <v>2800</v>
      </c>
      <c r="F11" s="47" t="s">
        <v>2799</v>
      </c>
      <c r="G11" s="2">
        <v>60100</v>
      </c>
      <c r="H11" s="2">
        <v>15006</v>
      </c>
      <c r="I11" s="46"/>
    </row>
    <row r="12" spans="1:9" x14ac:dyDescent="0.25">
      <c r="A12" s="38">
        <v>41455</v>
      </c>
      <c r="B12" s="27">
        <v>41470</v>
      </c>
      <c r="C12" s="24">
        <v>2011</v>
      </c>
      <c r="D12" s="25" t="s">
        <v>1926</v>
      </c>
      <c r="E12" s="25" t="s">
        <v>2798</v>
      </c>
      <c r="F12" s="26" t="s">
        <v>2799</v>
      </c>
      <c r="G12" s="2">
        <v>23000</v>
      </c>
      <c r="H12" s="2">
        <v>24362</v>
      </c>
      <c r="I12" s="46"/>
    </row>
    <row r="13" spans="1:9" x14ac:dyDescent="0.25">
      <c r="A13" s="38">
        <v>41455</v>
      </c>
      <c r="B13" s="27">
        <v>41470</v>
      </c>
      <c r="C13" s="24">
        <v>2011</v>
      </c>
      <c r="D13" s="25" t="s">
        <v>1926</v>
      </c>
      <c r="E13" s="25" t="s">
        <v>2800</v>
      </c>
      <c r="F13" s="47" t="s">
        <v>2799</v>
      </c>
      <c r="G13" s="2">
        <v>78330</v>
      </c>
      <c r="H13" s="2">
        <v>1279</v>
      </c>
      <c r="I13" s="46"/>
    </row>
    <row r="14" spans="1:9" x14ac:dyDescent="0.25">
      <c r="A14" s="38">
        <v>41455</v>
      </c>
      <c r="B14" s="27">
        <v>41470</v>
      </c>
      <c r="C14" s="24">
        <v>2012</v>
      </c>
      <c r="D14" s="25" t="s">
        <v>1926</v>
      </c>
      <c r="E14" s="25" t="s">
        <v>2798</v>
      </c>
      <c r="F14" s="26" t="s">
        <v>2799</v>
      </c>
      <c r="G14" s="2">
        <v>20000</v>
      </c>
      <c r="H14" s="2">
        <v>18751</v>
      </c>
      <c r="I14" s="46"/>
    </row>
    <row r="15" spans="1:9" x14ac:dyDescent="0.25">
      <c r="A15" s="146">
        <v>41455</v>
      </c>
      <c r="B15" s="147">
        <v>41472</v>
      </c>
      <c r="C15" s="97">
        <v>2007</v>
      </c>
      <c r="D15" s="140" t="s">
        <v>3540</v>
      </c>
      <c r="E15" s="140" t="s">
        <v>2804</v>
      </c>
      <c r="F15" s="148" t="s">
        <v>3541</v>
      </c>
      <c r="G15" s="149">
        <v>3204</v>
      </c>
      <c r="H15" s="149">
        <f>G15-299</f>
        <v>2905</v>
      </c>
      <c r="I15" s="46"/>
    </row>
    <row r="16" spans="1:9" x14ac:dyDescent="0.25">
      <c r="A16" s="146">
        <v>41455</v>
      </c>
      <c r="B16" s="147">
        <v>41472</v>
      </c>
      <c r="C16" s="97">
        <v>2008</v>
      </c>
      <c r="D16" s="140" t="s">
        <v>3540</v>
      </c>
      <c r="E16" s="140" t="s">
        <v>2804</v>
      </c>
      <c r="F16" s="148" t="s">
        <v>3541</v>
      </c>
      <c r="G16" s="149">
        <v>3499</v>
      </c>
      <c r="H16" s="149">
        <f>G16-0</f>
        <v>3499</v>
      </c>
      <c r="I16" s="46"/>
    </row>
    <row r="17" spans="1:9" x14ac:dyDescent="0.25">
      <c r="A17" s="146">
        <v>41455</v>
      </c>
      <c r="B17" s="147">
        <v>41472</v>
      </c>
      <c r="C17" s="97">
        <v>2009</v>
      </c>
      <c r="D17" s="140" t="s">
        <v>3540</v>
      </c>
      <c r="E17" s="140" t="s">
        <v>2804</v>
      </c>
      <c r="F17" s="148" t="s">
        <v>3541</v>
      </c>
      <c r="G17" s="149">
        <v>3979</v>
      </c>
      <c r="H17" s="149">
        <f>G17-120</f>
        <v>3859</v>
      </c>
      <c r="I17" s="46"/>
    </row>
    <row r="18" spans="1:9" x14ac:dyDescent="0.25">
      <c r="A18" s="146">
        <v>41455</v>
      </c>
      <c r="B18" s="147">
        <v>41472</v>
      </c>
      <c r="C18" s="97">
        <v>2010</v>
      </c>
      <c r="D18" s="140" t="s">
        <v>3540</v>
      </c>
      <c r="E18" s="140" t="s">
        <v>2804</v>
      </c>
      <c r="F18" s="148" t="s">
        <v>3541</v>
      </c>
      <c r="G18" s="149">
        <v>4361</v>
      </c>
      <c r="H18" s="149">
        <f>G18-1937</f>
        <v>2424</v>
      </c>
      <c r="I18" s="46"/>
    </row>
    <row r="19" spans="1:9" x14ac:dyDescent="0.25">
      <c r="A19" s="146">
        <v>41455</v>
      </c>
      <c r="B19" s="147">
        <v>41472</v>
      </c>
      <c r="C19" s="97">
        <v>2011</v>
      </c>
      <c r="D19" s="140" t="s">
        <v>3540</v>
      </c>
      <c r="E19" s="140" t="s">
        <v>2804</v>
      </c>
      <c r="F19" s="148" t="s">
        <v>3541</v>
      </c>
      <c r="G19" s="149">
        <v>4673</v>
      </c>
      <c r="H19" s="149">
        <f>G19-2465</f>
        <v>2208</v>
      </c>
      <c r="I19" s="46"/>
    </row>
    <row r="20" spans="1:9" x14ac:dyDescent="0.25">
      <c r="A20" s="103">
        <v>41455</v>
      </c>
      <c r="B20" s="104">
        <v>41474</v>
      </c>
      <c r="C20" s="226">
        <v>2010</v>
      </c>
      <c r="D20" s="21" t="s">
        <v>3478</v>
      </c>
      <c r="E20" s="21" t="s">
        <v>3519</v>
      </c>
      <c r="F20" s="23" t="s">
        <v>3520</v>
      </c>
      <c r="G20" s="2"/>
      <c r="H20" s="2">
        <v>903.6</v>
      </c>
      <c r="I20" s="28" t="s">
        <v>3521</v>
      </c>
    </row>
    <row r="21" spans="1:9" ht="30" x14ac:dyDescent="0.25">
      <c r="A21" s="217">
        <v>41455</v>
      </c>
      <c r="B21" s="218">
        <v>41457</v>
      </c>
      <c r="C21" s="4">
        <v>2008</v>
      </c>
      <c r="D21" s="4" t="s">
        <v>5102</v>
      </c>
      <c r="E21" s="8" t="s">
        <v>3541</v>
      </c>
      <c r="F21" s="210">
        <v>666</v>
      </c>
      <c r="G21" s="210">
        <v>0</v>
      </c>
      <c r="H21" s="215"/>
      <c r="I21" s="212"/>
    </row>
    <row r="22" spans="1:9" ht="30" x14ac:dyDescent="0.25">
      <c r="A22" s="217">
        <v>41455</v>
      </c>
      <c r="B22" s="218">
        <v>41457</v>
      </c>
      <c r="C22" s="4">
        <v>2009</v>
      </c>
      <c r="D22" s="4" t="s">
        <v>5102</v>
      </c>
      <c r="E22" s="8" t="s">
        <v>3541</v>
      </c>
      <c r="F22" s="210">
        <v>382</v>
      </c>
      <c r="G22" s="210">
        <v>4</v>
      </c>
      <c r="H22" s="215"/>
      <c r="I22" s="213" t="s">
        <v>5163</v>
      </c>
    </row>
    <row r="23" spans="1:9" ht="30" x14ac:dyDescent="0.25">
      <c r="A23" s="217">
        <v>41455</v>
      </c>
      <c r="B23" s="218">
        <v>41457</v>
      </c>
      <c r="C23" s="4">
        <v>2010</v>
      </c>
      <c r="D23" s="4" t="s">
        <v>5102</v>
      </c>
      <c r="E23" s="8" t="s">
        <v>3541</v>
      </c>
      <c r="F23" s="210">
        <v>6275</v>
      </c>
      <c r="G23" s="210">
        <v>0</v>
      </c>
      <c r="H23" s="215"/>
      <c r="I23" s="213" t="s">
        <v>5162</v>
      </c>
    </row>
    <row r="24" spans="1:9" ht="30.75" thickBot="1" x14ac:dyDescent="0.3">
      <c r="A24" s="219">
        <v>41455</v>
      </c>
      <c r="B24" s="220">
        <v>41457</v>
      </c>
      <c r="C24" s="100">
        <v>2011</v>
      </c>
      <c r="D24" s="100" t="s">
        <v>5102</v>
      </c>
      <c r="E24" s="107" t="s">
        <v>3541</v>
      </c>
      <c r="F24" s="211">
        <v>3217</v>
      </c>
      <c r="G24" s="211">
        <v>0</v>
      </c>
      <c r="H24" s="216"/>
      <c r="I24" s="214" t="s">
        <v>5162</v>
      </c>
    </row>
  </sheetData>
  <autoFilter ref="A1:I1"/>
  <pageMargins left="0.7" right="0.7" top="0.75" bottom="0.75" header="0.3" footer="0.3"/>
  <pageSetup paperSize="5" orientation="portrait" horizontalDpi="4000" verticalDpi="40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Planning and Design</vt:lpstr>
      <vt:lpstr>Minor Construction</vt:lpstr>
    </vt:vector>
  </TitlesOfParts>
  <Company>U.S. Air Force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USAF User</dc:creator>
  <cp:lastModifiedBy>kimps</cp:lastModifiedBy>
  <cp:lastPrinted>2013-04-08T12:52:43Z</cp:lastPrinted>
  <dcterms:created xsi:type="dcterms:W3CDTF">2011-04-11T14:42:42Z</dcterms:created>
  <dcterms:modified xsi:type="dcterms:W3CDTF">2013-07-26T18:37:07Z</dcterms:modified>
</cp:coreProperties>
</file>