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Stellenbosch University\Documents\PhD Folder\Enzymatic Work\Enzyme Characterisation\"/>
    </mc:Choice>
  </mc:AlternateContent>
  <xr:revisionPtr revIDLastSave="0" documentId="13_ncr:1_{3C44748E-0168-4A21-AC84-43BC855C53D6}" xr6:coauthVersionLast="47" xr6:coauthVersionMax="47" xr10:uidLastSave="{00000000-0000-0000-0000-000000000000}"/>
  <bookViews>
    <workbookView xWindow="-28920" yWindow="-4815" windowWidth="29040" windowHeight="15840" firstSheet="2" activeTab="3" xr2:uid="{EF1C87A7-EF8C-4978-B48D-B33FED3A2A9F}"/>
  </bookViews>
  <sheets>
    <sheet name="GK" sheetId="7" r:id="rId1"/>
    <sheet name="PGI" sheetId="9" r:id="rId2"/>
    <sheet name="PFK" sheetId="3" r:id="rId3"/>
    <sheet name="PFK (link LDH)" sheetId="4" r:id="rId4"/>
    <sheet name="Ald" sheetId="11" r:id="rId5"/>
    <sheet name="TPI" sheetId="14" r:id="rId6"/>
    <sheet name="GAPDH" sheetId="8" r:id="rId7"/>
    <sheet name="PGK" sheetId="1" r:id="rId8"/>
    <sheet name="PGM" sheetId="12" r:id="rId9"/>
    <sheet name="Eno" sheetId="13" r:id="rId10"/>
    <sheet name="PK" sheetId="2" r:id="rId11"/>
    <sheet name="PK (link G6PDH)" sheetId="5" r:id="rId12"/>
    <sheet name="Gly-3-PDH" sheetId="10" r:id="rId13"/>
    <sheet name="PC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F23" i="12"/>
  <c r="G23" i="12"/>
  <c r="E18" i="14"/>
  <c r="F18" i="14"/>
  <c r="G18" i="14"/>
  <c r="D20" i="14"/>
  <c r="E25" i="15"/>
  <c r="F25" i="15"/>
  <c r="G25" i="15"/>
  <c r="D28" i="15"/>
  <c r="D29" i="15"/>
  <c r="D30" i="15"/>
  <c r="D31" i="15"/>
  <c r="F31" i="15" s="1"/>
  <c r="D27" i="15"/>
  <c r="F27" i="15" s="1"/>
  <c r="D25" i="15"/>
  <c r="F30" i="15"/>
  <c r="F29" i="15"/>
  <c r="F28" i="15"/>
  <c r="E15" i="15"/>
  <c r="F15" i="15"/>
  <c r="G15" i="15"/>
  <c r="E13" i="15"/>
  <c r="F13" i="15"/>
  <c r="G13" i="15"/>
  <c r="D18" i="15"/>
  <c r="F18" i="15" s="1"/>
  <c r="D17" i="15"/>
  <c r="F17" i="15" s="1"/>
  <c r="D16" i="15"/>
  <c r="F16" i="15" s="1"/>
  <c r="D15" i="15"/>
  <c r="D14" i="15"/>
  <c r="G14" i="15" s="1"/>
  <c r="D13" i="15"/>
  <c r="D19" i="15" s="1"/>
  <c r="D23" i="12"/>
  <c r="D31" i="14"/>
  <c r="E31" i="14" s="1"/>
  <c r="D32" i="14"/>
  <c r="F32" i="14" s="1"/>
  <c r="D33" i="14"/>
  <c r="G33" i="14" s="1"/>
  <c r="D34" i="14"/>
  <c r="G34" i="14" s="1"/>
  <c r="D35" i="14"/>
  <c r="F35" i="14" s="1"/>
  <c r="D19" i="14"/>
  <c r="E19" i="14" s="1"/>
  <c r="F20" i="14"/>
  <c r="D21" i="14"/>
  <c r="G21" i="14" s="1"/>
  <c r="D23" i="14"/>
  <c r="E23" i="14" s="1"/>
  <c r="D22" i="14"/>
  <c r="E22" i="14" s="1"/>
  <c r="E17" i="14"/>
  <c r="E35" i="12"/>
  <c r="F35" i="12"/>
  <c r="G35" i="12"/>
  <c r="D36" i="12"/>
  <c r="E36" i="12" s="1"/>
  <c r="D37" i="12"/>
  <c r="G37" i="12" s="1"/>
  <c r="D38" i="12"/>
  <c r="F38" i="12" s="1"/>
  <c r="D39" i="12"/>
  <c r="G39" i="12" s="1"/>
  <c r="D33" i="12"/>
  <c r="F33" i="12" s="1"/>
  <c r="D26" i="12"/>
  <c r="F26" i="12" s="1"/>
  <c r="D25" i="12"/>
  <c r="F25" i="12" s="1"/>
  <c r="D24" i="12"/>
  <c r="F24" i="12" s="1"/>
  <c r="D21" i="12"/>
  <c r="G21" i="12" s="1"/>
  <c r="D20" i="12"/>
  <c r="G20" i="12" s="1"/>
  <c r="D19" i="12"/>
  <c r="G19" i="12" s="1"/>
  <c r="C8" i="12"/>
  <c r="D34" i="12" s="1"/>
  <c r="C7" i="12"/>
  <c r="D22" i="12" s="1"/>
  <c r="E35" i="13"/>
  <c r="F35" i="13"/>
  <c r="G35" i="13"/>
  <c r="C8" i="13"/>
  <c r="D34" i="13"/>
  <c r="F34" i="13" s="1"/>
  <c r="D36" i="13"/>
  <c r="E36" i="13" s="1"/>
  <c r="D37" i="13"/>
  <c r="G37" i="13" s="1"/>
  <c r="D38" i="13"/>
  <c r="G38" i="13" s="1"/>
  <c r="D39" i="13"/>
  <c r="G39" i="13" s="1"/>
  <c r="D32" i="13"/>
  <c r="G32" i="13" s="1"/>
  <c r="D19" i="13"/>
  <c r="G19" i="13" s="1"/>
  <c r="D20" i="13"/>
  <c r="G20" i="13" s="1"/>
  <c r="D21" i="13"/>
  <c r="G21" i="13" s="1"/>
  <c r="D23" i="13"/>
  <c r="G23" i="13" s="1"/>
  <c r="D24" i="13"/>
  <c r="G24" i="13" s="1"/>
  <c r="D25" i="13"/>
  <c r="G25" i="13" s="1"/>
  <c r="C7" i="13"/>
  <c r="E16" i="11"/>
  <c r="F16" i="11"/>
  <c r="G16" i="11"/>
  <c r="E14" i="11"/>
  <c r="F14" i="11"/>
  <c r="G14" i="11"/>
  <c r="D15" i="11"/>
  <c r="G15" i="11" s="1"/>
  <c r="D16" i="11"/>
  <c r="D17" i="11"/>
  <c r="D18" i="11"/>
  <c r="G18" i="11" s="1"/>
  <c r="D14" i="11"/>
  <c r="C4" i="11"/>
  <c r="C5" i="11"/>
  <c r="G17" i="11"/>
  <c r="F17" i="11"/>
  <c r="E17" i="11"/>
  <c r="D13" i="11"/>
  <c r="G13" i="11" s="1"/>
  <c r="E35" i="9"/>
  <c r="F35" i="9"/>
  <c r="G35" i="9"/>
  <c r="D35" i="9"/>
  <c r="D36" i="9"/>
  <c r="G36" i="9" s="1"/>
  <c r="D37" i="9"/>
  <c r="D40" i="9"/>
  <c r="D41" i="9"/>
  <c r="D42" i="9"/>
  <c r="F42" i="9" s="1"/>
  <c r="D43" i="9"/>
  <c r="G37" i="9"/>
  <c r="D34" i="9"/>
  <c r="F34" i="9" s="1"/>
  <c r="D33" i="9"/>
  <c r="C9" i="9"/>
  <c r="D39" i="9" s="1"/>
  <c r="F39" i="9" s="1"/>
  <c r="C8" i="9"/>
  <c r="D38" i="9" s="1"/>
  <c r="C7" i="9"/>
  <c r="F43" i="9"/>
  <c r="F41" i="9"/>
  <c r="E28" i="10"/>
  <c r="F28" i="10"/>
  <c r="G28" i="10"/>
  <c r="D30" i="10"/>
  <c r="D31" i="10"/>
  <c r="F30" i="10"/>
  <c r="D25" i="10"/>
  <c r="D27" i="10"/>
  <c r="D28" i="10"/>
  <c r="D29" i="10"/>
  <c r="G29" i="10" s="1"/>
  <c r="G31" i="10"/>
  <c r="F31" i="10"/>
  <c r="F29" i="10"/>
  <c r="D19" i="10"/>
  <c r="E18" i="10"/>
  <c r="F18" i="10"/>
  <c r="G18" i="10"/>
  <c r="D14" i="10"/>
  <c r="F14" i="10" s="1"/>
  <c r="D15" i="10"/>
  <c r="D16" i="10"/>
  <c r="F16" i="10" s="1"/>
  <c r="D17" i="10"/>
  <c r="F17" i="10" s="1"/>
  <c r="D18" i="10"/>
  <c r="D13" i="10"/>
  <c r="D25" i="9"/>
  <c r="G25" i="9" s="1"/>
  <c r="D23" i="9"/>
  <c r="G23" i="9" s="1"/>
  <c r="D24" i="9"/>
  <c r="F24" i="9" s="1"/>
  <c r="D22" i="9"/>
  <c r="E22" i="9" s="1"/>
  <c r="D21" i="9"/>
  <c r="D63" i="8"/>
  <c r="G64" i="8"/>
  <c r="D65" i="8"/>
  <c r="D66" i="8"/>
  <c r="D67" i="8"/>
  <c r="G67" i="8" s="1"/>
  <c r="D61" i="8"/>
  <c r="D62" i="8"/>
  <c r="D59" i="8"/>
  <c r="G66" i="8"/>
  <c r="F66" i="8"/>
  <c r="G65" i="8"/>
  <c r="F65" i="8"/>
  <c r="F64" i="8"/>
  <c r="E64" i="8"/>
  <c r="G61" i="8"/>
  <c r="F61" i="8"/>
  <c r="E45" i="8"/>
  <c r="F45" i="8"/>
  <c r="G45" i="8"/>
  <c r="D45" i="8"/>
  <c r="D46" i="8"/>
  <c r="F46" i="8" s="1"/>
  <c r="D47" i="8"/>
  <c r="E49" i="8"/>
  <c r="D50" i="8"/>
  <c r="D51" i="8"/>
  <c r="D52" i="8"/>
  <c r="G52" i="8" s="1"/>
  <c r="D44" i="8"/>
  <c r="G51" i="8"/>
  <c r="F51" i="8"/>
  <c r="G50" i="8"/>
  <c r="F50" i="8"/>
  <c r="G49" i="8"/>
  <c r="F49" i="8"/>
  <c r="E29" i="8"/>
  <c r="F29" i="8"/>
  <c r="G29" i="8"/>
  <c r="D31" i="8"/>
  <c r="D32" i="8"/>
  <c r="F32" i="8" s="1"/>
  <c r="D33" i="8"/>
  <c r="G34" i="8"/>
  <c r="D35" i="8"/>
  <c r="D36" i="8"/>
  <c r="D37" i="8"/>
  <c r="F37" i="8" s="1"/>
  <c r="D29" i="8"/>
  <c r="F36" i="8"/>
  <c r="F35" i="8"/>
  <c r="D20" i="8"/>
  <c r="E20" i="8" s="1"/>
  <c r="F19" i="8"/>
  <c r="G19" i="8"/>
  <c r="E19" i="8"/>
  <c r="D17" i="8"/>
  <c r="G17" i="8" s="1"/>
  <c r="D22" i="8"/>
  <c r="E22" i="8" s="1"/>
  <c r="D18" i="8"/>
  <c r="D21" i="8"/>
  <c r="D15" i="8"/>
  <c r="G15" i="8" s="1"/>
  <c r="D16" i="8"/>
  <c r="G43" i="7"/>
  <c r="F43" i="7"/>
  <c r="E43" i="7"/>
  <c r="D43" i="7"/>
  <c r="D45" i="7"/>
  <c r="G45" i="7" s="1"/>
  <c r="D46" i="7"/>
  <c r="G46" i="7" s="1"/>
  <c r="D47" i="7"/>
  <c r="G47" i="7" s="1"/>
  <c r="D48" i="7"/>
  <c r="G48" i="7" s="1"/>
  <c r="D49" i="7"/>
  <c r="D50" i="7"/>
  <c r="D42" i="7"/>
  <c r="D31" i="7"/>
  <c r="D32" i="7"/>
  <c r="D33" i="7"/>
  <c r="D34" i="7"/>
  <c r="G34" i="7" s="1"/>
  <c r="D35" i="7"/>
  <c r="D36" i="7"/>
  <c r="D30" i="7"/>
  <c r="D23" i="7"/>
  <c r="G23" i="7" s="1"/>
  <c r="D22" i="7"/>
  <c r="D20" i="7"/>
  <c r="G20" i="7" s="1"/>
  <c r="D19" i="7"/>
  <c r="G19" i="7" s="1"/>
  <c r="D18" i="7"/>
  <c r="G18" i="7" s="1"/>
  <c r="D16" i="7"/>
  <c r="G16" i="7" s="1"/>
  <c r="D15" i="7"/>
  <c r="F15" i="7"/>
  <c r="G15" i="7"/>
  <c r="G49" i="7"/>
  <c r="G35" i="7"/>
  <c r="G33" i="7"/>
  <c r="G32" i="7"/>
  <c r="G31" i="7"/>
  <c r="G30" i="7"/>
  <c r="D28" i="7"/>
  <c r="D21" i="7"/>
  <c r="G21" i="7" s="1"/>
  <c r="D17" i="7"/>
  <c r="G17" i="7" s="1"/>
  <c r="D74" i="2"/>
  <c r="D75" i="2"/>
  <c r="D73" i="2"/>
  <c r="E73" i="2" s="1"/>
  <c r="D72" i="2"/>
  <c r="D71" i="2"/>
  <c r="E71" i="2" s="1"/>
  <c r="D70" i="2"/>
  <c r="D68" i="2"/>
  <c r="D67" i="2"/>
  <c r="E67" i="2" s="1"/>
  <c r="F75" i="2"/>
  <c r="E75" i="2"/>
  <c r="G75" i="2"/>
  <c r="F74" i="2"/>
  <c r="E74" i="2"/>
  <c r="G74" i="2"/>
  <c r="F72" i="2"/>
  <c r="E72" i="2"/>
  <c r="G72" i="2"/>
  <c r="F71" i="2"/>
  <c r="G71" i="2"/>
  <c r="F70" i="2"/>
  <c r="E70" i="2"/>
  <c r="G70" i="2"/>
  <c r="F17" i="5"/>
  <c r="G17" i="5"/>
  <c r="F18" i="5"/>
  <c r="G18" i="5"/>
  <c r="F19" i="5"/>
  <c r="G19" i="5"/>
  <c r="F20" i="5"/>
  <c r="G20" i="5"/>
  <c r="F21" i="5"/>
  <c r="G21" i="5"/>
  <c r="F22" i="5"/>
  <c r="G22" i="5"/>
  <c r="F56" i="2"/>
  <c r="G56" i="2"/>
  <c r="F57" i="2"/>
  <c r="F58" i="2"/>
  <c r="G58" i="2"/>
  <c r="F59" i="2"/>
  <c r="G59" i="2"/>
  <c r="F60" i="2"/>
  <c r="G60" i="2"/>
  <c r="F61" i="2"/>
  <c r="G61" i="2"/>
  <c r="G43" i="2"/>
  <c r="G44" i="2"/>
  <c r="G45" i="2"/>
  <c r="G46" i="2"/>
  <c r="G47" i="2"/>
  <c r="F43" i="2"/>
  <c r="F44" i="2"/>
  <c r="F45" i="2"/>
  <c r="F46" i="2"/>
  <c r="F47" i="2"/>
  <c r="E43" i="2"/>
  <c r="E44" i="2"/>
  <c r="E45" i="2"/>
  <c r="E46" i="2"/>
  <c r="E47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G17" i="2"/>
  <c r="G18" i="2"/>
  <c r="G19" i="2"/>
  <c r="G20" i="2"/>
  <c r="G21" i="2"/>
  <c r="F17" i="2"/>
  <c r="F18" i="2"/>
  <c r="F19" i="2"/>
  <c r="F20" i="2"/>
  <c r="F21" i="2"/>
  <c r="D55" i="2"/>
  <c r="G55" i="2" s="1"/>
  <c r="D56" i="2"/>
  <c r="D57" i="2"/>
  <c r="G57" i="2" s="1"/>
  <c r="D58" i="2"/>
  <c r="E58" i="2" s="1"/>
  <c r="D59" i="2"/>
  <c r="D60" i="2"/>
  <c r="D61" i="2"/>
  <c r="D54" i="2"/>
  <c r="E61" i="2"/>
  <c r="E60" i="2"/>
  <c r="E59" i="2"/>
  <c r="E56" i="2"/>
  <c r="E18" i="5"/>
  <c r="D18" i="5"/>
  <c r="D14" i="5"/>
  <c r="E14" i="5" s="1"/>
  <c r="D22" i="5"/>
  <c r="E22" i="5" s="1"/>
  <c r="D21" i="5"/>
  <c r="E21" i="5" s="1"/>
  <c r="D20" i="5"/>
  <c r="E20" i="5" s="1"/>
  <c r="D19" i="5"/>
  <c r="E19" i="5" s="1"/>
  <c r="D17" i="5"/>
  <c r="E17" i="5" s="1"/>
  <c r="D16" i="5"/>
  <c r="E16" i="5" s="1"/>
  <c r="D16" i="4"/>
  <c r="G16" i="4" s="1"/>
  <c r="D24" i="4"/>
  <c r="G24" i="4" s="1"/>
  <c r="D23" i="4"/>
  <c r="G23" i="4" s="1"/>
  <c r="D22" i="4"/>
  <c r="G22" i="4" s="1"/>
  <c r="D19" i="4"/>
  <c r="F19" i="4" s="1"/>
  <c r="D18" i="4"/>
  <c r="F18" i="4" s="1"/>
  <c r="D21" i="4"/>
  <c r="C8" i="4"/>
  <c r="D20" i="4" s="1"/>
  <c r="F20" i="4" s="1"/>
  <c r="F76" i="3"/>
  <c r="E76" i="3"/>
  <c r="E67" i="3"/>
  <c r="E42" i="3"/>
  <c r="G41" i="3"/>
  <c r="G36" i="3"/>
  <c r="F36" i="3"/>
  <c r="E36" i="3"/>
  <c r="G35" i="3"/>
  <c r="F35" i="3"/>
  <c r="E35" i="3"/>
  <c r="G33" i="3"/>
  <c r="F33" i="3"/>
  <c r="E33" i="3"/>
  <c r="E18" i="3"/>
  <c r="F24" i="3"/>
  <c r="G21" i="3"/>
  <c r="D19" i="3"/>
  <c r="G19" i="3" s="1"/>
  <c r="E20" i="3"/>
  <c r="E58" i="1"/>
  <c r="E45" i="1"/>
  <c r="E33" i="1"/>
  <c r="E21" i="1"/>
  <c r="E26" i="1"/>
  <c r="E27" i="1"/>
  <c r="E28" i="1"/>
  <c r="E29" i="1"/>
  <c r="E30" i="1"/>
  <c r="E31" i="1"/>
  <c r="E32" i="1"/>
  <c r="E37" i="1"/>
  <c r="E39" i="1"/>
  <c r="E40" i="1"/>
  <c r="E41" i="1"/>
  <c r="E42" i="1"/>
  <c r="E43" i="1"/>
  <c r="E44" i="1"/>
  <c r="E49" i="1"/>
  <c r="E51" i="1"/>
  <c r="E52" i="1"/>
  <c r="E53" i="1"/>
  <c r="E54" i="1"/>
  <c r="E55" i="1"/>
  <c r="E56" i="1"/>
  <c r="E57" i="1"/>
  <c r="E14" i="1"/>
  <c r="E15" i="1"/>
  <c r="E16" i="1"/>
  <c r="E17" i="1"/>
  <c r="E18" i="1"/>
  <c r="E19" i="1"/>
  <c r="E20" i="1"/>
  <c r="E19" i="2"/>
  <c r="D74" i="3"/>
  <c r="F74" i="3" s="1"/>
  <c r="D75" i="3"/>
  <c r="G75" i="3" s="1"/>
  <c r="D76" i="3"/>
  <c r="G76" i="3" s="1"/>
  <c r="D67" i="3"/>
  <c r="G67" i="3" s="1"/>
  <c r="D69" i="3"/>
  <c r="E69" i="3" s="1"/>
  <c r="D70" i="3"/>
  <c r="F70" i="3" s="1"/>
  <c r="D66" i="3"/>
  <c r="F66" i="3" s="1"/>
  <c r="D59" i="3"/>
  <c r="E59" i="3" s="1"/>
  <c r="D60" i="3"/>
  <c r="F60" i="3" s="1"/>
  <c r="D58" i="3"/>
  <c r="F58" i="3" s="1"/>
  <c r="D51" i="3"/>
  <c r="F51" i="3" s="1"/>
  <c r="D52" i="3"/>
  <c r="G52" i="3" s="1"/>
  <c r="D54" i="3"/>
  <c r="G54" i="3" s="1"/>
  <c r="D50" i="3"/>
  <c r="G50" i="3" s="1"/>
  <c r="D43" i="3"/>
  <c r="E43" i="3" s="1"/>
  <c r="D37" i="3"/>
  <c r="F37" i="3" s="1"/>
  <c r="D39" i="3"/>
  <c r="G39" i="3" s="1"/>
  <c r="D41" i="3"/>
  <c r="F41" i="3" s="1"/>
  <c r="D42" i="3"/>
  <c r="G42" i="3" s="1"/>
  <c r="D33" i="3"/>
  <c r="C9" i="3"/>
  <c r="D23" i="3" s="1"/>
  <c r="G23" i="3" s="1"/>
  <c r="C8" i="3"/>
  <c r="D22" i="3" s="1"/>
  <c r="F22" i="3" s="1"/>
  <c r="C7" i="3"/>
  <c r="D21" i="3" s="1"/>
  <c r="E21" i="3" s="1"/>
  <c r="D26" i="3"/>
  <c r="F26" i="3" s="1"/>
  <c r="D25" i="3"/>
  <c r="E25" i="3" s="1"/>
  <c r="D24" i="3"/>
  <c r="G24" i="3" s="1"/>
  <c r="D20" i="3"/>
  <c r="G20" i="3" s="1"/>
  <c r="D18" i="3"/>
  <c r="F18" i="3" s="1"/>
  <c r="D17" i="3"/>
  <c r="E17" i="3" s="1"/>
  <c r="D41" i="2"/>
  <c r="D43" i="2"/>
  <c r="D44" i="2"/>
  <c r="D45" i="2"/>
  <c r="D46" i="2"/>
  <c r="D47" i="2"/>
  <c r="D40" i="2"/>
  <c r="F40" i="2" s="1"/>
  <c r="D29" i="2"/>
  <c r="E29" i="2" s="1"/>
  <c r="D30" i="2"/>
  <c r="D31" i="2"/>
  <c r="D32" i="2"/>
  <c r="D33" i="2"/>
  <c r="D34" i="2"/>
  <c r="D27" i="2"/>
  <c r="E27" i="2" s="1"/>
  <c r="D16" i="2"/>
  <c r="E16" i="2" s="1"/>
  <c r="D17" i="2"/>
  <c r="E17" i="2" s="1"/>
  <c r="D18" i="2"/>
  <c r="E18" i="2" s="1"/>
  <c r="D19" i="2"/>
  <c r="D20" i="2"/>
  <c r="E20" i="2" s="1"/>
  <c r="D21" i="2"/>
  <c r="E21" i="2" s="1"/>
  <c r="D15" i="2"/>
  <c r="D56" i="1"/>
  <c r="D55" i="1"/>
  <c r="D54" i="1"/>
  <c r="D53" i="1"/>
  <c r="D52" i="1"/>
  <c r="D51" i="1"/>
  <c r="D49" i="1"/>
  <c r="D37" i="1"/>
  <c r="D43" i="1"/>
  <c r="D42" i="1"/>
  <c r="D41" i="1"/>
  <c r="D40" i="1"/>
  <c r="D39" i="1"/>
  <c r="D31" i="1"/>
  <c r="D30" i="1"/>
  <c r="D29" i="1"/>
  <c r="D28" i="1"/>
  <c r="D27" i="1"/>
  <c r="D26" i="1"/>
  <c r="D19" i="1"/>
  <c r="D18" i="1"/>
  <c r="D17" i="1"/>
  <c r="D16" i="1"/>
  <c r="D15" i="1"/>
  <c r="D14" i="1"/>
  <c r="E16" i="4" l="1"/>
  <c r="F16" i="4"/>
  <c r="G36" i="13"/>
  <c r="F25" i="13"/>
  <c r="F39" i="13"/>
  <c r="D33" i="13"/>
  <c r="F36" i="13"/>
  <c r="E25" i="13"/>
  <c r="E39" i="13"/>
  <c r="F34" i="14"/>
  <c r="E21" i="14"/>
  <c r="F21" i="14"/>
  <c r="G35" i="14"/>
  <c r="G23" i="14"/>
  <c r="F33" i="14"/>
  <c r="G31" i="14"/>
  <c r="G22" i="14"/>
  <c r="G27" i="15"/>
  <c r="G28" i="15"/>
  <c r="G29" i="15"/>
  <c r="G30" i="15"/>
  <c r="G31" i="15"/>
  <c r="D32" i="15"/>
  <c r="E27" i="15"/>
  <c r="E28" i="15"/>
  <c r="E29" i="15"/>
  <c r="E30" i="15"/>
  <c r="E31" i="15"/>
  <c r="F19" i="15"/>
  <c r="E19" i="15"/>
  <c r="G19" i="15"/>
  <c r="G20" i="15"/>
  <c r="G16" i="15"/>
  <c r="G17" i="15"/>
  <c r="G18" i="15"/>
  <c r="E14" i="15"/>
  <c r="E20" i="15" s="1"/>
  <c r="F14" i="15"/>
  <c r="F20" i="15" s="1"/>
  <c r="E16" i="15"/>
  <c r="E17" i="15"/>
  <c r="E18" i="15"/>
  <c r="E37" i="12"/>
  <c r="F37" i="12"/>
  <c r="G34" i="12"/>
  <c r="F34" i="12"/>
  <c r="E34" i="12"/>
  <c r="G33" i="12"/>
  <c r="F39" i="12"/>
  <c r="E33" i="12"/>
  <c r="E38" i="12"/>
  <c r="E39" i="12"/>
  <c r="G36" i="12"/>
  <c r="F20" i="12"/>
  <c r="D40" i="12"/>
  <c r="G38" i="12"/>
  <c r="F36" i="12"/>
  <c r="F17" i="14"/>
  <c r="G17" i="14"/>
  <c r="F36" i="9"/>
  <c r="E36" i="9"/>
  <c r="E20" i="14"/>
  <c r="F22" i="14"/>
  <c r="G19" i="14"/>
  <c r="F23" i="14"/>
  <c r="G20" i="14"/>
  <c r="F19" i="14"/>
  <c r="F31" i="14"/>
  <c r="D36" i="14"/>
  <c r="F36" i="14" s="1"/>
  <c r="G32" i="14"/>
  <c r="E32" i="14"/>
  <c r="E33" i="14"/>
  <c r="E34" i="14"/>
  <c r="E35" i="14"/>
  <c r="D24" i="14"/>
  <c r="E20" i="12"/>
  <c r="F21" i="12"/>
  <c r="E19" i="12"/>
  <c r="G25" i="12"/>
  <c r="F19" i="12"/>
  <c r="E21" i="12"/>
  <c r="G24" i="12"/>
  <c r="G26" i="12"/>
  <c r="F22" i="12"/>
  <c r="E22" i="12"/>
  <c r="G22" i="12"/>
  <c r="D27" i="12"/>
  <c r="E24" i="12"/>
  <c r="E25" i="12"/>
  <c r="E26" i="12"/>
  <c r="G34" i="13"/>
  <c r="D40" i="13"/>
  <c r="E34" i="13"/>
  <c r="D22" i="13"/>
  <c r="G22" i="13" s="1"/>
  <c r="E32" i="13"/>
  <c r="E38" i="13"/>
  <c r="F32" i="13"/>
  <c r="F37" i="13"/>
  <c r="F38" i="13"/>
  <c r="E37" i="13"/>
  <c r="E19" i="13"/>
  <c r="E20" i="13"/>
  <c r="E21" i="13"/>
  <c r="E23" i="13"/>
  <c r="E24" i="13"/>
  <c r="F19" i="13"/>
  <c r="F20" i="13"/>
  <c r="F21" i="13"/>
  <c r="F23" i="13"/>
  <c r="F24" i="13"/>
  <c r="E15" i="11"/>
  <c r="E18" i="11"/>
  <c r="F15" i="11"/>
  <c r="F18" i="11"/>
  <c r="E13" i="11"/>
  <c r="D19" i="11"/>
  <c r="F13" i="11"/>
  <c r="F37" i="9"/>
  <c r="E38" i="9"/>
  <c r="F38" i="9"/>
  <c r="G38" i="9"/>
  <c r="E34" i="9"/>
  <c r="E37" i="9"/>
  <c r="G34" i="9"/>
  <c r="G42" i="9"/>
  <c r="E25" i="9"/>
  <c r="E24" i="9"/>
  <c r="G39" i="9"/>
  <c r="G41" i="9"/>
  <c r="G43" i="9"/>
  <c r="D44" i="9"/>
  <c r="E39" i="9"/>
  <c r="E41" i="9"/>
  <c r="E42" i="9"/>
  <c r="E43" i="9"/>
  <c r="D26" i="9"/>
  <c r="G22" i="9"/>
  <c r="F25" i="9"/>
  <c r="G24" i="9"/>
  <c r="F22" i="9"/>
  <c r="D32" i="10"/>
  <c r="G32" i="10" s="1"/>
  <c r="E29" i="10"/>
  <c r="E30" i="10"/>
  <c r="E31" i="10"/>
  <c r="G30" i="10"/>
  <c r="G17" i="10"/>
  <c r="G14" i="10"/>
  <c r="G16" i="10"/>
  <c r="E14" i="10"/>
  <c r="E16" i="10"/>
  <c r="E17" i="10"/>
  <c r="E26" i="9"/>
  <c r="F21" i="9"/>
  <c r="E23" i="9"/>
  <c r="G21" i="9"/>
  <c r="F23" i="9"/>
  <c r="E21" i="9"/>
  <c r="F67" i="8"/>
  <c r="D68" i="8"/>
  <c r="G68" i="8" s="1"/>
  <c r="G69" i="8" s="1"/>
  <c r="E61" i="8"/>
  <c r="E65" i="8"/>
  <c r="E66" i="8"/>
  <c r="E67" i="8"/>
  <c r="E46" i="8"/>
  <c r="G46" i="8"/>
  <c r="E17" i="8"/>
  <c r="F17" i="8"/>
  <c r="F52" i="8"/>
  <c r="D53" i="8"/>
  <c r="E50" i="8"/>
  <c r="E51" i="8"/>
  <c r="E52" i="8"/>
  <c r="E34" i="8"/>
  <c r="F34" i="8"/>
  <c r="G32" i="8"/>
  <c r="G35" i="8"/>
  <c r="G36" i="8"/>
  <c r="G37" i="8"/>
  <c r="D38" i="8"/>
  <c r="E32" i="8"/>
  <c r="E35" i="8"/>
  <c r="E36" i="8"/>
  <c r="E37" i="8"/>
  <c r="E15" i="8"/>
  <c r="F15" i="8"/>
  <c r="F20" i="8"/>
  <c r="G22" i="8"/>
  <c r="F22" i="8"/>
  <c r="G20" i="8"/>
  <c r="E21" i="8"/>
  <c r="G21" i="8"/>
  <c r="F21" i="8"/>
  <c r="D23" i="8"/>
  <c r="G24" i="7"/>
  <c r="E23" i="7"/>
  <c r="F23" i="7"/>
  <c r="D51" i="7"/>
  <c r="E15" i="7"/>
  <c r="G50" i="7"/>
  <c r="F50" i="7"/>
  <c r="E50" i="7"/>
  <c r="E42" i="7"/>
  <c r="E45" i="7"/>
  <c r="E46" i="7"/>
  <c r="E47" i="7"/>
  <c r="E48" i="7"/>
  <c r="E49" i="7"/>
  <c r="F42" i="7"/>
  <c r="F45" i="7"/>
  <c r="F46" i="7"/>
  <c r="F47" i="7"/>
  <c r="F48" i="7"/>
  <c r="F49" i="7"/>
  <c r="G42" i="7"/>
  <c r="F22" i="7"/>
  <c r="E16" i="7"/>
  <c r="E17" i="7"/>
  <c r="E18" i="7"/>
  <c r="E19" i="7"/>
  <c r="E20" i="7"/>
  <c r="E21" i="7"/>
  <c r="F16" i="7"/>
  <c r="F17" i="7"/>
  <c r="F18" i="7"/>
  <c r="F19" i="7"/>
  <c r="F20" i="7"/>
  <c r="F21" i="7"/>
  <c r="E28" i="7"/>
  <c r="E30" i="7"/>
  <c r="E31" i="7"/>
  <c r="E32" i="7"/>
  <c r="E33" i="7"/>
  <c r="E34" i="7"/>
  <c r="E35" i="7"/>
  <c r="F28" i="7"/>
  <c r="F30" i="7"/>
  <c r="F31" i="7"/>
  <c r="F32" i="7"/>
  <c r="F33" i="7"/>
  <c r="F34" i="7"/>
  <c r="F35" i="7"/>
  <c r="G28" i="7"/>
  <c r="F67" i="2"/>
  <c r="G67" i="2"/>
  <c r="F16" i="5"/>
  <c r="F14" i="5"/>
  <c r="G16" i="5"/>
  <c r="F29" i="2"/>
  <c r="F73" i="2"/>
  <c r="G73" i="2"/>
  <c r="D76" i="2"/>
  <c r="G76" i="2" s="1"/>
  <c r="G29" i="2"/>
  <c r="F16" i="2"/>
  <c r="G16" i="2"/>
  <c r="D62" i="2"/>
  <c r="G62" i="2" s="1"/>
  <c r="F55" i="2"/>
  <c r="E55" i="2"/>
  <c r="E57" i="2"/>
  <c r="F27" i="2"/>
  <c r="E40" i="2"/>
  <c r="G27" i="2"/>
  <c r="G40" i="2"/>
  <c r="G14" i="5"/>
  <c r="D23" i="5"/>
  <c r="F21" i="4"/>
  <c r="G21" i="4"/>
  <c r="G20" i="4"/>
  <c r="G18" i="4"/>
  <c r="E22" i="4"/>
  <c r="E23" i="4"/>
  <c r="E24" i="4"/>
  <c r="F22" i="4"/>
  <c r="F23" i="4"/>
  <c r="F24" i="4"/>
  <c r="G19" i="4"/>
  <c r="D25" i="4"/>
  <c r="E18" i="4"/>
  <c r="E19" i="4"/>
  <c r="E20" i="4"/>
  <c r="E21" i="4"/>
  <c r="G70" i="3"/>
  <c r="G26" i="3"/>
  <c r="F21" i="3"/>
  <c r="G37" i="3"/>
  <c r="G51" i="3"/>
  <c r="G59" i="3"/>
  <c r="F50" i="3"/>
  <c r="F54" i="3"/>
  <c r="F59" i="3"/>
  <c r="D72" i="3"/>
  <c r="E24" i="3"/>
  <c r="G22" i="3"/>
  <c r="F20" i="3"/>
  <c r="E39" i="3"/>
  <c r="E54" i="3"/>
  <c r="G60" i="3"/>
  <c r="E75" i="3"/>
  <c r="G66" i="3"/>
  <c r="D40" i="3"/>
  <c r="D73" i="3"/>
  <c r="D77" i="3" s="1"/>
  <c r="F25" i="3"/>
  <c r="E23" i="3"/>
  <c r="F39" i="3"/>
  <c r="F43" i="3"/>
  <c r="F67" i="3"/>
  <c r="G69" i="3"/>
  <c r="F72" i="3"/>
  <c r="D38" i="3"/>
  <c r="D55" i="3"/>
  <c r="D56" i="3"/>
  <c r="D71" i="3"/>
  <c r="E26" i="3"/>
  <c r="E22" i="3"/>
  <c r="F17" i="3"/>
  <c r="F23" i="3"/>
  <c r="G18" i="3"/>
  <c r="E37" i="3"/>
  <c r="E41" i="3"/>
  <c r="F42" i="3"/>
  <c r="G43" i="3"/>
  <c r="E51" i="3"/>
  <c r="F52" i="3"/>
  <c r="G58" i="3"/>
  <c r="E60" i="3"/>
  <c r="E70" i="3"/>
  <c r="E74" i="3"/>
  <c r="F75" i="3"/>
  <c r="E50" i="3"/>
  <c r="E58" i="3"/>
  <c r="F69" i="3"/>
  <c r="G74" i="3"/>
  <c r="G25" i="3"/>
  <c r="E52" i="3"/>
  <c r="D57" i="3"/>
  <c r="G17" i="3"/>
  <c r="E66" i="3"/>
  <c r="F19" i="3"/>
  <c r="E19" i="3"/>
  <c r="D27" i="3"/>
  <c r="D22" i="2"/>
  <c r="D35" i="2"/>
  <c r="D48" i="2"/>
  <c r="D20" i="1"/>
  <c r="D21" i="1" s="1"/>
  <c r="D57" i="1"/>
  <c r="D58" i="1" s="1"/>
  <c r="D44" i="1"/>
  <c r="D45" i="1" s="1"/>
  <c r="D32" i="1"/>
  <c r="D33" i="1" s="1"/>
  <c r="F22" i="13" l="1"/>
  <c r="F33" i="13"/>
  <c r="G33" i="13"/>
  <c r="E33" i="13"/>
  <c r="D26" i="13"/>
  <c r="G26" i="13" s="1"/>
  <c r="G27" i="13" s="1"/>
  <c r="E22" i="13"/>
  <c r="F32" i="15"/>
  <c r="F33" i="15" s="1"/>
  <c r="E32" i="15"/>
  <c r="E33" i="15" s="1"/>
  <c r="G32" i="15"/>
  <c r="G33" i="15" s="1"/>
  <c r="E40" i="12"/>
  <c r="E41" i="12" s="1"/>
  <c r="F40" i="12"/>
  <c r="F41" i="12" s="1"/>
  <c r="G40" i="12"/>
  <c r="G41" i="12" s="1"/>
  <c r="F24" i="14"/>
  <c r="F25" i="14" s="1"/>
  <c r="G24" i="14"/>
  <c r="G25" i="14" s="1"/>
  <c r="E24" i="14"/>
  <c r="E25" i="14" s="1"/>
  <c r="F37" i="14"/>
  <c r="G36" i="14"/>
  <c r="G37" i="14" s="1"/>
  <c r="E36" i="14"/>
  <c r="E37" i="14" s="1"/>
  <c r="F27" i="12"/>
  <c r="F28" i="12" s="1"/>
  <c r="G27" i="12"/>
  <c r="G28" i="12" s="1"/>
  <c r="E27" i="12"/>
  <c r="E28" i="12" s="1"/>
  <c r="F40" i="13"/>
  <c r="F41" i="13" s="1"/>
  <c r="E40" i="13"/>
  <c r="E41" i="13" s="1"/>
  <c r="G40" i="13"/>
  <c r="F19" i="11"/>
  <c r="F20" i="11" s="1"/>
  <c r="G19" i="11"/>
  <c r="G20" i="11" s="1"/>
  <c r="E19" i="11"/>
  <c r="E20" i="11" s="1"/>
  <c r="F44" i="9"/>
  <c r="F45" i="9" s="1"/>
  <c r="E44" i="9"/>
  <c r="E45" i="9" s="1"/>
  <c r="G44" i="9"/>
  <c r="G45" i="9" s="1"/>
  <c r="E32" i="10"/>
  <c r="G33" i="10"/>
  <c r="F32" i="10"/>
  <c r="F33" i="10" s="1"/>
  <c r="E33" i="10"/>
  <c r="F19" i="10"/>
  <c r="F20" i="10" s="1"/>
  <c r="E19" i="10"/>
  <c r="E20" i="10" s="1"/>
  <c r="G19" i="10"/>
  <c r="G20" i="10" s="1"/>
  <c r="F26" i="9"/>
  <c r="F27" i="9" s="1"/>
  <c r="G26" i="9"/>
  <c r="G27" i="9" s="1"/>
  <c r="E27" i="9"/>
  <c r="E68" i="8"/>
  <c r="E69" i="8" s="1"/>
  <c r="F68" i="8"/>
  <c r="F69" i="8" s="1"/>
  <c r="F53" i="8"/>
  <c r="F54" i="8" s="1"/>
  <c r="G53" i="8"/>
  <c r="G54" i="8" s="1"/>
  <c r="E53" i="8"/>
  <c r="E54" i="8" s="1"/>
  <c r="F38" i="8"/>
  <c r="F39" i="8" s="1"/>
  <c r="E38" i="8"/>
  <c r="E39" i="8" s="1"/>
  <c r="G38" i="8"/>
  <c r="G39" i="8" s="1"/>
  <c r="E23" i="8"/>
  <c r="E24" i="8" s="1"/>
  <c r="F23" i="8"/>
  <c r="F24" i="8" s="1"/>
  <c r="G23" i="8"/>
  <c r="G24" i="8" s="1"/>
  <c r="F24" i="7"/>
  <c r="E24" i="7"/>
  <c r="F51" i="7"/>
  <c r="F52" i="7" s="1"/>
  <c r="G51" i="7"/>
  <c r="G52" i="7" s="1"/>
  <c r="E51" i="7"/>
  <c r="E52" i="7" s="1"/>
  <c r="E36" i="7"/>
  <c r="D37" i="7"/>
  <c r="G36" i="7"/>
  <c r="F36" i="7"/>
  <c r="G22" i="7"/>
  <c r="E22" i="7"/>
  <c r="E76" i="2"/>
  <c r="E77" i="2" s="1"/>
  <c r="F76" i="2"/>
  <c r="F62" i="2"/>
  <c r="E62" i="2"/>
  <c r="E22" i="2"/>
  <c r="E23" i="2" s="1"/>
  <c r="F22" i="2"/>
  <c r="G22" i="2"/>
  <c r="E63" i="2"/>
  <c r="G48" i="2"/>
  <c r="F48" i="2"/>
  <c r="E48" i="2"/>
  <c r="E36" i="2"/>
  <c r="G35" i="2"/>
  <c r="F35" i="2"/>
  <c r="E35" i="2"/>
  <c r="E23" i="5"/>
  <c r="E24" i="5" s="1"/>
  <c r="F23" i="5"/>
  <c r="F24" i="5" s="1"/>
  <c r="G23" i="5"/>
  <c r="G24" i="5" s="1"/>
  <c r="D49" i="2"/>
  <c r="E49" i="2"/>
  <c r="F25" i="4"/>
  <c r="F26" i="4" s="1"/>
  <c r="E25" i="4"/>
  <c r="E26" i="4" s="1"/>
  <c r="G25" i="4"/>
  <c r="G26" i="4" s="1"/>
  <c r="G72" i="3"/>
  <c r="E72" i="3"/>
  <c r="E55" i="3"/>
  <c r="G55" i="3"/>
  <c r="F55" i="3"/>
  <c r="E40" i="3"/>
  <c r="F40" i="3"/>
  <c r="G40" i="3"/>
  <c r="D61" i="3"/>
  <c r="G38" i="3"/>
  <c r="F38" i="3"/>
  <c r="E38" i="3"/>
  <c r="D44" i="3"/>
  <c r="E77" i="3"/>
  <c r="G77" i="3"/>
  <c r="F77" i="3"/>
  <c r="G71" i="3"/>
  <c r="F71" i="3"/>
  <c r="E71" i="3"/>
  <c r="E78" i="3" s="1"/>
  <c r="G57" i="3"/>
  <c r="F57" i="3"/>
  <c r="E57" i="3"/>
  <c r="F56" i="3"/>
  <c r="G56" i="3"/>
  <c r="E56" i="3"/>
  <c r="E73" i="3"/>
  <c r="F73" i="3"/>
  <c r="G73" i="3"/>
  <c r="E27" i="3"/>
  <c r="E28" i="3" s="1"/>
  <c r="G27" i="3"/>
  <c r="G28" i="3" s="1"/>
  <c r="F27" i="3"/>
  <c r="F28" i="3"/>
  <c r="F26" i="13" l="1"/>
  <c r="F27" i="13" s="1"/>
  <c r="E26" i="13"/>
  <c r="E27" i="13" s="1"/>
  <c r="G41" i="13"/>
  <c r="F37" i="7"/>
  <c r="E37" i="7"/>
  <c r="E38" i="7" s="1"/>
  <c r="G37" i="7"/>
  <c r="G38" i="7" s="1"/>
  <c r="F38" i="7"/>
  <c r="F78" i="3"/>
  <c r="G78" i="3"/>
  <c r="G45" i="3"/>
  <c r="E44" i="3"/>
  <c r="E45" i="3" s="1"/>
  <c r="F44" i="3"/>
  <c r="G44" i="3"/>
  <c r="G61" i="3"/>
  <c r="E61" i="3"/>
  <c r="E62" i="3" s="1"/>
  <c r="F61" i="3"/>
  <c r="F62" i="3"/>
  <c r="F45" i="3"/>
  <c r="G62" i="3"/>
</calcChain>
</file>

<file path=xl/sharedStrings.xml><?xml version="1.0" encoding="utf-8"?>
<sst xmlns="http://schemas.openxmlformats.org/spreadsheetml/2006/main" count="814" uniqueCount="84">
  <si>
    <t>mM or U/ml or X</t>
  </si>
  <si>
    <t>Stocks:</t>
  </si>
  <si>
    <t>ATP</t>
  </si>
  <si>
    <t>ADP</t>
  </si>
  <si>
    <t>Tris-Buffer</t>
  </si>
  <si>
    <t>Phos-buffer</t>
  </si>
  <si>
    <t>MgSO4</t>
  </si>
  <si>
    <t>3PG</t>
  </si>
  <si>
    <t>vary ATP</t>
  </si>
  <si>
    <t>NADH</t>
  </si>
  <si>
    <t>concentration in well</t>
  </si>
  <si>
    <t>volume 1 well</t>
  </si>
  <si>
    <t>var</t>
  </si>
  <si>
    <t>GAPDH</t>
  </si>
  <si>
    <t>Tris</t>
  </si>
  <si>
    <t>P04</t>
  </si>
  <si>
    <t>water</t>
  </si>
  <si>
    <t>lysate</t>
  </si>
  <si>
    <t>total</t>
  </si>
  <si>
    <t>vary 3PG (1)</t>
  </si>
  <si>
    <t>vary 3PG (2)</t>
  </si>
  <si>
    <t>vary ADP</t>
  </si>
  <si>
    <t>PEP</t>
  </si>
  <si>
    <t>LDH</t>
  </si>
  <si>
    <t>-</t>
  </si>
  <si>
    <t>vary PEP</t>
  </si>
  <si>
    <t>in each well</t>
  </si>
  <si>
    <t>F6P</t>
  </si>
  <si>
    <t>Aldolase</t>
  </si>
  <si>
    <t>TPI</t>
  </si>
  <si>
    <t>G3PDH</t>
  </si>
  <si>
    <t>AMP</t>
  </si>
  <si>
    <t>vary AMP</t>
  </si>
  <si>
    <t>wells</t>
  </si>
  <si>
    <t>vary F6P w AMP</t>
  </si>
  <si>
    <t>NAD</t>
  </si>
  <si>
    <t>PK</t>
  </si>
  <si>
    <t>vary FBP</t>
  </si>
  <si>
    <t>F16BP</t>
  </si>
  <si>
    <t>NADP</t>
  </si>
  <si>
    <t>HK/G6PDH</t>
  </si>
  <si>
    <t>vary Pyruvate</t>
  </si>
  <si>
    <t>Pyr</t>
  </si>
  <si>
    <t>Glucose</t>
  </si>
  <si>
    <t>vary PEP (w F16BP)</t>
  </si>
  <si>
    <t>uL in each well</t>
  </si>
  <si>
    <t>vary ADP (w F16BP)</t>
  </si>
  <si>
    <t>Glc</t>
  </si>
  <si>
    <t>G6P</t>
  </si>
  <si>
    <t>G6PDH</t>
  </si>
  <si>
    <t>vary Glc</t>
  </si>
  <si>
    <t xml:space="preserve">var </t>
  </si>
  <si>
    <t>G3P</t>
  </si>
  <si>
    <t>PGK</t>
  </si>
  <si>
    <t>init</t>
  </si>
  <si>
    <t>X</t>
  </si>
  <si>
    <t>vary G3P</t>
  </si>
  <si>
    <t>vary NAD</t>
  </si>
  <si>
    <t>vary 13BPG</t>
  </si>
  <si>
    <t>mM</t>
  </si>
  <si>
    <t>vary NADH</t>
  </si>
  <si>
    <t>3PG (10mM stock)</t>
  </si>
  <si>
    <t>vary F6P</t>
  </si>
  <si>
    <t>DHAP</t>
  </si>
  <si>
    <t>Glyc 3-P</t>
  </si>
  <si>
    <t>NAD+</t>
  </si>
  <si>
    <t>vary DHAP</t>
  </si>
  <si>
    <t>vary Glyc 3-P</t>
  </si>
  <si>
    <t>vary G6P</t>
  </si>
  <si>
    <t>PFK</t>
  </si>
  <si>
    <t>vary 2PGA</t>
  </si>
  <si>
    <t>2PGA</t>
  </si>
  <si>
    <t>PGM</t>
  </si>
  <si>
    <t>3PGA</t>
  </si>
  <si>
    <t>GAP</t>
  </si>
  <si>
    <t>Gly3-PDH</t>
  </si>
  <si>
    <t>vary  DHAP</t>
  </si>
  <si>
    <t>vary F16BP</t>
  </si>
  <si>
    <t>vary  GAP</t>
  </si>
  <si>
    <t>Gly3-PDH (G3PDH)</t>
  </si>
  <si>
    <t>vary 3PGA</t>
  </si>
  <si>
    <t>Enolase</t>
  </si>
  <si>
    <t>Pyruvate</t>
  </si>
  <si>
    <t>Malate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</si>
</sst>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1" fontId="0" fillId="0" borderId="0" xfId="0" applyNumberFormat="1"/>
    <xf numFmtId="1" fontId="0" fillId="0" borderId="2" xfId="0" applyNumberFormat="1" applyBorder="1"/>
    <xf numFmtId="2" fontId="0" fillId="0" borderId="0" xfId="0" applyNumberFormat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65" fontId="0" fillId="4" borderId="0" xfId="0" applyNumberFormat="1" applyFill="1"/>
    <xf numFmtId="0" fontId="0" fillId="0" borderId="2" xfId="0" applyBorder="1"/>
    <xf numFmtId="165" fontId="0" fillId="0" borderId="4" xfId="0" applyNumberFormat="1" applyBorder="1"/>
    <xf numFmtId="165" fontId="0" fillId="0" borderId="3" xfId="0" applyNumberFormat="1" applyBorder="1"/>
    <xf numFmtId="165" fontId="0" fillId="3" borderId="3" xfId="0" applyNumberFormat="1" applyFill="1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65" fontId="0" fillId="0" borderId="2" xfId="0" applyNumberFormat="1" applyBorder="1"/>
    <xf numFmtId="0" fontId="0" fillId="0" borderId="3" xfId="0" applyBorder="1"/>
    <xf numFmtId="1" fontId="0" fillId="0" borderId="5" xfId="0" applyNumberFormat="1" applyBorder="1"/>
    <xf numFmtId="165" fontId="0" fillId="0" borderId="7" xfId="0" applyNumberFormat="1" applyBorder="1"/>
    <xf numFmtId="165" fontId="0" fillId="4" borderId="3" xfId="0" applyNumberFormat="1" applyFill="1" applyBorder="1"/>
    <xf numFmtId="2" fontId="0" fillId="0" borderId="3" xfId="0" applyNumberFormat="1" applyBorder="1"/>
    <xf numFmtId="164" fontId="0" fillId="0" borderId="1" xfId="0" applyNumberFormat="1" applyBorder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A254-97D2-4F3D-8F21-EB7AC5394B7D}">
  <sheetPr>
    <pageSetUpPr fitToPage="1"/>
  </sheetPr>
  <dimension ref="A1:H52"/>
  <sheetViews>
    <sheetView topLeftCell="A19" workbookViewId="0">
      <selection activeCell="C7" sqref="C7"/>
    </sheetView>
  </sheetViews>
  <sheetFormatPr defaultRowHeight="15" x14ac:dyDescent="0.25"/>
  <cols>
    <col min="2" max="2" width="11.5703125" bestFit="1" customWidth="1"/>
    <col min="3" max="3" width="20" bestFit="1" customWidth="1"/>
    <col min="4" max="4" width="13.5703125" bestFit="1" customWidth="1"/>
  </cols>
  <sheetData>
    <row r="1" spans="1:7" x14ac:dyDescent="0.25">
      <c r="A1" s="1"/>
      <c r="B1" s="1"/>
      <c r="C1" s="1" t="s">
        <v>0</v>
      </c>
      <c r="D1" s="4"/>
    </row>
    <row r="2" spans="1:7" x14ac:dyDescent="0.25">
      <c r="A2" s="1" t="s">
        <v>1</v>
      </c>
      <c r="B2" s="1" t="s">
        <v>47</v>
      </c>
      <c r="C2" s="1">
        <v>100</v>
      </c>
      <c r="D2" s="4">
        <v>1000</v>
      </c>
    </row>
    <row r="3" spans="1:7" x14ac:dyDescent="0.25">
      <c r="A3" s="1"/>
      <c r="B3" s="1" t="s">
        <v>2</v>
      </c>
      <c r="C3" s="1">
        <v>100</v>
      </c>
      <c r="D3" s="4"/>
    </row>
    <row r="4" spans="1:7" x14ac:dyDescent="0.25">
      <c r="A4" s="1"/>
      <c r="B4" s="1" t="s">
        <v>3</v>
      </c>
      <c r="C4" s="1">
        <v>100</v>
      </c>
      <c r="D4" s="4"/>
    </row>
    <row r="5" spans="1:7" x14ac:dyDescent="0.25">
      <c r="A5" s="1"/>
      <c r="B5" s="1" t="s">
        <v>48</v>
      </c>
      <c r="C5" s="1">
        <v>100</v>
      </c>
      <c r="D5" s="4"/>
    </row>
    <row r="6" spans="1:7" x14ac:dyDescent="0.25">
      <c r="A6" s="1"/>
      <c r="B6" s="1" t="s">
        <v>39</v>
      </c>
      <c r="C6" s="1">
        <v>100</v>
      </c>
      <c r="D6" s="4"/>
    </row>
    <row r="7" spans="1:7" x14ac:dyDescent="0.25">
      <c r="A7" s="1"/>
      <c r="B7" s="1" t="s">
        <v>49</v>
      </c>
      <c r="C7" s="1">
        <v>4383</v>
      </c>
      <c r="D7" s="4"/>
    </row>
    <row r="8" spans="1:7" x14ac:dyDescent="0.25">
      <c r="A8" s="1"/>
      <c r="B8" s="1" t="s">
        <v>4</v>
      </c>
      <c r="C8" s="1">
        <v>10</v>
      </c>
      <c r="D8" s="4"/>
    </row>
    <row r="9" spans="1:7" x14ac:dyDescent="0.25">
      <c r="A9" s="1"/>
      <c r="B9" s="1" t="s">
        <v>5</v>
      </c>
      <c r="C9" s="1">
        <v>100</v>
      </c>
      <c r="D9" s="4"/>
    </row>
    <row r="10" spans="1:7" x14ac:dyDescent="0.25">
      <c r="A10" s="1"/>
      <c r="B10" s="1" t="s">
        <v>6</v>
      </c>
      <c r="C10" s="1">
        <v>100</v>
      </c>
      <c r="D10" s="4"/>
    </row>
    <row r="11" spans="1:7" x14ac:dyDescent="0.25">
      <c r="D11" s="4"/>
    </row>
    <row r="12" spans="1:7" x14ac:dyDescent="0.25">
      <c r="A12" s="3" t="s">
        <v>50</v>
      </c>
      <c r="B12" s="3"/>
      <c r="C12" s="3" t="s">
        <v>10</v>
      </c>
      <c r="D12" s="17" t="s">
        <v>11</v>
      </c>
      <c r="E12" s="3">
        <v>9</v>
      </c>
      <c r="F12" s="3">
        <v>17</v>
      </c>
      <c r="G12" s="3">
        <v>25</v>
      </c>
    </row>
    <row r="13" spans="1:7" x14ac:dyDescent="0.25">
      <c r="B13" s="1" t="s">
        <v>17</v>
      </c>
      <c r="C13" t="s">
        <v>24</v>
      </c>
      <c r="D13" s="18">
        <v>20</v>
      </c>
    </row>
    <row r="14" spans="1:7" x14ac:dyDescent="0.25">
      <c r="B14" s="8" t="s">
        <v>47</v>
      </c>
      <c r="C14" s="6" t="s">
        <v>12</v>
      </c>
      <c r="D14" s="19">
        <v>10</v>
      </c>
    </row>
    <row r="15" spans="1:7" x14ac:dyDescent="0.25">
      <c r="B15" s="1" t="s">
        <v>2</v>
      </c>
      <c r="C15">
        <v>5</v>
      </c>
      <c r="D15" s="18">
        <f t="shared" ref="D15:D20" si="0">100*C15/C3</f>
        <v>5</v>
      </c>
      <c r="E15" s="9">
        <f>$E$12*D15</f>
        <v>45</v>
      </c>
      <c r="F15" s="9">
        <f>$F$12*D15</f>
        <v>85</v>
      </c>
      <c r="G15" s="9">
        <f>$G$12*D15</f>
        <v>125</v>
      </c>
    </row>
    <row r="16" spans="1:7" x14ac:dyDescent="0.25">
      <c r="B16" s="1" t="s">
        <v>3</v>
      </c>
      <c r="C16">
        <v>0</v>
      </c>
      <c r="D16" s="18">
        <f t="shared" si="0"/>
        <v>0</v>
      </c>
      <c r="E16" s="9">
        <f>$E$12*D16</f>
        <v>0</v>
      </c>
      <c r="F16" s="9">
        <f>$F$12*D16</f>
        <v>0</v>
      </c>
      <c r="G16" s="9">
        <f>$G$12*D16</f>
        <v>0</v>
      </c>
    </row>
    <row r="17" spans="1:8" x14ac:dyDescent="0.25">
      <c r="B17" s="1" t="s">
        <v>48</v>
      </c>
      <c r="C17">
        <v>0</v>
      </c>
      <c r="D17" s="18">
        <f t="shared" si="0"/>
        <v>0</v>
      </c>
      <c r="E17" s="9">
        <f t="shared" ref="E17:E22" si="1">$E$12*D17</f>
        <v>0</v>
      </c>
      <c r="F17" s="9">
        <f t="shared" ref="F17:F23" si="2">$F$12*D17</f>
        <v>0</v>
      </c>
      <c r="G17" s="9">
        <f t="shared" ref="G17:G23" si="3">$G$12*D17</f>
        <v>0</v>
      </c>
    </row>
    <row r="18" spans="1:8" x14ac:dyDescent="0.25">
      <c r="B18" s="1" t="s">
        <v>39</v>
      </c>
      <c r="C18">
        <v>2</v>
      </c>
      <c r="D18" s="18">
        <f t="shared" si="0"/>
        <v>2</v>
      </c>
      <c r="E18" s="9">
        <f t="shared" si="1"/>
        <v>18</v>
      </c>
      <c r="F18" s="9">
        <f t="shared" si="2"/>
        <v>34</v>
      </c>
      <c r="G18" s="9">
        <f t="shared" si="3"/>
        <v>50</v>
      </c>
    </row>
    <row r="19" spans="1:8" x14ac:dyDescent="0.25">
      <c r="B19" s="1" t="s">
        <v>49</v>
      </c>
      <c r="C19">
        <v>5</v>
      </c>
      <c r="D19" s="18">
        <f t="shared" si="0"/>
        <v>0.11407711613050422</v>
      </c>
      <c r="E19" s="9">
        <f t="shared" si="1"/>
        <v>1.0266940451745381</v>
      </c>
      <c r="F19" s="9">
        <f t="shared" si="2"/>
        <v>1.9393109742185719</v>
      </c>
      <c r="G19" s="9">
        <f t="shared" si="3"/>
        <v>2.8519279032626055</v>
      </c>
    </row>
    <row r="20" spans="1:8" x14ac:dyDescent="0.25">
      <c r="B20" s="1" t="s">
        <v>4</v>
      </c>
      <c r="C20">
        <v>1</v>
      </c>
      <c r="D20" s="18">
        <f t="shared" si="0"/>
        <v>10</v>
      </c>
      <c r="E20" s="9">
        <f t="shared" si="1"/>
        <v>90</v>
      </c>
      <c r="F20" s="9">
        <f t="shared" si="2"/>
        <v>170</v>
      </c>
      <c r="G20" s="9">
        <f t="shared" si="3"/>
        <v>250</v>
      </c>
    </row>
    <row r="21" spans="1:8" x14ac:dyDescent="0.25">
      <c r="B21" s="1" t="s">
        <v>5</v>
      </c>
      <c r="C21">
        <v>5</v>
      </c>
      <c r="D21" s="18">
        <f t="shared" ref="D21" si="4">100*C21/C10</f>
        <v>5</v>
      </c>
      <c r="E21" s="9">
        <f t="shared" si="1"/>
        <v>45</v>
      </c>
      <c r="F21" s="9">
        <f t="shared" si="2"/>
        <v>85</v>
      </c>
      <c r="G21" s="9">
        <f t="shared" si="3"/>
        <v>125</v>
      </c>
    </row>
    <row r="22" spans="1:8" x14ac:dyDescent="0.25">
      <c r="B22" s="1" t="s">
        <v>6</v>
      </c>
      <c r="C22">
        <v>5</v>
      </c>
      <c r="D22" s="18">
        <f>100*C22/C10</f>
        <v>5</v>
      </c>
      <c r="E22" s="9">
        <f t="shared" si="1"/>
        <v>45</v>
      </c>
      <c r="F22" s="9">
        <f t="shared" si="2"/>
        <v>85</v>
      </c>
      <c r="G22" s="9">
        <f t="shared" si="3"/>
        <v>125</v>
      </c>
    </row>
    <row r="23" spans="1:8" ht="15.75" thickBot="1" x14ac:dyDescent="0.3">
      <c r="B23" s="1" t="s">
        <v>16</v>
      </c>
      <c r="D23" s="18">
        <f>100-SUM(D13:D22)</f>
        <v>42.885922883869497</v>
      </c>
      <c r="E23" s="21">
        <f>$E$12*D23</f>
        <v>385.97330595482549</v>
      </c>
      <c r="F23" s="10">
        <f t="shared" si="2"/>
        <v>729.06068902578147</v>
      </c>
      <c r="G23" s="10">
        <f t="shared" si="3"/>
        <v>1072.1480720967375</v>
      </c>
    </row>
    <row r="24" spans="1:8" ht="15.75" thickTop="1" x14ac:dyDescent="0.25">
      <c r="C24" t="s">
        <v>18</v>
      </c>
      <c r="D24" s="18">
        <v>100</v>
      </c>
      <c r="E24" s="9">
        <f>SUM(E13:E23)/$E$12</f>
        <v>70</v>
      </c>
      <c r="F24" s="9">
        <f>SUM(F13:F23)/$F$12</f>
        <v>70</v>
      </c>
      <c r="G24" s="9">
        <f>SUM(G13:G23)/$G$12</f>
        <v>70</v>
      </c>
      <c r="H24" t="s">
        <v>26</v>
      </c>
    </row>
    <row r="25" spans="1:8" x14ac:dyDescent="0.25">
      <c r="D25" s="4"/>
      <c r="E25" s="9"/>
    </row>
    <row r="26" spans="1:8" x14ac:dyDescent="0.25">
      <c r="A26" s="3" t="s">
        <v>8</v>
      </c>
      <c r="B26" s="3"/>
      <c r="C26" s="3" t="s">
        <v>10</v>
      </c>
      <c r="D26" s="17" t="s">
        <v>11</v>
      </c>
      <c r="E26" s="3">
        <v>9</v>
      </c>
      <c r="F26" s="3">
        <v>17</v>
      </c>
      <c r="G26" s="3">
        <v>25</v>
      </c>
    </row>
    <row r="27" spans="1:8" x14ac:dyDescent="0.25">
      <c r="B27" t="s">
        <v>17</v>
      </c>
      <c r="D27" s="18">
        <v>20</v>
      </c>
    </row>
    <row r="28" spans="1:8" x14ac:dyDescent="0.25">
      <c r="B28" s="1" t="s">
        <v>47</v>
      </c>
      <c r="C28">
        <v>10</v>
      </c>
      <c r="D28" s="18">
        <f>100*C28/C2</f>
        <v>10</v>
      </c>
      <c r="E28" s="9">
        <f t="shared" ref="E28" si="5">$E$12*D28</f>
        <v>90</v>
      </c>
      <c r="F28" s="9">
        <f>$F$12*D28</f>
        <v>170</v>
      </c>
      <c r="G28" s="9">
        <f>$G$12*D28</f>
        <v>250</v>
      </c>
    </row>
    <row r="29" spans="1:8" x14ac:dyDescent="0.25">
      <c r="B29" s="8" t="s">
        <v>2</v>
      </c>
      <c r="C29" s="6" t="s">
        <v>12</v>
      </c>
      <c r="D29" s="19">
        <v>10</v>
      </c>
      <c r="E29" s="9"/>
      <c r="F29" s="9"/>
      <c r="G29" s="9"/>
    </row>
    <row r="30" spans="1:8" x14ac:dyDescent="0.25">
      <c r="B30" s="1" t="s">
        <v>3</v>
      </c>
      <c r="C30">
        <v>0</v>
      </c>
      <c r="D30" s="18">
        <f>100*C30/C4</f>
        <v>0</v>
      </c>
      <c r="E30" s="9">
        <f t="shared" ref="E30:E36" si="6">$E$12*D30</f>
        <v>0</v>
      </c>
      <c r="F30" s="9">
        <f t="shared" ref="F30:F36" si="7">$F$12*D30</f>
        <v>0</v>
      </c>
      <c r="G30" s="9">
        <f t="shared" ref="G30:G36" si="8">$G$12*D30</f>
        <v>0</v>
      </c>
    </row>
    <row r="31" spans="1:8" x14ac:dyDescent="0.25">
      <c r="B31" s="1" t="s">
        <v>48</v>
      </c>
      <c r="C31">
        <v>0</v>
      </c>
      <c r="D31" s="18">
        <f t="shared" ref="D31:D36" si="9">100*C31/C5</f>
        <v>0</v>
      </c>
      <c r="E31" s="9">
        <f t="shared" si="6"/>
        <v>0</v>
      </c>
      <c r="F31" s="9">
        <f t="shared" si="7"/>
        <v>0</v>
      </c>
      <c r="G31" s="9">
        <f t="shared" si="8"/>
        <v>0</v>
      </c>
    </row>
    <row r="32" spans="1:8" x14ac:dyDescent="0.25">
      <c r="B32" s="1" t="s">
        <v>39</v>
      </c>
      <c r="C32">
        <v>2</v>
      </c>
      <c r="D32" s="18">
        <f t="shared" si="9"/>
        <v>2</v>
      </c>
      <c r="E32" s="9">
        <f t="shared" si="6"/>
        <v>18</v>
      </c>
      <c r="F32" s="9">
        <f t="shared" si="7"/>
        <v>34</v>
      </c>
      <c r="G32" s="9">
        <f t="shared" si="8"/>
        <v>50</v>
      </c>
    </row>
    <row r="33" spans="1:8" x14ac:dyDescent="0.25">
      <c r="B33" s="1" t="s">
        <v>49</v>
      </c>
      <c r="C33">
        <v>5</v>
      </c>
      <c r="D33" s="18">
        <f t="shared" si="9"/>
        <v>0.11407711613050422</v>
      </c>
      <c r="E33" s="9">
        <f t="shared" si="6"/>
        <v>1.0266940451745381</v>
      </c>
      <c r="F33" s="9">
        <f t="shared" si="7"/>
        <v>1.9393109742185719</v>
      </c>
      <c r="G33" s="9">
        <f t="shared" si="8"/>
        <v>2.8519279032626055</v>
      </c>
    </row>
    <row r="34" spans="1:8" x14ac:dyDescent="0.25">
      <c r="B34" s="1" t="s">
        <v>4</v>
      </c>
      <c r="C34">
        <v>1</v>
      </c>
      <c r="D34" s="18">
        <f t="shared" si="9"/>
        <v>10</v>
      </c>
      <c r="E34" s="9">
        <f t="shared" si="6"/>
        <v>90</v>
      </c>
      <c r="F34" s="9">
        <f t="shared" si="7"/>
        <v>170</v>
      </c>
      <c r="G34" s="9">
        <f t="shared" si="8"/>
        <v>250</v>
      </c>
    </row>
    <row r="35" spans="1:8" x14ac:dyDescent="0.25">
      <c r="B35" s="1" t="s">
        <v>5</v>
      </c>
      <c r="C35">
        <v>5</v>
      </c>
      <c r="D35" s="18">
        <f t="shared" si="9"/>
        <v>5</v>
      </c>
      <c r="E35" s="9">
        <f t="shared" si="6"/>
        <v>45</v>
      </c>
      <c r="F35" s="9">
        <f t="shared" si="7"/>
        <v>85</v>
      </c>
      <c r="G35" s="9">
        <f t="shared" si="8"/>
        <v>125</v>
      </c>
    </row>
    <row r="36" spans="1:8" x14ac:dyDescent="0.25">
      <c r="B36" s="1" t="s">
        <v>6</v>
      </c>
      <c r="C36">
        <v>5</v>
      </c>
      <c r="D36" s="18">
        <f t="shared" si="9"/>
        <v>5</v>
      </c>
      <c r="E36" s="22">
        <f t="shared" si="6"/>
        <v>45</v>
      </c>
      <c r="F36" s="9">
        <f t="shared" si="7"/>
        <v>85</v>
      </c>
      <c r="G36" s="9">
        <f t="shared" si="8"/>
        <v>125</v>
      </c>
    </row>
    <row r="37" spans="1:8" ht="15.75" thickBot="1" x14ac:dyDescent="0.3">
      <c r="B37" s="1" t="s">
        <v>16</v>
      </c>
      <c r="D37" s="18">
        <f>100-SUM(D27:D36)</f>
        <v>37.885922883869497</v>
      </c>
      <c r="E37" s="21">
        <f>$E$26*D37</f>
        <v>340.97330595482549</v>
      </c>
      <c r="F37" s="10">
        <f>$F$26*D37</f>
        <v>644.06068902578147</v>
      </c>
      <c r="G37" s="10">
        <f>$G$26*D37</f>
        <v>947.14807209673745</v>
      </c>
    </row>
    <row r="38" spans="1:8" ht="15.75" thickTop="1" x14ac:dyDescent="0.25">
      <c r="C38" t="s">
        <v>18</v>
      </c>
      <c r="D38" s="18">
        <v>100</v>
      </c>
      <c r="E38" s="9">
        <f>SUM(E27:E37)/$E$12</f>
        <v>70</v>
      </c>
      <c r="F38" s="9">
        <f>SUM(F27:F37)/$F$12</f>
        <v>70</v>
      </c>
      <c r="G38" s="9">
        <f>SUM(G27:G37)/$G$12</f>
        <v>70</v>
      </c>
      <c r="H38" t="s">
        <v>26</v>
      </c>
    </row>
    <row r="40" spans="1:8" x14ac:dyDescent="0.25">
      <c r="A40" s="3" t="s">
        <v>21</v>
      </c>
      <c r="B40" s="3"/>
      <c r="C40" s="3" t="s">
        <v>10</v>
      </c>
      <c r="D40" s="17" t="s">
        <v>11</v>
      </c>
      <c r="E40" s="3">
        <v>9</v>
      </c>
      <c r="F40" s="3">
        <v>17</v>
      </c>
      <c r="G40" s="3">
        <v>25</v>
      </c>
    </row>
    <row r="41" spans="1:8" x14ac:dyDescent="0.25">
      <c r="B41" t="s">
        <v>17</v>
      </c>
      <c r="D41" s="18">
        <v>20</v>
      </c>
    </row>
    <row r="42" spans="1:8" x14ac:dyDescent="0.25">
      <c r="B42" s="1" t="s">
        <v>47</v>
      </c>
      <c r="C42">
        <v>10</v>
      </c>
      <c r="D42" s="18">
        <f>100*C42/C2</f>
        <v>10</v>
      </c>
      <c r="E42" s="9">
        <f t="shared" ref="E42" si="10">$E$12*D42</f>
        <v>90</v>
      </c>
      <c r="F42" s="9">
        <f>$F$12*D42</f>
        <v>170</v>
      </c>
      <c r="G42" s="9">
        <f>$G$12*D42</f>
        <v>250</v>
      </c>
    </row>
    <row r="43" spans="1:8" x14ac:dyDescent="0.25">
      <c r="B43" s="1" t="s">
        <v>2</v>
      </c>
      <c r="C43">
        <v>2</v>
      </c>
      <c r="D43" s="18">
        <f t="shared" ref="D43:D50" si="11">100*C43/C3</f>
        <v>2</v>
      </c>
      <c r="E43" s="9">
        <f t="shared" ref="E43:E50" si="12">$E$12*D43</f>
        <v>18</v>
      </c>
      <c r="F43" s="9">
        <f t="shared" ref="F43:F50" si="13">$F$12*D43</f>
        <v>34</v>
      </c>
      <c r="G43" s="9">
        <f t="shared" ref="G43:G50" si="14">$G$12*D43</f>
        <v>50</v>
      </c>
    </row>
    <row r="44" spans="1:8" x14ac:dyDescent="0.25">
      <c r="B44" s="8" t="s">
        <v>3</v>
      </c>
      <c r="C44" s="6" t="s">
        <v>51</v>
      </c>
      <c r="D44" s="19">
        <v>10</v>
      </c>
      <c r="E44" s="9"/>
      <c r="F44" s="9"/>
      <c r="G44" s="9"/>
    </row>
    <row r="45" spans="1:8" x14ac:dyDescent="0.25">
      <c r="B45" s="1" t="s">
        <v>48</v>
      </c>
      <c r="C45">
        <v>0</v>
      </c>
      <c r="D45" s="18">
        <f t="shared" si="11"/>
        <v>0</v>
      </c>
      <c r="E45" s="9">
        <f t="shared" si="12"/>
        <v>0</v>
      </c>
      <c r="F45" s="9">
        <f t="shared" si="13"/>
        <v>0</v>
      </c>
      <c r="G45" s="9">
        <f t="shared" si="14"/>
        <v>0</v>
      </c>
    </row>
    <row r="46" spans="1:8" x14ac:dyDescent="0.25">
      <c r="B46" s="1" t="s">
        <v>39</v>
      </c>
      <c r="C46">
        <v>2</v>
      </c>
      <c r="D46" s="18">
        <f t="shared" si="11"/>
        <v>2</v>
      </c>
      <c r="E46" s="9">
        <f t="shared" si="12"/>
        <v>18</v>
      </c>
      <c r="F46" s="9">
        <f t="shared" si="13"/>
        <v>34</v>
      </c>
      <c r="G46" s="9">
        <f t="shared" si="14"/>
        <v>50</v>
      </c>
    </row>
    <row r="47" spans="1:8" x14ac:dyDescent="0.25">
      <c r="B47" s="1" t="s">
        <v>49</v>
      </c>
      <c r="C47">
        <v>5</v>
      </c>
      <c r="D47" s="18">
        <f t="shared" si="11"/>
        <v>0.11407711613050422</v>
      </c>
      <c r="E47" s="9">
        <f t="shared" si="12"/>
        <v>1.0266940451745381</v>
      </c>
      <c r="F47" s="9">
        <f t="shared" si="13"/>
        <v>1.9393109742185719</v>
      </c>
      <c r="G47" s="9">
        <f t="shared" si="14"/>
        <v>2.8519279032626055</v>
      </c>
    </row>
    <row r="48" spans="1:8" x14ac:dyDescent="0.25">
      <c r="B48" s="1" t="s">
        <v>4</v>
      </c>
      <c r="C48">
        <v>1</v>
      </c>
      <c r="D48" s="18">
        <f t="shared" si="11"/>
        <v>10</v>
      </c>
      <c r="E48" s="9">
        <f t="shared" si="12"/>
        <v>90</v>
      </c>
      <c r="F48" s="9">
        <f t="shared" si="13"/>
        <v>170</v>
      </c>
      <c r="G48" s="9">
        <f t="shared" si="14"/>
        <v>250</v>
      </c>
    </row>
    <row r="49" spans="2:8" x14ac:dyDescent="0.25">
      <c r="B49" s="1" t="s">
        <v>5</v>
      </c>
      <c r="C49">
        <v>5</v>
      </c>
      <c r="D49" s="18">
        <f t="shared" si="11"/>
        <v>5</v>
      </c>
      <c r="E49" s="9">
        <f t="shared" si="12"/>
        <v>45</v>
      </c>
      <c r="F49" s="9">
        <f t="shared" si="13"/>
        <v>85</v>
      </c>
      <c r="G49" s="9">
        <f t="shared" si="14"/>
        <v>125</v>
      </c>
    </row>
    <row r="50" spans="2:8" x14ac:dyDescent="0.25">
      <c r="B50" s="1" t="s">
        <v>6</v>
      </c>
      <c r="C50">
        <v>5</v>
      </c>
      <c r="D50" s="4">
        <f t="shared" si="11"/>
        <v>5</v>
      </c>
      <c r="E50" s="22">
        <f t="shared" si="12"/>
        <v>45</v>
      </c>
      <c r="F50" s="9">
        <f t="shared" si="13"/>
        <v>85</v>
      </c>
      <c r="G50" s="9">
        <f t="shared" si="14"/>
        <v>125</v>
      </c>
    </row>
    <row r="51" spans="2:8" ht="15.75" thickBot="1" x14ac:dyDescent="0.3">
      <c r="B51" s="1" t="s">
        <v>16</v>
      </c>
      <c r="D51" s="18">
        <f>100-SUM(D41:D50)</f>
        <v>35.885922883869497</v>
      </c>
      <c r="E51" s="10">
        <f t="shared" ref="E51" si="15">$E$12*D51</f>
        <v>322.97330595482549</v>
      </c>
      <c r="F51" s="10">
        <f t="shared" ref="F51" si="16">$F$12*D51</f>
        <v>610.06068902578147</v>
      </c>
      <c r="G51" s="10">
        <f t="shared" ref="G51" si="17">$G$12*D51</f>
        <v>897.14807209673745</v>
      </c>
    </row>
    <row r="52" spans="2:8" ht="15.75" thickTop="1" x14ac:dyDescent="0.25">
      <c r="C52" t="s">
        <v>18</v>
      </c>
      <c r="D52" s="18">
        <v>100</v>
      </c>
      <c r="E52" s="9">
        <f>SUM(E41:E51)/$E$12</f>
        <v>70</v>
      </c>
      <c r="F52" s="9">
        <f>SUM(F41:F51)/$F$12</f>
        <v>70</v>
      </c>
      <c r="G52" s="9">
        <f>SUM(G41:G51)/$G$12</f>
        <v>70</v>
      </c>
      <c r="H52" t="s">
        <v>26</v>
      </c>
    </row>
  </sheetData>
  <pageMargins left="0.7" right="0.7" top="0.75" bottom="0.75" header="0.3" footer="0.3"/>
  <pageSetup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C961-3CEC-4CAD-9087-740BC0B19833}">
  <sheetPr>
    <pageSetUpPr fitToPage="1"/>
  </sheetPr>
  <dimension ref="A1:H41"/>
  <sheetViews>
    <sheetView topLeftCell="A5" workbookViewId="0">
      <selection activeCell="C6" sqref="C6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20" bestFit="1" customWidth="1"/>
    <col min="4" max="4" width="13.5703125" bestFit="1" customWidth="1"/>
  </cols>
  <sheetData>
    <row r="1" spans="1:7" x14ac:dyDescent="0.25">
      <c r="A1" s="1"/>
      <c r="B1" s="1"/>
      <c r="C1" s="1" t="s">
        <v>0</v>
      </c>
      <c r="D1" s="4"/>
    </row>
    <row r="2" spans="1:7" x14ac:dyDescent="0.25">
      <c r="A2" s="1" t="s">
        <v>1</v>
      </c>
      <c r="B2" s="1" t="s">
        <v>71</v>
      </c>
      <c r="C2" s="9">
        <v>100</v>
      </c>
      <c r="D2" s="4"/>
    </row>
    <row r="3" spans="1:7" x14ac:dyDescent="0.25">
      <c r="A3" s="1"/>
      <c r="B3" s="1" t="s">
        <v>22</v>
      </c>
      <c r="C3" s="9">
        <v>100</v>
      </c>
      <c r="D3" s="4"/>
    </row>
    <row r="4" spans="1:7" x14ac:dyDescent="0.25">
      <c r="A4" s="1"/>
      <c r="B4" s="1" t="s">
        <v>9</v>
      </c>
      <c r="C4" s="9">
        <v>8</v>
      </c>
      <c r="D4" s="4"/>
    </row>
    <row r="5" spans="1:7" x14ac:dyDescent="0.25">
      <c r="A5" s="1"/>
      <c r="B5" s="1" t="s">
        <v>3</v>
      </c>
      <c r="C5" s="9">
        <v>100</v>
      </c>
      <c r="D5" s="4"/>
    </row>
    <row r="6" spans="1:7" x14ac:dyDescent="0.25">
      <c r="A6" s="1"/>
      <c r="B6" s="1" t="s">
        <v>23</v>
      </c>
      <c r="C6" s="9">
        <v>4416</v>
      </c>
      <c r="D6" s="4"/>
    </row>
    <row r="7" spans="1:7" x14ac:dyDescent="0.25">
      <c r="A7" s="1"/>
      <c r="B7" s="1" t="s">
        <v>36</v>
      </c>
      <c r="C7" s="9">
        <f>28*15</f>
        <v>420</v>
      </c>
      <c r="D7" s="4"/>
    </row>
    <row r="8" spans="1:7" x14ac:dyDescent="0.25">
      <c r="A8" s="1"/>
      <c r="B8" s="1" t="s">
        <v>13</v>
      </c>
      <c r="C8" s="4">
        <f>11.4*185</f>
        <v>2109</v>
      </c>
      <c r="D8" s="4"/>
    </row>
    <row r="9" spans="1:7" x14ac:dyDescent="0.25">
      <c r="A9" s="1"/>
      <c r="B9" s="1" t="s">
        <v>72</v>
      </c>
      <c r="C9" s="9">
        <v>2356</v>
      </c>
      <c r="D9" s="4"/>
    </row>
    <row r="10" spans="1:7" x14ac:dyDescent="0.25">
      <c r="A10" s="1"/>
      <c r="B10" s="1" t="s">
        <v>53</v>
      </c>
      <c r="C10" s="9" t="s">
        <v>55</v>
      </c>
      <c r="D10" s="4"/>
    </row>
    <row r="11" spans="1:7" x14ac:dyDescent="0.25">
      <c r="A11" s="1"/>
      <c r="B11" s="1" t="s">
        <v>2</v>
      </c>
      <c r="C11" s="9">
        <v>100</v>
      </c>
      <c r="D11" s="4"/>
    </row>
    <row r="12" spans="1:7" x14ac:dyDescent="0.25">
      <c r="A12" s="1"/>
      <c r="B12" s="1" t="s">
        <v>4</v>
      </c>
      <c r="C12" s="9">
        <v>10</v>
      </c>
      <c r="D12" s="4"/>
    </row>
    <row r="13" spans="1:7" x14ac:dyDescent="0.25">
      <c r="A13" s="1"/>
      <c r="B13" s="1" t="s">
        <v>5</v>
      </c>
      <c r="C13" s="9">
        <v>100</v>
      </c>
      <c r="D13" s="4"/>
    </row>
    <row r="14" spans="1:7" x14ac:dyDescent="0.25">
      <c r="A14" s="1"/>
      <c r="B14" s="1" t="s">
        <v>6</v>
      </c>
      <c r="C14" s="9">
        <v>100</v>
      </c>
      <c r="D14" s="4"/>
    </row>
    <row r="15" spans="1:7" x14ac:dyDescent="0.25">
      <c r="D15" s="4"/>
    </row>
    <row r="16" spans="1:7" x14ac:dyDescent="0.25">
      <c r="A16" s="3" t="s">
        <v>70</v>
      </c>
      <c r="B16" s="3"/>
      <c r="C16" s="3" t="s">
        <v>10</v>
      </c>
      <c r="D16" s="17" t="s">
        <v>11</v>
      </c>
      <c r="E16" s="3">
        <v>9</v>
      </c>
      <c r="F16" s="3">
        <v>17</v>
      </c>
      <c r="G16" s="3">
        <v>25</v>
      </c>
    </row>
    <row r="17" spans="1:8" x14ac:dyDescent="0.25">
      <c r="B17" s="1" t="s">
        <v>17</v>
      </c>
      <c r="C17" t="s">
        <v>24</v>
      </c>
      <c r="D17" s="18">
        <v>20</v>
      </c>
    </row>
    <row r="18" spans="1:8" x14ac:dyDescent="0.25">
      <c r="B18" s="1" t="s">
        <v>71</v>
      </c>
      <c r="C18" s="6" t="s">
        <v>12</v>
      </c>
      <c r="D18" s="19">
        <v>10</v>
      </c>
    </row>
    <row r="19" spans="1:8" x14ac:dyDescent="0.25">
      <c r="B19" s="1" t="s">
        <v>9</v>
      </c>
      <c r="C19">
        <v>0.8</v>
      </c>
      <c r="D19" s="18">
        <f>100*C19/C4</f>
        <v>10</v>
      </c>
      <c r="E19" s="9">
        <f>$E$16*D19</f>
        <v>90</v>
      </c>
      <c r="F19" s="9">
        <f>$F$16*D19</f>
        <v>170</v>
      </c>
      <c r="G19" s="9">
        <f>$G$16*D19</f>
        <v>250</v>
      </c>
    </row>
    <row r="20" spans="1:8" x14ac:dyDescent="0.25">
      <c r="B20" s="1" t="s">
        <v>3</v>
      </c>
      <c r="C20">
        <v>2</v>
      </c>
      <c r="D20" s="18">
        <f>100*C20/C5</f>
        <v>2</v>
      </c>
      <c r="E20" s="9">
        <f t="shared" ref="E20:E26" si="0">$E$16*D20</f>
        <v>18</v>
      </c>
      <c r="F20" s="9">
        <f t="shared" ref="F20:F26" si="1">$F$16*D20</f>
        <v>34</v>
      </c>
      <c r="G20" s="9">
        <f t="shared" ref="G20:G26" si="2">$G$16*D20</f>
        <v>50</v>
      </c>
    </row>
    <row r="21" spans="1:8" x14ac:dyDescent="0.25">
      <c r="B21" s="1" t="s">
        <v>23</v>
      </c>
      <c r="C21">
        <v>5</v>
      </c>
      <c r="D21" s="18">
        <f>100*C21/C6</f>
        <v>0.11322463768115942</v>
      </c>
      <c r="E21" s="9">
        <f t="shared" si="0"/>
        <v>1.0190217391304348</v>
      </c>
      <c r="F21" s="9">
        <f t="shared" si="1"/>
        <v>1.9248188405797102</v>
      </c>
      <c r="G21" s="9">
        <f t="shared" si="2"/>
        <v>2.8306159420289854</v>
      </c>
    </row>
    <row r="22" spans="1:8" x14ac:dyDescent="0.25">
      <c r="B22" s="1" t="s">
        <v>36</v>
      </c>
      <c r="C22">
        <v>5</v>
      </c>
      <c r="D22" s="18">
        <f>100*C22/C7</f>
        <v>1.1904761904761905</v>
      </c>
      <c r="E22" s="9">
        <f t="shared" si="0"/>
        <v>10.714285714285714</v>
      </c>
      <c r="F22" s="9">
        <f t="shared" si="1"/>
        <v>20.238095238095237</v>
      </c>
      <c r="G22" s="9">
        <f t="shared" si="2"/>
        <v>29.761904761904763</v>
      </c>
    </row>
    <row r="23" spans="1:8" x14ac:dyDescent="0.25">
      <c r="B23" s="1" t="s">
        <v>4</v>
      </c>
      <c r="C23">
        <v>1</v>
      </c>
      <c r="D23" s="18">
        <f>100*C23/C12</f>
        <v>10</v>
      </c>
      <c r="E23" s="9">
        <f t="shared" si="0"/>
        <v>90</v>
      </c>
      <c r="F23" s="9">
        <f t="shared" si="1"/>
        <v>170</v>
      </c>
      <c r="G23" s="9">
        <f t="shared" si="2"/>
        <v>250</v>
      </c>
    </row>
    <row r="24" spans="1:8" x14ac:dyDescent="0.25">
      <c r="B24" s="1" t="s">
        <v>5</v>
      </c>
      <c r="C24">
        <v>5</v>
      </c>
      <c r="D24" s="18">
        <f>100*C24/C13</f>
        <v>5</v>
      </c>
      <c r="E24" s="9">
        <f t="shared" si="0"/>
        <v>45</v>
      </c>
      <c r="F24" s="9">
        <f t="shared" si="1"/>
        <v>85</v>
      </c>
      <c r="G24" s="9">
        <f t="shared" si="2"/>
        <v>125</v>
      </c>
    </row>
    <row r="25" spans="1:8" x14ac:dyDescent="0.25">
      <c r="B25" s="1" t="s">
        <v>6</v>
      </c>
      <c r="C25">
        <v>5</v>
      </c>
      <c r="D25" s="18">
        <f>100*C25/C14</f>
        <v>5</v>
      </c>
      <c r="E25" s="9">
        <f t="shared" ref="E25" si="3">$E$16*D25</f>
        <v>45</v>
      </c>
      <c r="F25" s="9">
        <f t="shared" ref="F25" si="4">$F$16*D25</f>
        <v>85</v>
      </c>
      <c r="G25" s="9">
        <f t="shared" ref="G25" si="5">$G$16*D25</f>
        <v>125</v>
      </c>
    </row>
    <row r="26" spans="1:8" x14ac:dyDescent="0.25">
      <c r="B26" s="1" t="s">
        <v>16</v>
      </c>
      <c r="D26" s="18">
        <f>D27-SUM(D17:D25)</f>
        <v>36.696299171842654</v>
      </c>
      <c r="E26" s="9">
        <f t="shared" si="0"/>
        <v>330.2666925465839</v>
      </c>
      <c r="F26" s="9">
        <f t="shared" si="1"/>
        <v>623.83708592132507</v>
      </c>
      <c r="G26" s="9">
        <f t="shared" si="2"/>
        <v>917.4074792960663</v>
      </c>
    </row>
    <row r="27" spans="1:8" x14ac:dyDescent="0.25">
      <c r="C27" t="s">
        <v>18</v>
      </c>
      <c r="D27" s="4">
        <v>100</v>
      </c>
      <c r="E27" s="24">
        <f>SUM(E17:E26)/$E$16</f>
        <v>70</v>
      </c>
      <c r="F27" s="24">
        <f>SUM(F17:F26)/$F$16</f>
        <v>70</v>
      </c>
      <c r="G27" s="24">
        <f>SUM(G17:G26)/$G$16</f>
        <v>70</v>
      </c>
      <c r="H27" t="s">
        <v>26</v>
      </c>
    </row>
    <row r="29" spans="1:8" x14ac:dyDescent="0.25">
      <c r="A29" s="3" t="s">
        <v>25</v>
      </c>
      <c r="B29" s="3"/>
      <c r="C29" s="3" t="s">
        <v>10</v>
      </c>
      <c r="D29" s="17" t="s">
        <v>11</v>
      </c>
      <c r="E29" s="3">
        <v>9</v>
      </c>
      <c r="F29" s="3">
        <v>17</v>
      </c>
      <c r="G29" s="3">
        <v>25</v>
      </c>
    </row>
    <row r="30" spans="1:8" x14ac:dyDescent="0.25">
      <c r="B30" s="1" t="s">
        <v>17</v>
      </c>
      <c r="C30" t="s">
        <v>24</v>
      </c>
      <c r="D30" s="18">
        <v>20</v>
      </c>
    </row>
    <row r="31" spans="1:8" x14ac:dyDescent="0.25">
      <c r="B31" s="1" t="s">
        <v>22</v>
      </c>
      <c r="C31" s="6" t="s">
        <v>12</v>
      </c>
      <c r="D31" s="19">
        <v>10</v>
      </c>
    </row>
    <row r="32" spans="1:8" x14ac:dyDescent="0.25">
      <c r="B32" s="1" t="s">
        <v>9</v>
      </c>
      <c r="C32">
        <v>0.8</v>
      </c>
      <c r="D32" s="18">
        <f>100*C32/C4</f>
        <v>10</v>
      </c>
      <c r="E32" s="9">
        <f>$E$16*D32</f>
        <v>90</v>
      </c>
      <c r="F32" s="9">
        <f>$F$16*D32</f>
        <v>170</v>
      </c>
      <c r="G32" s="9">
        <f>$G$16*D32</f>
        <v>250</v>
      </c>
    </row>
    <row r="33" spans="2:8" x14ac:dyDescent="0.25">
      <c r="B33" s="1" t="s">
        <v>13</v>
      </c>
      <c r="C33">
        <v>5</v>
      </c>
      <c r="D33" s="18">
        <f>100*C33/C8</f>
        <v>0.23707918444760551</v>
      </c>
      <c r="E33" s="9">
        <f t="shared" ref="E33:E36" si="6">$E$16*D33</f>
        <v>2.1337126600284497</v>
      </c>
      <c r="F33" s="9">
        <f t="shared" ref="F33:F36" si="7">$F$16*D33</f>
        <v>4.0303461356092933</v>
      </c>
      <c r="G33" s="9">
        <f t="shared" ref="G33:G36" si="8">$G$16*D33</f>
        <v>5.9269796111901378</v>
      </c>
    </row>
    <row r="34" spans="2:8" x14ac:dyDescent="0.25">
      <c r="B34" s="1" t="s">
        <v>72</v>
      </c>
      <c r="C34">
        <v>5</v>
      </c>
      <c r="D34" s="18">
        <f>100*C34/C9</f>
        <v>0.21222410865874364</v>
      </c>
      <c r="E34" s="9">
        <f t="shared" si="6"/>
        <v>1.9100169779286928</v>
      </c>
      <c r="F34" s="9">
        <f t="shared" si="7"/>
        <v>3.607809847198642</v>
      </c>
      <c r="G34" s="9">
        <f t="shared" si="8"/>
        <v>5.3056027164685906</v>
      </c>
    </row>
    <row r="35" spans="2:8" x14ac:dyDescent="0.25">
      <c r="B35" s="1" t="s">
        <v>53</v>
      </c>
      <c r="C35">
        <v>5</v>
      </c>
      <c r="D35" s="18">
        <v>0.5</v>
      </c>
      <c r="E35" s="9">
        <f t="shared" si="6"/>
        <v>4.5</v>
      </c>
      <c r="F35" s="9">
        <f t="shared" si="7"/>
        <v>8.5</v>
      </c>
      <c r="G35" s="9">
        <f t="shared" si="8"/>
        <v>12.5</v>
      </c>
    </row>
    <row r="36" spans="2:8" x14ac:dyDescent="0.25">
      <c r="B36" s="1" t="s">
        <v>2</v>
      </c>
      <c r="C36">
        <v>5</v>
      </c>
      <c r="D36" s="18">
        <f>100*C36/C11</f>
        <v>5</v>
      </c>
      <c r="E36" s="9">
        <f t="shared" si="6"/>
        <v>45</v>
      </c>
      <c r="F36" s="9">
        <f t="shared" si="7"/>
        <v>85</v>
      </c>
      <c r="G36" s="9">
        <f t="shared" si="8"/>
        <v>125</v>
      </c>
    </row>
    <row r="37" spans="2:8" x14ac:dyDescent="0.25">
      <c r="B37" s="1" t="s">
        <v>4</v>
      </c>
      <c r="C37">
        <v>1</v>
      </c>
      <c r="D37" s="18">
        <f>100*C37/C12</f>
        <v>10</v>
      </c>
      <c r="E37" s="9">
        <f t="shared" ref="E37:E38" si="9">$E$16*D37</f>
        <v>90</v>
      </c>
      <c r="F37" s="9">
        <f t="shared" ref="F37:F38" si="10">$F$16*D37</f>
        <v>170</v>
      </c>
      <c r="G37" s="9">
        <f t="shared" ref="G37:G38" si="11">$G$16*D37</f>
        <v>250</v>
      </c>
    </row>
    <row r="38" spans="2:8" x14ac:dyDescent="0.25">
      <c r="B38" s="1" t="s">
        <v>5</v>
      </c>
      <c r="C38">
        <v>5</v>
      </c>
      <c r="D38" s="18">
        <f>100*C38/C13</f>
        <v>5</v>
      </c>
      <c r="E38" s="9">
        <f t="shared" si="9"/>
        <v>45</v>
      </c>
      <c r="F38" s="9">
        <f t="shared" si="10"/>
        <v>85</v>
      </c>
      <c r="G38" s="9">
        <f t="shared" si="11"/>
        <v>125</v>
      </c>
    </row>
    <row r="39" spans="2:8" x14ac:dyDescent="0.25">
      <c r="B39" s="1" t="s">
        <v>6</v>
      </c>
      <c r="C39">
        <v>5</v>
      </c>
      <c r="D39" s="18">
        <f>100*C39/C14</f>
        <v>5</v>
      </c>
      <c r="E39" s="9">
        <f t="shared" ref="E39" si="12">$E$16*D39</f>
        <v>45</v>
      </c>
      <c r="F39" s="9">
        <f t="shared" ref="F39" si="13">$F$16*D39</f>
        <v>85</v>
      </c>
      <c r="G39" s="9">
        <f t="shared" ref="G39" si="14">$G$16*D39</f>
        <v>125</v>
      </c>
    </row>
    <row r="40" spans="2:8" x14ac:dyDescent="0.25">
      <c r="B40" s="1" t="s">
        <v>16</v>
      </c>
      <c r="D40" s="18">
        <f>D41-SUM(D30:D39)</f>
        <v>34.050696706893646</v>
      </c>
      <c r="E40" s="9">
        <f t="shared" ref="E40" si="15">$E$16*D40</f>
        <v>306.4562703620428</v>
      </c>
      <c r="F40" s="9">
        <f t="shared" ref="F40" si="16">$F$16*D40</f>
        <v>578.86184401719197</v>
      </c>
      <c r="G40" s="9">
        <f t="shared" ref="G40" si="17">$G$16*D40</f>
        <v>851.26741767234114</v>
      </c>
    </row>
    <row r="41" spans="2:8" x14ac:dyDescent="0.25">
      <c r="C41" t="s">
        <v>18</v>
      </c>
      <c r="D41" s="4">
        <v>100</v>
      </c>
      <c r="E41" s="24">
        <f>SUM(E30:E40)/$E$16</f>
        <v>70</v>
      </c>
      <c r="F41" s="24">
        <f>SUM(F30:F40)/$F$16</f>
        <v>70</v>
      </c>
      <c r="G41" s="24">
        <f>SUM(G30:G40)/$G$16</f>
        <v>70</v>
      </c>
      <c r="H41" t="s">
        <v>26</v>
      </c>
    </row>
  </sheetData>
  <pageMargins left="0.7" right="0.7" top="0.75" bottom="0.75" header="0.3" footer="0.3"/>
  <pageSetup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8C45-6FB7-44EF-80D5-54C63591ABE6}">
  <sheetPr>
    <pageSetUpPr fitToPage="1"/>
  </sheetPr>
  <dimension ref="A1:H77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11.5703125" bestFit="1" customWidth="1"/>
    <col min="3" max="3" width="20" bestFit="1" customWidth="1"/>
    <col min="4" max="4" width="13.5703125" style="4" bestFit="1" customWidth="1"/>
    <col min="5" max="5" width="15.42578125" bestFit="1" customWidth="1"/>
  </cols>
  <sheetData>
    <row r="1" spans="1:8" x14ac:dyDescent="0.25">
      <c r="A1" s="1"/>
      <c r="B1" s="1"/>
      <c r="C1" s="1" t="s">
        <v>0</v>
      </c>
    </row>
    <row r="2" spans="1:8" x14ac:dyDescent="0.25">
      <c r="A2" s="1" t="s">
        <v>1</v>
      </c>
      <c r="B2" s="1" t="s">
        <v>22</v>
      </c>
      <c r="C2" s="1">
        <v>50</v>
      </c>
    </row>
    <row r="3" spans="1:8" x14ac:dyDescent="0.25">
      <c r="A3" s="1"/>
      <c r="B3" s="1" t="s">
        <v>2</v>
      </c>
      <c r="C3" s="1">
        <v>100</v>
      </c>
    </row>
    <row r="4" spans="1:8" x14ac:dyDescent="0.25">
      <c r="A4" s="1"/>
      <c r="B4" s="1" t="s">
        <v>3</v>
      </c>
      <c r="C4" s="1">
        <v>100</v>
      </c>
    </row>
    <row r="5" spans="1:8" x14ac:dyDescent="0.25">
      <c r="A5" s="1"/>
      <c r="B5" s="1" t="s">
        <v>9</v>
      </c>
      <c r="C5" s="1">
        <v>8</v>
      </c>
    </row>
    <row r="6" spans="1:8" x14ac:dyDescent="0.25">
      <c r="A6" s="1"/>
      <c r="B6" s="1" t="s">
        <v>38</v>
      </c>
      <c r="C6" s="1">
        <v>8</v>
      </c>
    </row>
    <row r="7" spans="1:8" x14ac:dyDescent="0.25">
      <c r="A7" s="1"/>
      <c r="B7" s="1" t="s">
        <v>23</v>
      </c>
      <c r="C7" s="1">
        <v>4416</v>
      </c>
    </row>
    <row r="8" spans="1:8" x14ac:dyDescent="0.25">
      <c r="A8" s="1"/>
      <c r="B8" s="1" t="s">
        <v>4</v>
      </c>
      <c r="C8" s="1">
        <v>10</v>
      </c>
    </row>
    <row r="9" spans="1:8" x14ac:dyDescent="0.25">
      <c r="A9" s="1"/>
      <c r="B9" s="1" t="s">
        <v>5</v>
      </c>
      <c r="C9" s="1">
        <v>100</v>
      </c>
    </row>
    <row r="10" spans="1:8" x14ac:dyDescent="0.25">
      <c r="A10" s="1"/>
      <c r="B10" s="1" t="s">
        <v>6</v>
      </c>
      <c r="C10" s="1">
        <v>100</v>
      </c>
    </row>
    <row r="12" spans="1:8" x14ac:dyDescent="0.25">
      <c r="A12" s="3" t="s">
        <v>25</v>
      </c>
      <c r="B12" s="3"/>
      <c r="C12" s="3" t="s">
        <v>10</v>
      </c>
      <c r="D12" s="17" t="s">
        <v>11</v>
      </c>
      <c r="E12" s="3">
        <v>9</v>
      </c>
      <c r="F12" s="3">
        <v>17</v>
      </c>
      <c r="G12" s="3">
        <v>25</v>
      </c>
      <c r="H12" t="s">
        <v>33</v>
      </c>
    </row>
    <row r="13" spans="1:8" x14ac:dyDescent="0.25">
      <c r="B13" s="1" t="s">
        <v>17</v>
      </c>
      <c r="C13" t="s">
        <v>24</v>
      </c>
      <c r="D13" s="18">
        <v>20</v>
      </c>
    </row>
    <row r="14" spans="1:8" x14ac:dyDescent="0.25">
      <c r="B14" s="8" t="s">
        <v>22</v>
      </c>
      <c r="C14" s="6" t="s">
        <v>12</v>
      </c>
      <c r="D14" s="19">
        <v>20</v>
      </c>
    </row>
    <row r="15" spans="1:8" x14ac:dyDescent="0.25">
      <c r="B15" s="1" t="s">
        <v>2</v>
      </c>
      <c r="C15">
        <v>0</v>
      </c>
      <c r="D15" s="18">
        <f>100*C15/C3</f>
        <v>0</v>
      </c>
    </row>
    <row r="16" spans="1:8" x14ac:dyDescent="0.25">
      <c r="B16" s="1" t="s">
        <v>3</v>
      </c>
      <c r="C16">
        <v>1</v>
      </c>
      <c r="D16" s="18">
        <f>100*C16/C4</f>
        <v>1</v>
      </c>
      <c r="E16" s="9">
        <f>$E$12*D16</f>
        <v>9</v>
      </c>
      <c r="F16" s="9">
        <f>$F$12*D16</f>
        <v>17</v>
      </c>
      <c r="G16" s="9">
        <f>$G$12*D16</f>
        <v>25</v>
      </c>
    </row>
    <row r="17" spans="1:8" x14ac:dyDescent="0.25">
      <c r="B17" s="1" t="s">
        <v>9</v>
      </c>
      <c r="C17">
        <v>0.8</v>
      </c>
      <c r="D17" s="18">
        <f>100*C17/C5</f>
        <v>10</v>
      </c>
      <c r="E17" s="9">
        <f t="shared" ref="E17:E22" si="0">$E$12*D17</f>
        <v>90</v>
      </c>
      <c r="F17" s="9">
        <f t="shared" ref="F17:F22" si="1">$F$12*D17</f>
        <v>170</v>
      </c>
      <c r="G17" s="9">
        <f t="shared" ref="G17:G22" si="2">$G$12*D17</f>
        <v>250</v>
      </c>
    </row>
    <row r="18" spans="1:8" x14ac:dyDescent="0.25">
      <c r="B18" s="1" t="s">
        <v>23</v>
      </c>
      <c r="C18">
        <v>5</v>
      </c>
      <c r="D18" s="18">
        <f t="shared" ref="D18:D21" si="3">100*C18/C7</f>
        <v>0.11322463768115942</v>
      </c>
      <c r="E18" s="9">
        <f t="shared" si="0"/>
        <v>1.0190217391304348</v>
      </c>
      <c r="F18" s="9">
        <f t="shared" si="1"/>
        <v>1.9248188405797102</v>
      </c>
      <c r="G18" s="9">
        <f t="shared" si="2"/>
        <v>2.8306159420289854</v>
      </c>
    </row>
    <row r="19" spans="1:8" x14ac:dyDescent="0.25">
      <c r="B19" s="1" t="s">
        <v>4</v>
      </c>
      <c r="C19">
        <v>1</v>
      </c>
      <c r="D19" s="18">
        <f t="shared" si="3"/>
        <v>10</v>
      </c>
      <c r="E19" s="9">
        <f t="shared" si="0"/>
        <v>90</v>
      </c>
      <c r="F19" s="9">
        <f t="shared" si="1"/>
        <v>170</v>
      </c>
      <c r="G19" s="9">
        <f t="shared" si="2"/>
        <v>250</v>
      </c>
    </row>
    <row r="20" spans="1:8" x14ac:dyDescent="0.25">
      <c r="B20" s="1" t="s">
        <v>5</v>
      </c>
      <c r="C20">
        <v>5</v>
      </c>
      <c r="D20" s="18">
        <f t="shared" si="3"/>
        <v>5</v>
      </c>
      <c r="E20" s="9">
        <f t="shared" si="0"/>
        <v>45</v>
      </c>
      <c r="F20" s="9">
        <f t="shared" si="1"/>
        <v>85</v>
      </c>
      <c r="G20" s="9">
        <f t="shared" si="2"/>
        <v>125</v>
      </c>
    </row>
    <row r="21" spans="1:8" x14ac:dyDescent="0.25">
      <c r="B21" s="1" t="s">
        <v>6</v>
      </c>
      <c r="C21">
        <v>5</v>
      </c>
      <c r="D21" s="18">
        <f t="shared" si="3"/>
        <v>5</v>
      </c>
      <c r="E21" s="9">
        <f t="shared" si="0"/>
        <v>45</v>
      </c>
      <c r="F21" s="9">
        <f t="shared" si="1"/>
        <v>85</v>
      </c>
      <c r="G21" s="9">
        <f t="shared" si="2"/>
        <v>125</v>
      </c>
    </row>
    <row r="22" spans="1:8" ht="15.75" thickBot="1" x14ac:dyDescent="0.3">
      <c r="B22" s="1" t="s">
        <v>16</v>
      </c>
      <c r="D22" s="18">
        <f>D23-SUM(D13:D21)</f>
        <v>28.886775362318843</v>
      </c>
      <c r="E22" s="10">
        <f t="shared" si="0"/>
        <v>259.98097826086962</v>
      </c>
      <c r="F22" s="10">
        <f t="shared" si="1"/>
        <v>491.07518115942037</v>
      </c>
      <c r="G22" s="10">
        <f t="shared" si="2"/>
        <v>722.16938405797111</v>
      </c>
    </row>
    <row r="23" spans="1:8" ht="15.75" thickTop="1" x14ac:dyDescent="0.25">
      <c r="C23" t="s">
        <v>18</v>
      </c>
      <c r="D23" s="18">
        <v>100</v>
      </c>
      <c r="E23" s="9">
        <f>SUM(E13:E22)/$E$12</f>
        <v>60</v>
      </c>
      <c r="F23" t="s">
        <v>26</v>
      </c>
    </row>
    <row r="24" spans="1:8" x14ac:dyDescent="0.25">
      <c r="E24" s="9"/>
    </row>
    <row r="25" spans="1:8" x14ac:dyDescent="0.25">
      <c r="A25" s="3" t="s">
        <v>8</v>
      </c>
      <c r="B25" s="3"/>
      <c r="C25" s="3" t="s">
        <v>10</v>
      </c>
      <c r="D25" s="17" t="s">
        <v>11</v>
      </c>
      <c r="E25" s="3">
        <v>9</v>
      </c>
      <c r="F25" s="3">
        <v>17</v>
      </c>
      <c r="G25" s="3">
        <v>25</v>
      </c>
      <c r="H25" t="s">
        <v>33</v>
      </c>
    </row>
    <row r="26" spans="1:8" x14ac:dyDescent="0.25">
      <c r="B26" t="s">
        <v>17</v>
      </c>
      <c r="D26" s="18">
        <v>20</v>
      </c>
    </row>
    <row r="27" spans="1:8" x14ac:dyDescent="0.25">
      <c r="B27" s="1" t="s">
        <v>22</v>
      </c>
      <c r="C27">
        <v>1</v>
      </c>
      <c r="D27" s="18">
        <f>100*C27/C2</f>
        <v>2</v>
      </c>
      <c r="E27" s="9">
        <f t="shared" ref="E27" si="4">$E$12*D27</f>
        <v>18</v>
      </c>
      <c r="F27" s="9">
        <f>$F$12*D27</f>
        <v>34</v>
      </c>
      <c r="G27" s="9">
        <f>$G$12*D27</f>
        <v>50</v>
      </c>
    </row>
    <row r="28" spans="1:8" x14ac:dyDescent="0.25">
      <c r="B28" s="8" t="s">
        <v>2</v>
      </c>
      <c r="C28" s="6" t="s">
        <v>12</v>
      </c>
      <c r="D28" s="19">
        <v>10</v>
      </c>
      <c r="E28" s="9"/>
      <c r="F28" s="9"/>
      <c r="G28" s="9"/>
    </row>
    <row r="29" spans="1:8" x14ac:dyDescent="0.25">
      <c r="B29" s="1" t="s">
        <v>3</v>
      </c>
      <c r="C29">
        <v>1</v>
      </c>
      <c r="D29" s="18">
        <f>100*C29/C4</f>
        <v>1</v>
      </c>
      <c r="E29" s="9">
        <f t="shared" ref="E29:E35" si="5">$E$12*D29</f>
        <v>9</v>
      </c>
      <c r="F29" s="9">
        <f t="shared" ref="F29:F35" si="6">$F$12*D29</f>
        <v>17</v>
      </c>
      <c r="G29" s="9">
        <f t="shared" ref="G29:G35" si="7">$G$12*D29</f>
        <v>25</v>
      </c>
    </row>
    <row r="30" spans="1:8" x14ac:dyDescent="0.25">
      <c r="B30" s="1" t="s">
        <v>9</v>
      </c>
      <c r="C30">
        <v>0.8</v>
      </c>
      <c r="D30" s="18">
        <f>100*C30/C5</f>
        <v>10</v>
      </c>
      <c r="E30" s="9">
        <f t="shared" si="5"/>
        <v>90</v>
      </c>
      <c r="F30" s="9">
        <f t="shared" si="6"/>
        <v>170</v>
      </c>
      <c r="G30" s="9">
        <f t="shared" si="7"/>
        <v>250</v>
      </c>
    </row>
    <row r="31" spans="1:8" x14ac:dyDescent="0.25">
      <c r="B31" s="1" t="s">
        <v>23</v>
      </c>
      <c r="C31">
        <v>5</v>
      </c>
      <c r="D31" s="18">
        <f t="shared" ref="D31:D34" si="8">100*C31/C7</f>
        <v>0.11322463768115942</v>
      </c>
      <c r="E31" s="9">
        <f t="shared" si="5"/>
        <v>1.0190217391304348</v>
      </c>
      <c r="F31" s="9">
        <f t="shared" si="6"/>
        <v>1.9248188405797102</v>
      </c>
      <c r="G31" s="9">
        <f t="shared" si="7"/>
        <v>2.8306159420289854</v>
      </c>
    </row>
    <row r="32" spans="1:8" x14ac:dyDescent="0.25">
      <c r="B32" s="1" t="s">
        <v>4</v>
      </c>
      <c r="C32">
        <v>1</v>
      </c>
      <c r="D32" s="18">
        <f t="shared" si="8"/>
        <v>10</v>
      </c>
      <c r="E32" s="9">
        <f t="shared" si="5"/>
        <v>90</v>
      </c>
      <c r="F32" s="9">
        <f t="shared" si="6"/>
        <v>170</v>
      </c>
      <c r="G32" s="9">
        <f t="shared" si="7"/>
        <v>250</v>
      </c>
    </row>
    <row r="33" spans="1:8" x14ac:dyDescent="0.25">
      <c r="B33" s="1" t="s">
        <v>5</v>
      </c>
      <c r="C33">
        <v>5</v>
      </c>
      <c r="D33" s="18">
        <f t="shared" si="8"/>
        <v>5</v>
      </c>
      <c r="E33" s="9">
        <f t="shared" si="5"/>
        <v>45</v>
      </c>
      <c r="F33" s="9">
        <f t="shared" si="6"/>
        <v>85</v>
      </c>
      <c r="G33" s="9">
        <f t="shared" si="7"/>
        <v>125</v>
      </c>
    </row>
    <row r="34" spans="1:8" x14ac:dyDescent="0.25">
      <c r="B34" s="1" t="s">
        <v>6</v>
      </c>
      <c r="C34">
        <v>5</v>
      </c>
      <c r="D34" s="18">
        <f t="shared" si="8"/>
        <v>5</v>
      </c>
      <c r="E34" s="9">
        <f t="shared" si="5"/>
        <v>45</v>
      </c>
      <c r="F34" s="9">
        <f t="shared" si="6"/>
        <v>85</v>
      </c>
      <c r="G34" s="9">
        <f t="shared" si="7"/>
        <v>125</v>
      </c>
    </row>
    <row r="35" spans="1:8" ht="15.75" thickBot="1" x14ac:dyDescent="0.3">
      <c r="B35" s="1" t="s">
        <v>16</v>
      </c>
      <c r="D35" s="18">
        <f>D36-SUM(D26:D34)</f>
        <v>36.886775362318843</v>
      </c>
      <c r="E35" s="10">
        <f t="shared" si="5"/>
        <v>331.98097826086962</v>
      </c>
      <c r="F35" s="10">
        <f t="shared" si="6"/>
        <v>627.07518115942037</v>
      </c>
      <c r="G35" s="10">
        <f t="shared" si="7"/>
        <v>922.16938405797111</v>
      </c>
    </row>
    <row r="36" spans="1:8" ht="15.75" thickTop="1" x14ac:dyDescent="0.25">
      <c r="C36" t="s">
        <v>18</v>
      </c>
      <c r="D36" s="18">
        <v>100</v>
      </c>
      <c r="E36" s="9">
        <f>SUM(E26:E35)/$E$12</f>
        <v>70</v>
      </c>
      <c r="F36" t="s">
        <v>26</v>
      </c>
    </row>
    <row r="37" spans="1:8" x14ac:dyDescent="0.25">
      <c r="E37" s="9"/>
    </row>
    <row r="38" spans="1:8" x14ac:dyDescent="0.25">
      <c r="A38" s="3" t="s">
        <v>21</v>
      </c>
      <c r="B38" s="3"/>
      <c r="C38" s="3" t="s">
        <v>10</v>
      </c>
      <c r="D38" s="17" t="s">
        <v>11</v>
      </c>
      <c r="E38" s="20">
        <v>9</v>
      </c>
      <c r="F38" s="3">
        <v>17</v>
      </c>
      <c r="G38" s="3">
        <v>25</v>
      </c>
      <c r="H38" t="s">
        <v>33</v>
      </c>
    </row>
    <row r="39" spans="1:8" x14ac:dyDescent="0.25">
      <c r="B39" t="s">
        <v>17</v>
      </c>
      <c r="D39" s="18">
        <v>20</v>
      </c>
    </row>
    <row r="40" spans="1:8" x14ac:dyDescent="0.25">
      <c r="B40" s="1" t="s">
        <v>22</v>
      </c>
      <c r="C40">
        <v>1</v>
      </c>
      <c r="D40" s="18">
        <f>100*C40/C2</f>
        <v>2</v>
      </c>
      <c r="E40" s="9">
        <f>$E$12*D40</f>
        <v>18</v>
      </c>
      <c r="F40" s="9">
        <f>$F$12*D40</f>
        <v>34</v>
      </c>
      <c r="G40" s="9">
        <f>$G$12*D40</f>
        <v>50</v>
      </c>
    </row>
    <row r="41" spans="1:8" x14ac:dyDescent="0.25">
      <c r="B41" s="1" t="s">
        <v>2</v>
      </c>
      <c r="C41" s="2">
        <v>0</v>
      </c>
      <c r="D41" s="18">
        <f>100*C41/C3</f>
        <v>0</v>
      </c>
      <c r="E41" s="9"/>
      <c r="F41" s="9"/>
      <c r="G41" s="9"/>
    </row>
    <row r="42" spans="1:8" x14ac:dyDescent="0.25">
      <c r="B42" s="8" t="s">
        <v>3</v>
      </c>
      <c r="C42" s="6" t="s">
        <v>12</v>
      </c>
      <c r="D42" s="19">
        <v>10</v>
      </c>
      <c r="E42" s="9"/>
      <c r="F42" s="9"/>
      <c r="G42" s="9"/>
    </row>
    <row r="43" spans="1:8" x14ac:dyDescent="0.25">
      <c r="B43" s="1" t="s">
        <v>9</v>
      </c>
      <c r="C43">
        <v>0.8</v>
      </c>
      <c r="D43" s="18">
        <f>100*C43/C5</f>
        <v>10</v>
      </c>
      <c r="E43" s="9">
        <f t="shared" ref="E43:E48" si="9">$E$12*D43</f>
        <v>90</v>
      </c>
      <c r="F43" s="9">
        <f t="shared" ref="F43:F48" si="10">$F$12*D43</f>
        <v>170</v>
      </c>
      <c r="G43" s="9">
        <f t="shared" ref="G43:G48" si="11">$G$12*D43</f>
        <v>250</v>
      </c>
    </row>
    <row r="44" spans="1:8" x14ac:dyDescent="0.25">
      <c r="B44" s="1" t="s">
        <v>23</v>
      </c>
      <c r="C44">
        <v>5</v>
      </c>
      <c r="D44" s="18">
        <f t="shared" ref="D44:D47" si="12">100*C44/C7</f>
        <v>0.11322463768115942</v>
      </c>
      <c r="E44" s="9">
        <f t="shared" si="9"/>
        <v>1.0190217391304348</v>
      </c>
      <c r="F44" s="9">
        <f t="shared" si="10"/>
        <v>1.9248188405797102</v>
      </c>
      <c r="G44" s="9">
        <f t="shared" si="11"/>
        <v>2.8306159420289854</v>
      </c>
    </row>
    <row r="45" spans="1:8" x14ac:dyDescent="0.25">
      <c r="B45" s="1" t="s">
        <v>4</v>
      </c>
      <c r="C45">
        <v>1</v>
      </c>
      <c r="D45" s="18">
        <f t="shared" si="12"/>
        <v>10</v>
      </c>
      <c r="E45" s="9">
        <f t="shared" si="9"/>
        <v>90</v>
      </c>
      <c r="F45" s="9">
        <f t="shared" si="10"/>
        <v>170</v>
      </c>
      <c r="G45" s="9">
        <f t="shared" si="11"/>
        <v>250</v>
      </c>
    </row>
    <row r="46" spans="1:8" x14ac:dyDescent="0.25">
      <c r="B46" s="1" t="s">
        <v>5</v>
      </c>
      <c r="C46">
        <v>5</v>
      </c>
      <c r="D46" s="18">
        <f t="shared" si="12"/>
        <v>5</v>
      </c>
      <c r="E46" s="9">
        <f t="shared" si="9"/>
        <v>45</v>
      </c>
      <c r="F46" s="9">
        <f t="shared" si="10"/>
        <v>85</v>
      </c>
      <c r="G46" s="9">
        <f t="shared" si="11"/>
        <v>125</v>
      </c>
    </row>
    <row r="47" spans="1:8" x14ac:dyDescent="0.25">
      <c r="B47" s="1" t="s">
        <v>6</v>
      </c>
      <c r="C47">
        <v>5</v>
      </c>
      <c r="D47" s="18">
        <f t="shared" si="12"/>
        <v>5</v>
      </c>
      <c r="E47" s="9">
        <f t="shared" si="9"/>
        <v>45</v>
      </c>
      <c r="F47" s="9">
        <f t="shared" si="10"/>
        <v>85</v>
      </c>
      <c r="G47" s="9">
        <f t="shared" si="11"/>
        <v>125</v>
      </c>
    </row>
    <row r="48" spans="1:8" ht="15.75" thickBot="1" x14ac:dyDescent="0.3">
      <c r="B48" t="s">
        <v>16</v>
      </c>
      <c r="D48" s="18">
        <f>100-SUM(D39:D47)</f>
        <v>37.886775362318843</v>
      </c>
      <c r="E48" s="10">
        <f t="shared" si="9"/>
        <v>340.98097826086962</v>
      </c>
      <c r="F48" s="10">
        <f t="shared" si="10"/>
        <v>644.07518115942037</v>
      </c>
      <c r="G48" s="10">
        <f t="shared" si="11"/>
        <v>947.16938405797111</v>
      </c>
    </row>
    <row r="49" spans="1:8" ht="15.75" thickTop="1" x14ac:dyDescent="0.25">
      <c r="C49" t="s">
        <v>18</v>
      </c>
      <c r="D49" s="18">
        <f>SUM(D39:D48)</f>
        <v>100</v>
      </c>
      <c r="E49" s="9">
        <f>SUM(E39:E48)/$E$12</f>
        <v>70</v>
      </c>
      <c r="F49" t="s">
        <v>26</v>
      </c>
    </row>
    <row r="51" spans="1:8" x14ac:dyDescent="0.25">
      <c r="A51" s="3" t="s">
        <v>44</v>
      </c>
      <c r="B51" s="3"/>
      <c r="C51" s="3" t="s">
        <v>10</v>
      </c>
      <c r="D51" s="17" t="s">
        <v>11</v>
      </c>
      <c r="E51" s="20">
        <v>9</v>
      </c>
      <c r="F51" s="3">
        <v>17</v>
      </c>
      <c r="G51" s="3">
        <v>25</v>
      </c>
      <c r="H51" t="s">
        <v>33</v>
      </c>
    </row>
    <row r="52" spans="1:8" x14ac:dyDescent="0.25">
      <c r="B52" s="1" t="s">
        <v>17</v>
      </c>
      <c r="C52" t="s">
        <v>24</v>
      </c>
      <c r="D52" s="18">
        <v>20</v>
      </c>
    </row>
    <row r="53" spans="1:8" x14ac:dyDescent="0.25">
      <c r="B53" s="8" t="s">
        <v>22</v>
      </c>
      <c r="C53" s="6" t="s">
        <v>12</v>
      </c>
      <c r="D53" s="19">
        <v>20</v>
      </c>
    </row>
    <row r="54" spans="1:8" x14ac:dyDescent="0.25">
      <c r="B54" s="1" t="s">
        <v>2</v>
      </c>
      <c r="C54">
        <v>0</v>
      </c>
      <c r="D54" s="18">
        <f>100*C54/C3</f>
        <v>0</v>
      </c>
    </row>
    <row r="55" spans="1:8" x14ac:dyDescent="0.25">
      <c r="B55" s="1" t="s">
        <v>3</v>
      </c>
      <c r="C55">
        <v>1</v>
      </c>
      <c r="D55" s="18">
        <f t="shared" ref="D55:D61" si="13">100*C55/C4</f>
        <v>1</v>
      </c>
      <c r="E55" s="9">
        <f>$E$12*D55</f>
        <v>9</v>
      </c>
      <c r="F55" s="9">
        <f>$F$12*D55</f>
        <v>17</v>
      </c>
      <c r="G55" s="9">
        <f>$G$12*D55</f>
        <v>25</v>
      </c>
    </row>
    <row r="56" spans="1:8" x14ac:dyDescent="0.25">
      <c r="B56" s="1" t="s">
        <v>9</v>
      </c>
      <c r="C56">
        <v>0.8</v>
      </c>
      <c r="D56" s="18">
        <f t="shared" si="13"/>
        <v>10</v>
      </c>
      <c r="E56" s="9">
        <f t="shared" ref="E56:E62" si="14">$E$12*D56</f>
        <v>90</v>
      </c>
      <c r="F56" s="9">
        <f t="shared" ref="F56:F62" si="15">$F$12*D56</f>
        <v>170</v>
      </c>
      <c r="G56" s="9">
        <f t="shared" ref="G56:G62" si="16">$G$12*D56</f>
        <v>250</v>
      </c>
    </row>
    <row r="57" spans="1:8" x14ac:dyDescent="0.25">
      <c r="B57" s="1" t="s">
        <v>38</v>
      </c>
      <c r="C57">
        <v>1</v>
      </c>
      <c r="D57" s="18">
        <f t="shared" si="13"/>
        <v>12.5</v>
      </c>
      <c r="E57" s="9">
        <f t="shared" si="14"/>
        <v>112.5</v>
      </c>
      <c r="F57" s="9">
        <f t="shared" si="15"/>
        <v>212.5</v>
      </c>
      <c r="G57" s="9">
        <f t="shared" si="16"/>
        <v>312.5</v>
      </c>
    </row>
    <row r="58" spans="1:8" x14ac:dyDescent="0.25">
      <c r="B58" s="1" t="s">
        <v>23</v>
      </c>
      <c r="C58">
        <v>5</v>
      </c>
      <c r="D58" s="18">
        <f t="shared" si="13"/>
        <v>0.11322463768115942</v>
      </c>
      <c r="E58" s="9">
        <f t="shared" si="14"/>
        <v>1.0190217391304348</v>
      </c>
      <c r="F58" s="9">
        <f t="shared" si="15"/>
        <v>1.9248188405797102</v>
      </c>
      <c r="G58" s="9">
        <f t="shared" si="16"/>
        <v>2.8306159420289854</v>
      </c>
    </row>
    <row r="59" spans="1:8" x14ac:dyDescent="0.25">
      <c r="B59" s="1" t="s">
        <v>4</v>
      </c>
      <c r="C59">
        <v>1</v>
      </c>
      <c r="D59" s="18">
        <f t="shared" si="13"/>
        <v>10</v>
      </c>
      <c r="E59" s="9">
        <f t="shared" si="14"/>
        <v>90</v>
      </c>
      <c r="F59" s="9">
        <f t="shared" si="15"/>
        <v>170</v>
      </c>
      <c r="G59" s="9">
        <f t="shared" si="16"/>
        <v>250</v>
      </c>
    </row>
    <row r="60" spans="1:8" x14ac:dyDescent="0.25">
      <c r="B60" s="1" t="s">
        <v>5</v>
      </c>
      <c r="C60">
        <v>5</v>
      </c>
      <c r="D60" s="18">
        <f t="shared" si="13"/>
        <v>5</v>
      </c>
      <c r="E60" s="9">
        <f t="shared" si="14"/>
        <v>45</v>
      </c>
      <c r="F60" s="9">
        <f t="shared" si="15"/>
        <v>85</v>
      </c>
      <c r="G60" s="9">
        <f t="shared" si="16"/>
        <v>125</v>
      </c>
    </row>
    <row r="61" spans="1:8" x14ac:dyDescent="0.25">
      <c r="B61" s="1" t="s">
        <v>6</v>
      </c>
      <c r="C61">
        <v>5</v>
      </c>
      <c r="D61" s="18">
        <f t="shared" si="13"/>
        <v>5</v>
      </c>
      <c r="E61" s="9">
        <f t="shared" si="14"/>
        <v>45</v>
      </c>
      <c r="F61" s="9">
        <f t="shared" si="15"/>
        <v>85</v>
      </c>
      <c r="G61" s="9">
        <f t="shared" si="16"/>
        <v>125</v>
      </c>
    </row>
    <row r="62" spans="1:8" ht="15.75" thickBot="1" x14ac:dyDescent="0.3">
      <c r="B62" s="1" t="s">
        <v>16</v>
      </c>
      <c r="D62" s="18">
        <f>100-SUM(D52:D61)</f>
        <v>16.386775362318843</v>
      </c>
      <c r="E62" s="10">
        <f t="shared" si="14"/>
        <v>147.48097826086959</v>
      </c>
      <c r="F62" s="10">
        <f t="shared" si="15"/>
        <v>278.57518115942037</v>
      </c>
      <c r="G62" s="10">
        <f t="shared" si="16"/>
        <v>409.66938405797111</v>
      </c>
    </row>
    <row r="63" spans="1:8" ht="15.75" thickTop="1" x14ac:dyDescent="0.25">
      <c r="C63" t="s">
        <v>18</v>
      </c>
      <c r="D63" s="18">
        <v>100</v>
      </c>
      <c r="E63" s="9">
        <f>SUM(E52:E62)/$E$12</f>
        <v>60</v>
      </c>
      <c r="F63" t="s">
        <v>26</v>
      </c>
    </row>
    <row r="65" spans="1:7" x14ac:dyDescent="0.25">
      <c r="A65" s="3" t="s">
        <v>46</v>
      </c>
      <c r="B65" s="3"/>
      <c r="C65" s="3" t="s">
        <v>10</v>
      </c>
      <c r="D65" s="17" t="s">
        <v>11</v>
      </c>
      <c r="E65" s="20">
        <v>9</v>
      </c>
      <c r="F65" s="3">
        <v>17</v>
      </c>
      <c r="G65" s="3">
        <v>25</v>
      </c>
    </row>
    <row r="66" spans="1:7" x14ac:dyDescent="0.25">
      <c r="B66" s="1" t="s">
        <v>17</v>
      </c>
      <c r="C66" t="s">
        <v>24</v>
      </c>
      <c r="D66" s="18">
        <v>20</v>
      </c>
    </row>
    <row r="67" spans="1:7" x14ac:dyDescent="0.25">
      <c r="B67" s="1" t="s">
        <v>22</v>
      </c>
      <c r="C67">
        <v>1</v>
      </c>
      <c r="D67" s="18">
        <f>100*C67/C2</f>
        <v>2</v>
      </c>
      <c r="E67" s="9">
        <f t="shared" ref="E67" si="17">$E$12*D67</f>
        <v>18</v>
      </c>
      <c r="F67" s="9">
        <f t="shared" ref="F67" si="18">$F$12*D67</f>
        <v>34</v>
      </c>
      <c r="G67" s="9">
        <f t="shared" ref="G67" si="19">$G$12*D67</f>
        <v>50</v>
      </c>
    </row>
    <row r="68" spans="1:7" x14ac:dyDescent="0.25">
      <c r="B68" s="1" t="s">
        <v>2</v>
      </c>
      <c r="C68">
        <v>0</v>
      </c>
      <c r="D68" s="18">
        <f>100*C68/C3</f>
        <v>0</v>
      </c>
      <c r="E68" s="9"/>
      <c r="F68" s="9"/>
      <c r="G68" s="9"/>
    </row>
    <row r="69" spans="1:7" x14ac:dyDescent="0.25">
      <c r="B69" s="8" t="s">
        <v>3</v>
      </c>
      <c r="C69" s="6" t="s">
        <v>12</v>
      </c>
      <c r="D69" s="19">
        <v>10</v>
      </c>
      <c r="E69" s="9"/>
      <c r="F69" s="9"/>
      <c r="G69" s="9"/>
    </row>
    <row r="70" spans="1:7" x14ac:dyDescent="0.25">
      <c r="B70" s="1" t="s">
        <v>9</v>
      </c>
      <c r="C70">
        <v>0.8</v>
      </c>
      <c r="D70" s="18">
        <f>100*C70/C5</f>
        <v>10</v>
      </c>
      <c r="E70" s="9">
        <f t="shared" ref="E70:E76" si="20">$E$12*D70</f>
        <v>90</v>
      </c>
      <c r="F70" s="9">
        <f t="shared" ref="F70:F76" si="21">$F$12*D70</f>
        <v>170</v>
      </c>
      <c r="G70" s="9">
        <f t="shared" ref="G70:G76" si="22">$G$12*D70</f>
        <v>250</v>
      </c>
    </row>
    <row r="71" spans="1:7" x14ac:dyDescent="0.25">
      <c r="B71" s="1" t="s">
        <v>38</v>
      </c>
      <c r="C71">
        <v>1</v>
      </c>
      <c r="D71" s="18">
        <f>100*C71/C6</f>
        <v>12.5</v>
      </c>
      <c r="E71" s="9">
        <f t="shared" si="20"/>
        <v>112.5</v>
      </c>
      <c r="F71" s="9">
        <f t="shared" si="21"/>
        <v>212.5</v>
      </c>
      <c r="G71" s="9">
        <f t="shared" si="22"/>
        <v>312.5</v>
      </c>
    </row>
    <row r="72" spans="1:7" x14ac:dyDescent="0.25">
      <c r="B72" s="1" t="s">
        <v>23</v>
      </c>
      <c r="C72">
        <v>5</v>
      </c>
      <c r="D72" s="18">
        <f>100*C72/C7</f>
        <v>0.11322463768115942</v>
      </c>
      <c r="E72" s="9">
        <f t="shared" si="20"/>
        <v>1.0190217391304348</v>
      </c>
      <c r="F72" s="9">
        <f t="shared" si="21"/>
        <v>1.9248188405797102</v>
      </c>
      <c r="G72" s="9">
        <f t="shared" si="22"/>
        <v>2.8306159420289854</v>
      </c>
    </row>
    <row r="73" spans="1:7" x14ac:dyDescent="0.25">
      <c r="B73" s="1" t="s">
        <v>4</v>
      </c>
      <c r="C73">
        <v>1</v>
      </c>
      <c r="D73" s="18">
        <f>100*C73/C8</f>
        <v>10</v>
      </c>
      <c r="E73" s="9">
        <f t="shared" si="20"/>
        <v>90</v>
      </c>
      <c r="F73" s="9">
        <f t="shared" si="21"/>
        <v>170</v>
      </c>
      <c r="G73" s="9">
        <f t="shared" si="22"/>
        <v>250</v>
      </c>
    </row>
    <row r="74" spans="1:7" x14ac:dyDescent="0.25">
      <c r="B74" s="1" t="s">
        <v>5</v>
      </c>
      <c r="C74">
        <v>5</v>
      </c>
      <c r="D74" s="18">
        <f t="shared" ref="D74:D75" si="23">100*C74/C9</f>
        <v>5</v>
      </c>
      <c r="E74" s="9">
        <f t="shared" si="20"/>
        <v>45</v>
      </c>
      <c r="F74" s="9">
        <f t="shared" si="21"/>
        <v>85</v>
      </c>
      <c r="G74" s="9">
        <f t="shared" si="22"/>
        <v>125</v>
      </c>
    </row>
    <row r="75" spans="1:7" x14ac:dyDescent="0.25">
      <c r="B75" s="1" t="s">
        <v>6</v>
      </c>
      <c r="C75">
        <v>5</v>
      </c>
      <c r="D75" s="18">
        <f t="shared" si="23"/>
        <v>5</v>
      </c>
      <c r="E75" s="9">
        <f t="shared" si="20"/>
        <v>45</v>
      </c>
      <c r="F75" s="9">
        <f t="shared" si="21"/>
        <v>85</v>
      </c>
      <c r="G75" s="9">
        <f t="shared" si="22"/>
        <v>125</v>
      </c>
    </row>
    <row r="76" spans="1:7" ht="15.75" thickBot="1" x14ac:dyDescent="0.3">
      <c r="B76" s="1" t="s">
        <v>16</v>
      </c>
      <c r="D76" s="18">
        <f>100-SUM(D66:D75)</f>
        <v>25.386775362318843</v>
      </c>
      <c r="E76" s="10">
        <f t="shared" si="20"/>
        <v>228.48097826086959</v>
      </c>
      <c r="F76" s="10">
        <f t="shared" si="21"/>
        <v>431.57518115942037</v>
      </c>
      <c r="G76" s="10">
        <f t="shared" si="22"/>
        <v>634.66938405797111</v>
      </c>
    </row>
    <row r="77" spans="1:7" ht="15.75" thickTop="1" x14ac:dyDescent="0.25">
      <c r="C77" t="s">
        <v>18</v>
      </c>
      <c r="D77" s="18">
        <v>100</v>
      </c>
      <c r="E77" s="9">
        <f>SUM(E66:E76)/$E$12</f>
        <v>70</v>
      </c>
      <c r="F77" t="s">
        <v>26</v>
      </c>
    </row>
  </sheetData>
  <pageMargins left="0.7" right="0.7" top="0.75" bottom="0.75" header="0.3" footer="0.3"/>
  <pageSetup paperSize="9" scale="6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8BD1-9D4C-4EA3-83DF-2BB38A9A4201}">
  <sheetPr>
    <pageSetUpPr fitToPage="1"/>
  </sheetPr>
  <dimension ref="A1:H50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20" bestFit="1" customWidth="1"/>
    <col min="4" max="4" width="13.5703125" style="4" bestFit="1" customWidth="1"/>
    <col min="5" max="5" width="15.42578125" bestFit="1" customWidth="1"/>
  </cols>
  <sheetData>
    <row r="1" spans="1:8" x14ac:dyDescent="0.25">
      <c r="A1" s="1"/>
      <c r="B1" s="1"/>
      <c r="C1" s="1" t="s">
        <v>0</v>
      </c>
    </row>
    <row r="2" spans="1:8" x14ac:dyDescent="0.25">
      <c r="A2" s="1" t="s">
        <v>1</v>
      </c>
      <c r="B2" s="1" t="s">
        <v>22</v>
      </c>
      <c r="C2" s="1">
        <v>50</v>
      </c>
    </row>
    <row r="3" spans="1:8" x14ac:dyDescent="0.25">
      <c r="A3" s="1"/>
      <c r="B3" s="1" t="s">
        <v>2</v>
      </c>
      <c r="C3" s="1">
        <v>100</v>
      </c>
    </row>
    <row r="4" spans="1:8" x14ac:dyDescent="0.25">
      <c r="A4" s="1"/>
      <c r="B4" s="1" t="s">
        <v>3</v>
      </c>
      <c r="C4" s="1">
        <v>100</v>
      </c>
    </row>
    <row r="5" spans="1:8" x14ac:dyDescent="0.25">
      <c r="A5" s="1"/>
      <c r="B5" s="1" t="s">
        <v>39</v>
      </c>
      <c r="C5" s="1">
        <v>100</v>
      </c>
    </row>
    <row r="6" spans="1:8" x14ac:dyDescent="0.25">
      <c r="A6" s="1"/>
      <c r="B6" s="1" t="s">
        <v>43</v>
      </c>
      <c r="C6" s="1">
        <v>100</v>
      </c>
    </row>
    <row r="7" spans="1:8" x14ac:dyDescent="0.25">
      <c r="A7" s="1"/>
      <c r="B7" s="1" t="s">
        <v>40</v>
      </c>
      <c r="C7" s="1">
        <v>1000</v>
      </c>
    </row>
    <row r="8" spans="1:8" x14ac:dyDescent="0.25">
      <c r="A8" s="1"/>
      <c r="B8" s="1" t="s">
        <v>4</v>
      </c>
      <c r="C8" s="1">
        <v>10</v>
      </c>
    </row>
    <row r="9" spans="1:8" x14ac:dyDescent="0.25">
      <c r="A9" s="1"/>
      <c r="B9" s="1" t="s">
        <v>5</v>
      </c>
      <c r="C9" s="1">
        <v>100</v>
      </c>
    </row>
    <row r="10" spans="1:8" x14ac:dyDescent="0.25">
      <c r="A10" s="1"/>
      <c r="B10" s="1" t="s">
        <v>6</v>
      </c>
      <c r="C10" s="1">
        <v>100</v>
      </c>
    </row>
    <row r="12" spans="1:8" x14ac:dyDescent="0.25">
      <c r="A12" s="3" t="s">
        <v>41</v>
      </c>
      <c r="B12" s="3"/>
      <c r="C12" s="3" t="s">
        <v>10</v>
      </c>
      <c r="D12" s="5" t="s">
        <v>11</v>
      </c>
      <c r="E12">
        <v>9</v>
      </c>
      <c r="F12">
        <v>17</v>
      </c>
      <c r="G12">
        <v>25</v>
      </c>
      <c r="H12" t="s">
        <v>33</v>
      </c>
    </row>
    <row r="13" spans="1:8" x14ac:dyDescent="0.25">
      <c r="B13" s="1" t="s">
        <v>17</v>
      </c>
      <c r="C13" t="s">
        <v>24</v>
      </c>
      <c r="D13" s="4">
        <v>20</v>
      </c>
    </row>
    <row r="14" spans="1:8" x14ac:dyDescent="0.25">
      <c r="B14" s="1" t="s">
        <v>22</v>
      </c>
      <c r="C14">
        <v>1</v>
      </c>
      <c r="D14" s="4">
        <f>100*C14/C2</f>
        <v>2</v>
      </c>
      <c r="E14" s="9">
        <f t="shared" ref="E14" si="0">$E$12*D14</f>
        <v>18</v>
      </c>
      <c r="F14" s="9">
        <f>$F$12*D14</f>
        <v>34</v>
      </c>
      <c r="G14" s="9">
        <f>$G$12*D14</f>
        <v>50</v>
      </c>
    </row>
    <row r="15" spans="1:8" x14ac:dyDescent="0.25">
      <c r="B15" s="8" t="s">
        <v>42</v>
      </c>
      <c r="C15" s="6" t="s">
        <v>12</v>
      </c>
      <c r="D15" s="7">
        <v>10</v>
      </c>
      <c r="E15" s="9"/>
      <c r="F15" s="9"/>
      <c r="G15" s="9"/>
    </row>
    <row r="16" spans="1:8" x14ac:dyDescent="0.25">
      <c r="B16" s="1" t="s">
        <v>3</v>
      </c>
      <c r="C16">
        <v>0.5</v>
      </c>
      <c r="D16" s="4">
        <f t="shared" ref="D16:D22" si="1">100*C16/C4</f>
        <v>0.5</v>
      </c>
      <c r="E16" s="9">
        <f>$E$12*D16</f>
        <v>4.5</v>
      </c>
      <c r="F16" s="9">
        <f t="shared" ref="F16:F23" si="2">$F$12*D16</f>
        <v>8.5</v>
      </c>
      <c r="G16" s="9">
        <f t="shared" ref="G16:G23" si="3">$G$12*D16</f>
        <v>12.5</v>
      </c>
    </row>
    <row r="17" spans="2:8" x14ac:dyDescent="0.25">
      <c r="B17" s="1" t="s">
        <v>39</v>
      </c>
      <c r="C17">
        <v>2</v>
      </c>
      <c r="D17" s="4">
        <f t="shared" si="1"/>
        <v>2</v>
      </c>
      <c r="E17" s="9">
        <f t="shared" ref="E17:E23" si="4">$E$12*D17</f>
        <v>18</v>
      </c>
      <c r="F17" s="9">
        <f t="shared" si="2"/>
        <v>34</v>
      </c>
      <c r="G17" s="9">
        <f t="shared" si="3"/>
        <v>50</v>
      </c>
    </row>
    <row r="18" spans="2:8" x14ac:dyDescent="0.25">
      <c r="B18" s="1" t="s">
        <v>43</v>
      </c>
      <c r="C18">
        <v>2</v>
      </c>
      <c r="D18" s="4">
        <f t="shared" si="1"/>
        <v>2</v>
      </c>
      <c r="E18" s="9">
        <f t="shared" si="4"/>
        <v>18</v>
      </c>
      <c r="F18" s="9">
        <f t="shared" si="2"/>
        <v>34</v>
      </c>
      <c r="G18" s="9">
        <f t="shared" si="3"/>
        <v>50</v>
      </c>
    </row>
    <row r="19" spans="2:8" x14ac:dyDescent="0.25">
      <c r="B19" s="1" t="s">
        <v>40</v>
      </c>
      <c r="C19">
        <v>5</v>
      </c>
      <c r="D19" s="4">
        <f t="shared" si="1"/>
        <v>0.5</v>
      </c>
      <c r="E19" s="9">
        <f t="shared" si="4"/>
        <v>4.5</v>
      </c>
      <c r="F19" s="9">
        <f t="shared" si="2"/>
        <v>8.5</v>
      </c>
      <c r="G19" s="9">
        <f t="shared" si="3"/>
        <v>12.5</v>
      </c>
    </row>
    <row r="20" spans="2:8" x14ac:dyDescent="0.25">
      <c r="B20" s="1" t="s">
        <v>4</v>
      </c>
      <c r="C20">
        <v>1</v>
      </c>
      <c r="D20" s="4">
        <f t="shared" si="1"/>
        <v>10</v>
      </c>
      <c r="E20" s="9">
        <f t="shared" si="4"/>
        <v>90</v>
      </c>
      <c r="F20" s="9">
        <f t="shared" si="2"/>
        <v>170</v>
      </c>
      <c r="G20" s="9">
        <f t="shared" si="3"/>
        <v>250</v>
      </c>
    </row>
    <row r="21" spans="2:8" x14ac:dyDescent="0.25">
      <c r="B21" s="1" t="s">
        <v>5</v>
      </c>
      <c r="C21">
        <v>5</v>
      </c>
      <c r="D21" s="4">
        <f t="shared" si="1"/>
        <v>5</v>
      </c>
      <c r="E21" s="9">
        <f t="shared" si="4"/>
        <v>45</v>
      </c>
      <c r="F21" s="9">
        <f t="shared" si="2"/>
        <v>85</v>
      </c>
      <c r="G21" s="9">
        <f t="shared" si="3"/>
        <v>125</v>
      </c>
    </row>
    <row r="22" spans="2:8" x14ac:dyDescent="0.25">
      <c r="B22" s="1" t="s">
        <v>6</v>
      </c>
      <c r="C22">
        <v>5</v>
      </c>
      <c r="D22" s="4">
        <f t="shared" si="1"/>
        <v>5</v>
      </c>
      <c r="E22" s="9">
        <f t="shared" si="4"/>
        <v>45</v>
      </c>
      <c r="F22" s="9">
        <f t="shared" si="2"/>
        <v>85</v>
      </c>
      <c r="G22" s="9">
        <f t="shared" si="3"/>
        <v>125</v>
      </c>
    </row>
    <row r="23" spans="2:8" ht="15.75" thickBot="1" x14ac:dyDescent="0.3">
      <c r="B23" s="1" t="s">
        <v>16</v>
      </c>
      <c r="D23" s="4">
        <f>D24-SUM(D13:D22)</f>
        <v>43</v>
      </c>
      <c r="E23" s="10">
        <f t="shared" si="4"/>
        <v>387</v>
      </c>
      <c r="F23" s="10">
        <f t="shared" si="2"/>
        <v>731</v>
      </c>
      <c r="G23" s="10">
        <f t="shared" si="3"/>
        <v>1075</v>
      </c>
    </row>
    <row r="24" spans="2:8" ht="15.75" thickTop="1" x14ac:dyDescent="0.25">
      <c r="C24" t="s">
        <v>18</v>
      </c>
      <c r="D24" s="4">
        <v>100</v>
      </c>
      <c r="E24" s="9">
        <f>SUM(E13:E23)/$E$12</f>
        <v>70</v>
      </c>
      <c r="F24" s="9">
        <f>SUM(F13:F23)/$F$12</f>
        <v>70</v>
      </c>
      <c r="G24" s="9">
        <f>SUM(G13:G23)/$G$12</f>
        <v>70</v>
      </c>
      <c r="H24" t="s">
        <v>45</v>
      </c>
    </row>
    <row r="25" spans="2:8" x14ac:dyDescent="0.25">
      <c r="E25" s="9"/>
    </row>
    <row r="28" spans="2:8" x14ac:dyDescent="0.25">
      <c r="B28" s="1"/>
      <c r="E28" s="9"/>
    </row>
    <row r="29" spans="2:8" x14ac:dyDescent="0.25">
      <c r="B29" s="1"/>
      <c r="E29" s="9"/>
    </row>
    <row r="30" spans="2:8" x14ac:dyDescent="0.25">
      <c r="B30" s="1"/>
      <c r="E30" s="9"/>
    </row>
    <row r="31" spans="2:8" x14ac:dyDescent="0.25">
      <c r="B31" s="1"/>
      <c r="E31" s="9"/>
    </row>
    <row r="32" spans="2:8" x14ac:dyDescent="0.25">
      <c r="B32" s="1"/>
      <c r="E32" s="9"/>
    </row>
    <row r="33" spans="2:5" x14ac:dyDescent="0.25">
      <c r="B33" s="1"/>
      <c r="E33" s="9"/>
    </row>
    <row r="34" spans="2:5" x14ac:dyDescent="0.25">
      <c r="B34" s="1"/>
      <c r="E34" s="9"/>
    </row>
    <row r="35" spans="2:5" x14ac:dyDescent="0.25">
      <c r="B35" s="1"/>
      <c r="E35" s="9"/>
    </row>
    <row r="36" spans="2:5" x14ac:dyDescent="0.25">
      <c r="B36" s="1"/>
      <c r="E36" s="9"/>
    </row>
    <row r="37" spans="2:5" x14ac:dyDescent="0.25">
      <c r="E37" s="9"/>
    </row>
    <row r="38" spans="2:5" x14ac:dyDescent="0.25">
      <c r="E38" s="9"/>
    </row>
    <row r="41" spans="2:5" x14ac:dyDescent="0.25">
      <c r="B41" s="1"/>
      <c r="E41" s="9"/>
    </row>
    <row r="42" spans="2:5" x14ac:dyDescent="0.25">
      <c r="B42" s="1"/>
      <c r="E42" s="9"/>
    </row>
    <row r="43" spans="2:5" x14ac:dyDescent="0.25">
      <c r="B43" s="1"/>
      <c r="E43" s="9"/>
    </row>
    <row r="44" spans="2:5" x14ac:dyDescent="0.25">
      <c r="B44" s="1"/>
      <c r="E44" s="9"/>
    </row>
    <row r="45" spans="2:5" x14ac:dyDescent="0.25">
      <c r="B45" s="1"/>
      <c r="E45" s="9"/>
    </row>
    <row r="46" spans="2:5" x14ac:dyDescent="0.25">
      <c r="B46" s="1"/>
      <c r="E46" s="9"/>
    </row>
    <row r="47" spans="2:5" x14ac:dyDescent="0.25">
      <c r="B47" s="1"/>
      <c r="E47" s="9"/>
    </row>
    <row r="48" spans="2:5" x14ac:dyDescent="0.25">
      <c r="B48" s="1"/>
      <c r="E48" s="9"/>
    </row>
    <row r="49" spans="5:5" x14ac:dyDescent="0.25">
      <c r="E49" s="9"/>
    </row>
    <row r="50" spans="5:5" x14ac:dyDescent="0.25">
      <c r="E50" s="9"/>
    </row>
  </sheetData>
  <pageMargins left="0.7" right="0.7" top="0.75" bottom="0.75" header="0.3" footer="0.3"/>
  <pageSetup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9FDE-FC21-4012-89B5-FEBAD34FE435}">
  <sheetPr>
    <pageSetUpPr fitToPage="1"/>
  </sheetPr>
  <dimension ref="A1:H33"/>
  <sheetViews>
    <sheetView workbookViewId="0">
      <selection sqref="A1:H20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20" bestFit="1" customWidth="1"/>
  </cols>
  <sheetData>
    <row r="1" spans="1:8" x14ac:dyDescent="0.25">
      <c r="A1" s="1"/>
      <c r="B1" s="1"/>
      <c r="C1" s="1" t="s">
        <v>0</v>
      </c>
      <c r="E1" s="9" t="s">
        <v>59</v>
      </c>
    </row>
    <row r="2" spans="1:8" x14ac:dyDescent="0.25">
      <c r="A2" s="1" t="s">
        <v>1</v>
      </c>
      <c r="B2" s="1" t="s">
        <v>63</v>
      </c>
      <c r="C2" s="4">
        <v>100</v>
      </c>
      <c r="E2" s="9"/>
    </row>
    <row r="3" spans="1:8" x14ac:dyDescent="0.25">
      <c r="A3" s="1"/>
      <c r="B3" s="1" t="s">
        <v>64</v>
      </c>
      <c r="C3" s="4">
        <v>100</v>
      </c>
      <c r="E3" s="9"/>
    </row>
    <row r="4" spans="1:8" x14ac:dyDescent="0.25">
      <c r="A4" s="1"/>
      <c r="B4" s="1" t="s">
        <v>9</v>
      </c>
      <c r="C4" s="1">
        <v>8</v>
      </c>
      <c r="E4" s="9"/>
    </row>
    <row r="5" spans="1:8" x14ac:dyDescent="0.25">
      <c r="A5" s="1"/>
      <c r="B5" s="1" t="s">
        <v>65</v>
      </c>
      <c r="C5" s="1">
        <v>50</v>
      </c>
      <c r="E5" s="9"/>
    </row>
    <row r="6" spans="1:8" x14ac:dyDescent="0.25">
      <c r="A6" s="1"/>
      <c r="B6" s="1" t="s">
        <v>4</v>
      </c>
      <c r="C6" s="4">
        <v>10</v>
      </c>
      <c r="E6" s="9"/>
    </row>
    <row r="7" spans="1:8" x14ac:dyDescent="0.25">
      <c r="A7" s="1"/>
      <c r="B7" s="1" t="s">
        <v>5</v>
      </c>
      <c r="C7" s="4">
        <v>100</v>
      </c>
      <c r="E7" s="9"/>
    </row>
    <row r="8" spans="1:8" x14ac:dyDescent="0.25">
      <c r="A8" s="1"/>
      <c r="B8" s="1" t="s">
        <v>6</v>
      </c>
      <c r="C8" s="4">
        <v>100</v>
      </c>
      <c r="E8" s="9"/>
    </row>
    <row r="9" spans="1:8" x14ac:dyDescent="0.25">
      <c r="E9" s="32" t="s">
        <v>33</v>
      </c>
      <c r="F9" s="32"/>
      <c r="G9" s="32"/>
    </row>
    <row r="10" spans="1:8" x14ac:dyDescent="0.25">
      <c r="A10" t="s">
        <v>66</v>
      </c>
      <c r="C10" t="s">
        <v>10</v>
      </c>
      <c r="D10" s="4" t="s">
        <v>11</v>
      </c>
      <c r="E10" s="23">
        <v>9</v>
      </c>
      <c r="F10" s="3">
        <v>17</v>
      </c>
      <c r="G10" s="3">
        <v>25</v>
      </c>
    </row>
    <row r="11" spans="1:8" x14ac:dyDescent="0.25">
      <c r="B11" s="1" t="s">
        <v>17</v>
      </c>
      <c r="C11" t="s">
        <v>24</v>
      </c>
      <c r="D11" s="4">
        <v>20</v>
      </c>
      <c r="E11" s="9"/>
      <c r="F11" s="9"/>
      <c r="G11" s="9"/>
    </row>
    <row r="12" spans="1:8" x14ac:dyDescent="0.25">
      <c r="B12" s="1" t="s">
        <v>63</v>
      </c>
      <c r="C12" s="6" t="s">
        <v>12</v>
      </c>
      <c r="D12" s="7">
        <v>10</v>
      </c>
      <c r="E12" s="9"/>
      <c r="F12" s="9"/>
      <c r="G12" s="9"/>
      <c r="H12" t="s">
        <v>54</v>
      </c>
    </row>
    <row r="13" spans="1:8" x14ac:dyDescent="0.25">
      <c r="B13" s="1" t="s">
        <v>64</v>
      </c>
      <c r="C13">
        <v>0</v>
      </c>
      <c r="D13" s="4">
        <f>100*C13/C3</f>
        <v>0</v>
      </c>
      <c r="E13" s="9"/>
      <c r="F13" s="9"/>
      <c r="G13" s="9"/>
    </row>
    <row r="14" spans="1:8" x14ac:dyDescent="0.25">
      <c r="B14" s="1" t="s">
        <v>9</v>
      </c>
      <c r="C14">
        <v>0.8</v>
      </c>
      <c r="D14" s="4">
        <f t="shared" ref="D14:D18" si="0">100*C14/C4</f>
        <v>10</v>
      </c>
      <c r="E14" s="9">
        <f t="shared" ref="E14:E17" si="1">$E$10*D14</f>
        <v>90</v>
      </c>
      <c r="F14" s="9">
        <f t="shared" ref="F14:F17" si="2">$F$10*D14</f>
        <v>170</v>
      </c>
      <c r="G14" s="9">
        <f t="shared" ref="G14:G17" si="3">$G$10*D14</f>
        <v>250</v>
      </c>
    </row>
    <row r="15" spans="1:8" x14ac:dyDescent="0.25">
      <c r="B15" s="1" t="s">
        <v>65</v>
      </c>
      <c r="C15">
        <v>0</v>
      </c>
      <c r="D15" s="4">
        <f t="shared" si="0"/>
        <v>0</v>
      </c>
      <c r="E15" s="9"/>
      <c r="F15" s="9"/>
      <c r="G15" s="9"/>
    </row>
    <row r="16" spans="1:8" x14ac:dyDescent="0.25">
      <c r="B16" s="1" t="s">
        <v>4</v>
      </c>
      <c r="C16">
        <v>1</v>
      </c>
      <c r="D16" s="4">
        <f t="shared" si="0"/>
        <v>10</v>
      </c>
      <c r="E16" s="9">
        <f t="shared" si="1"/>
        <v>90</v>
      </c>
      <c r="F16" s="9">
        <f t="shared" si="2"/>
        <v>170</v>
      </c>
      <c r="G16" s="9">
        <f t="shared" si="3"/>
        <v>250</v>
      </c>
    </row>
    <row r="17" spans="1:8" x14ac:dyDescent="0.25">
      <c r="B17" s="1" t="s">
        <v>5</v>
      </c>
      <c r="C17">
        <v>5</v>
      </c>
      <c r="D17" s="4">
        <f t="shared" si="0"/>
        <v>5</v>
      </c>
      <c r="E17" s="9">
        <f t="shared" si="1"/>
        <v>45</v>
      </c>
      <c r="F17" s="9">
        <f t="shared" si="2"/>
        <v>85</v>
      </c>
      <c r="G17" s="9">
        <f t="shared" si="3"/>
        <v>125</v>
      </c>
    </row>
    <row r="18" spans="1:8" x14ac:dyDescent="0.25">
      <c r="B18" s="1" t="s">
        <v>6</v>
      </c>
      <c r="C18">
        <v>5</v>
      </c>
      <c r="D18" s="4">
        <f t="shared" si="0"/>
        <v>5</v>
      </c>
      <c r="E18" s="9">
        <f t="shared" ref="E18" si="4">$E$10*D18</f>
        <v>45</v>
      </c>
      <c r="F18" s="9">
        <f t="shared" ref="F18" si="5">$F$10*D18</f>
        <v>85</v>
      </c>
      <c r="G18" s="9">
        <f t="shared" ref="G18" si="6">$G$10*D18</f>
        <v>125</v>
      </c>
    </row>
    <row r="19" spans="1:8" ht="15.75" thickBot="1" x14ac:dyDescent="0.3">
      <c r="B19" s="1" t="s">
        <v>16</v>
      </c>
      <c r="D19" s="4">
        <f>D20-SUM(D11:D18)</f>
        <v>40</v>
      </c>
      <c r="E19" s="10">
        <f>$E$10*D19</f>
        <v>360</v>
      </c>
      <c r="F19" s="10">
        <f>$F$10*D19</f>
        <v>680</v>
      </c>
      <c r="G19" s="10">
        <f>$G$10*D19</f>
        <v>1000</v>
      </c>
    </row>
    <row r="20" spans="1:8" ht="15.75" thickTop="1" x14ac:dyDescent="0.25">
      <c r="C20" t="s">
        <v>18</v>
      </c>
      <c r="D20" s="4">
        <v>100</v>
      </c>
      <c r="E20" s="9">
        <f>SUM(E11:E19)/$E$10</f>
        <v>70</v>
      </c>
      <c r="F20" s="9">
        <f>SUM(F11:F19)/$F$10</f>
        <v>70</v>
      </c>
      <c r="G20" s="9">
        <f>SUM(G11:G19)/$G$10</f>
        <v>70</v>
      </c>
      <c r="H20" t="s">
        <v>26</v>
      </c>
    </row>
    <row r="22" spans="1:8" x14ac:dyDescent="0.25">
      <c r="E22" s="32" t="s">
        <v>33</v>
      </c>
      <c r="F22" s="32"/>
      <c r="G22" s="32"/>
    </row>
    <row r="23" spans="1:8" x14ac:dyDescent="0.25">
      <c r="A23" t="s">
        <v>67</v>
      </c>
      <c r="C23" t="s">
        <v>10</v>
      </c>
      <c r="D23" s="4" t="s">
        <v>11</v>
      </c>
      <c r="E23" s="23">
        <v>9</v>
      </c>
      <c r="F23" s="3">
        <v>17</v>
      </c>
      <c r="G23" s="3">
        <v>25</v>
      </c>
    </row>
    <row r="24" spans="1:8" x14ac:dyDescent="0.25">
      <c r="B24" s="1" t="s">
        <v>17</v>
      </c>
      <c r="C24" t="s">
        <v>24</v>
      </c>
      <c r="D24" s="4">
        <v>20</v>
      </c>
      <c r="E24" s="9"/>
      <c r="F24" s="9"/>
      <c r="G24" s="9"/>
    </row>
    <row r="25" spans="1:8" x14ac:dyDescent="0.25">
      <c r="B25" s="1" t="s">
        <v>63</v>
      </c>
      <c r="C25">
        <v>0</v>
      </c>
      <c r="D25" s="4">
        <f t="shared" ref="D25:D28" si="7">100*C25/C2</f>
        <v>0</v>
      </c>
      <c r="E25" s="9"/>
      <c r="F25" s="9"/>
      <c r="G25" s="9"/>
    </row>
    <row r="26" spans="1:8" x14ac:dyDescent="0.25">
      <c r="B26" s="1" t="s">
        <v>64</v>
      </c>
      <c r="C26" s="6" t="s">
        <v>12</v>
      </c>
      <c r="D26" s="7">
        <v>10</v>
      </c>
      <c r="E26" s="9"/>
      <c r="F26" s="9"/>
      <c r="G26" s="9"/>
    </row>
    <row r="27" spans="1:8" x14ac:dyDescent="0.25">
      <c r="B27" s="1" t="s">
        <v>9</v>
      </c>
      <c r="C27">
        <v>0</v>
      </c>
      <c r="D27" s="4">
        <f t="shared" si="7"/>
        <v>0</v>
      </c>
      <c r="E27" s="9"/>
      <c r="F27" s="9"/>
      <c r="G27" s="9"/>
    </row>
    <row r="28" spans="1:8" x14ac:dyDescent="0.25">
      <c r="B28" s="1" t="s">
        <v>65</v>
      </c>
      <c r="C28">
        <v>2</v>
      </c>
      <c r="D28" s="4">
        <f t="shared" si="7"/>
        <v>4</v>
      </c>
      <c r="E28" s="9">
        <f t="shared" ref="E28" si="8">$E$10*D28</f>
        <v>36</v>
      </c>
      <c r="F28" s="9">
        <f t="shared" ref="F28" si="9">$F$10*D28</f>
        <v>68</v>
      </c>
      <c r="G28" s="9">
        <f t="shared" ref="G28" si="10">$G$10*D28</f>
        <v>100</v>
      </c>
    </row>
    <row r="29" spans="1:8" x14ac:dyDescent="0.25">
      <c r="B29" s="1" t="s">
        <v>4</v>
      </c>
      <c r="C29">
        <v>1</v>
      </c>
      <c r="D29" s="4">
        <f>100*C29/C6</f>
        <v>10</v>
      </c>
      <c r="E29" s="9">
        <f t="shared" ref="E29:E31" si="11">$E$10*D29</f>
        <v>90</v>
      </c>
      <c r="F29" s="9">
        <f t="shared" ref="F29:F31" si="12">$F$10*D29</f>
        <v>170</v>
      </c>
      <c r="G29" s="9">
        <f t="shared" ref="G29:G31" si="13">$G$10*D29</f>
        <v>250</v>
      </c>
    </row>
    <row r="30" spans="1:8" x14ac:dyDescent="0.25">
      <c r="B30" s="1" t="s">
        <v>5</v>
      </c>
      <c r="C30">
        <v>5</v>
      </c>
      <c r="D30" s="4">
        <f t="shared" ref="D30:D31" si="14">100*C30/C7</f>
        <v>5</v>
      </c>
      <c r="E30" s="9">
        <f t="shared" si="11"/>
        <v>45</v>
      </c>
      <c r="F30" s="9">
        <f t="shared" si="12"/>
        <v>85</v>
      </c>
      <c r="G30" s="9">
        <f t="shared" si="13"/>
        <v>125</v>
      </c>
    </row>
    <row r="31" spans="1:8" x14ac:dyDescent="0.25">
      <c r="B31" s="1" t="s">
        <v>6</v>
      </c>
      <c r="C31">
        <v>5</v>
      </c>
      <c r="D31" s="4">
        <f t="shared" si="14"/>
        <v>5</v>
      </c>
      <c r="E31" s="9">
        <f t="shared" si="11"/>
        <v>45</v>
      </c>
      <c r="F31" s="9">
        <f t="shared" si="12"/>
        <v>85</v>
      </c>
      <c r="G31" s="9">
        <f t="shared" si="13"/>
        <v>125</v>
      </c>
    </row>
    <row r="32" spans="1:8" ht="15.75" thickBot="1" x14ac:dyDescent="0.3">
      <c r="B32" s="1" t="s">
        <v>16</v>
      </c>
      <c r="D32" s="4">
        <f>D33-SUM(D24:D31)</f>
        <v>46</v>
      </c>
      <c r="E32" s="10">
        <f>$E$10*D32</f>
        <v>414</v>
      </c>
      <c r="F32" s="10">
        <f>$F$10*D32</f>
        <v>782</v>
      </c>
      <c r="G32" s="10">
        <f>$G$10*D32</f>
        <v>1150</v>
      </c>
    </row>
    <row r="33" spans="3:8" ht="15.75" thickTop="1" x14ac:dyDescent="0.25">
      <c r="C33" t="s">
        <v>18</v>
      </c>
      <c r="D33" s="4">
        <v>100</v>
      </c>
      <c r="E33" s="9">
        <f>SUM(E24:E32)/$E$10</f>
        <v>70</v>
      </c>
      <c r="F33" s="9">
        <f>SUM(F24:F32)/$F$10</f>
        <v>70</v>
      </c>
      <c r="G33" s="9">
        <f>SUM(G24:G32)/$G$10</f>
        <v>70</v>
      </c>
      <c r="H33" t="s">
        <v>26</v>
      </c>
    </row>
  </sheetData>
  <mergeCells count="2">
    <mergeCell ref="E9:G9"/>
    <mergeCell ref="E22:G22"/>
  </mergeCells>
  <pageMargins left="0.7" right="0.7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AD30-C61E-490D-A9B5-AA3909455BBA}">
  <dimension ref="A1:H33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2.85546875" customWidth="1"/>
    <col min="3" max="3" width="20" bestFit="1" customWidth="1"/>
    <col min="4" max="4" width="13.5703125" bestFit="1" customWidth="1"/>
  </cols>
  <sheetData>
    <row r="1" spans="1:8" x14ac:dyDescent="0.25">
      <c r="A1" s="1"/>
      <c r="B1" s="1"/>
      <c r="C1" s="1" t="s">
        <v>0</v>
      </c>
      <c r="E1" s="9"/>
    </row>
    <row r="2" spans="1:8" x14ac:dyDescent="0.25">
      <c r="A2" s="1" t="s">
        <v>1</v>
      </c>
      <c r="B2" s="1" t="s">
        <v>82</v>
      </c>
      <c r="C2" s="4">
        <v>100</v>
      </c>
      <c r="E2" s="9"/>
    </row>
    <row r="3" spans="1:8" x14ac:dyDescent="0.25">
      <c r="A3" s="1"/>
      <c r="B3" s="1" t="s">
        <v>2</v>
      </c>
      <c r="C3" s="4">
        <v>100</v>
      </c>
      <c r="E3" s="9"/>
    </row>
    <row r="4" spans="1:8" x14ac:dyDescent="0.25">
      <c r="A4" s="1"/>
      <c r="B4" s="1" t="s">
        <v>9</v>
      </c>
      <c r="C4" s="1">
        <v>8</v>
      </c>
      <c r="E4" s="9"/>
    </row>
    <row r="5" spans="1:8" x14ac:dyDescent="0.25">
      <c r="A5" s="1"/>
      <c r="B5" s="1" t="s">
        <v>83</v>
      </c>
      <c r="C5" s="1">
        <v>50</v>
      </c>
      <c r="E5" s="9"/>
    </row>
    <row r="6" spans="1:8" x14ac:dyDescent="0.25">
      <c r="A6" s="1"/>
      <c r="B6" s="1" t="s">
        <v>4</v>
      </c>
      <c r="C6" s="4">
        <v>10</v>
      </c>
      <c r="E6" s="9"/>
    </row>
    <row r="7" spans="1:8" x14ac:dyDescent="0.25">
      <c r="A7" s="1"/>
      <c r="B7" s="1" t="s">
        <v>5</v>
      </c>
      <c r="C7" s="4">
        <v>100</v>
      </c>
      <c r="E7" s="9"/>
    </row>
    <row r="8" spans="1:8" x14ac:dyDescent="0.25">
      <c r="A8" s="1"/>
      <c r="B8" s="1" t="s">
        <v>6</v>
      </c>
      <c r="C8" s="4">
        <v>100</v>
      </c>
      <c r="E8" s="9"/>
    </row>
    <row r="9" spans="1:8" x14ac:dyDescent="0.25">
      <c r="D9" s="26"/>
      <c r="E9" s="34" t="s">
        <v>33</v>
      </c>
      <c r="F9" s="33"/>
      <c r="G9" s="33"/>
    </row>
    <row r="10" spans="1:8" x14ac:dyDescent="0.25">
      <c r="A10" s="3" t="s">
        <v>41</v>
      </c>
      <c r="B10" s="3"/>
      <c r="C10" s="3" t="s">
        <v>10</v>
      </c>
      <c r="D10" s="17" t="s">
        <v>11</v>
      </c>
      <c r="E10" s="23">
        <v>9</v>
      </c>
      <c r="F10" s="3">
        <v>17</v>
      </c>
      <c r="G10" s="3">
        <v>25</v>
      </c>
    </row>
    <row r="11" spans="1:8" x14ac:dyDescent="0.25">
      <c r="B11" s="1" t="s">
        <v>17</v>
      </c>
      <c r="C11" t="s">
        <v>24</v>
      </c>
      <c r="D11" s="18">
        <v>20</v>
      </c>
      <c r="E11" s="9"/>
      <c r="F11" s="9"/>
      <c r="G11" s="9"/>
    </row>
    <row r="12" spans="1:8" x14ac:dyDescent="0.25">
      <c r="B12" s="1" t="s">
        <v>82</v>
      </c>
      <c r="C12" s="6" t="s">
        <v>12</v>
      </c>
      <c r="D12" s="19">
        <v>10</v>
      </c>
      <c r="E12" s="9"/>
      <c r="F12" s="9"/>
      <c r="G12" s="9"/>
      <c r="H12" t="s">
        <v>54</v>
      </c>
    </row>
    <row r="13" spans="1:8" x14ac:dyDescent="0.25">
      <c r="B13" s="1" t="s">
        <v>2</v>
      </c>
      <c r="C13">
        <v>2</v>
      </c>
      <c r="D13" s="18">
        <f>100*C13/C3</f>
        <v>2</v>
      </c>
      <c r="E13" s="9">
        <f t="shared" ref="E13" si="0">$E$10*D13</f>
        <v>18</v>
      </c>
      <c r="F13" s="9">
        <f t="shared" ref="F13" si="1">$F$10*D13</f>
        <v>34</v>
      </c>
      <c r="G13" s="9">
        <f t="shared" ref="G13" si="2">$G$10*D13</f>
        <v>50</v>
      </c>
    </row>
    <row r="14" spans="1:8" x14ac:dyDescent="0.25">
      <c r="B14" s="1" t="s">
        <v>9</v>
      </c>
      <c r="C14">
        <v>0.8</v>
      </c>
      <c r="D14" s="18">
        <f t="shared" ref="D14:D18" si="3">100*C14/C4</f>
        <v>10</v>
      </c>
      <c r="E14" s="9">
        <f t="shared" ref="E14:E18" si="4">$E$10*D14</f>
        <v>90</v>
      </c>
      <c r="F14" s="9">
        <f t="shared" ref="F14:F18" si="5">$F$10*D14</f>
        <v>170</v>
      </c>
      <c r="G14" s="9">
        <f t="shared" ref="G14:G18" si="6">$G$10*D14</f>
        <v>250</v>
      </c>
    </row>
    <row r="15" spans="1:8" x14ac:dyDescent="0.25">
      <c r="B15" s="1" t="s">
        <v>83</v>
      </c>
      <c r="C15">
        <v>5</v>
      </c>
      <c r="D15" s="18">
        <f t="shared" si="3"/>
        <v>10</v>
      </c>
      <c r="E15" s="9">
        <f t="shared" ref="E15" si="7">$E$10*D15</f>
        <v>90</v>
      </c>
      <c r="F15" s="9">
        <f t="shared" ref="F15" si="8">$F$10*D15</f>
        <v>170</v>
      </c>
      <c r="G15" s="9">
        <f t="shared" ref="G15" si="9">$G$10*D15</f>
        <v>250</v>
      </c>
    </row>
    <row r="16" spans="1:8" x14ac:dyDescent="0.25">
      <c r="B16" s="1" t="s">
        <v>4</v>
      </c>
      <c r="C16">
        <v>1</v>
      </c>
      <c r="D16" s="18">
        <f t="shared" si="3"/>
        <v>10</v>
      </c>
      <c r="E16" s="9">
        <f t="shared" si="4"/>
        <v>90</v>
      </c>
      <c r="F16" s="9">
        <f t="shared" si="5"/>
        <v>170</v>
      </c>
      <c r="G16" s="9">
        <f t="shared" si="6"/>
        <v>250</v>
      </c>
    </row>
    <row r="17" spans="1:8" x14ac:dyDescent="0.25">
      <c r="B17" s="1" t="s">
        <v>5</v>
      </c>
      <c r="C17">
        <v>5</v>
      </c>
      <c r="D17" s="18">
        <f t="shared" si="3"/>
        <v>5</v>
      </c>
      <c r="E17" s="9">
        <f t="shared" si="4"/>
        <v>45</v>
      </c>
      <c r="F17" s="9">
        <f t="shared" si="5"/>
        <v>85</v>
      </c>
      <c r="G17" s="9">
        <f t="shared" si="6"/>
        <v>125</v>
      </c>
    </row>
    <row r="18" spans="1:8" x14ac:dyDescent="0.25">
      <c r="B18" s="1" t="s">
        <v>6</v>
      </c>
      <c r="C18">
        <v>5</v>
      </c>
      <c r="D18" s="18">
        <f t="shared" si="3"/>
        <v>5</v>
      </c>
      <c r="E18" s="9">
        <f t="shared" si="4"/>
        <v>45</v>
      </c>
      <c r="F18" s="9">
        <f t="shared" si="5"/>
        <v>85</v>
      </c>
      <c r="G18" s="9">
        <f t="shared" si="6"/>
        <v>125</v>
      </c>
    </row>
    <row r="19" spans="1:8" ht="15.75" thickBot="1" x14ac:dyDescent="0.3">
      <c r="B19" s="1" t="s">
        <v>16</v>
      </c>
      <c r="D19" s="18">
        <f>D20-SUM(D11:D18)</f>
        <v>28</v>
      </c>
      <c r="E19" s="10">
        <f>$E$10*D19</f>
        <v>252</v>
      </c>
      <c r="F19" s="10">
        <f>$F$10*D19</f>
        <v>476</v>
      </c>
      <c r="G19" s="10">
        <f>$G$10*D19</f>
        <v>700</v>
      </c>
    </row>
    <row r="20" spans="1:8" ht="15.75" thickTop="1" x14ac:dyDescent="0.25">
      <c r="C20" t="s">
        <v>18</v>
      </c>
      <c r="D20" s="18">
        <v>100</v>
      </c>
      <c r="E20" s="9">
        <f>SUM(E11:E19)/$E$10</f>
        <v>70</v>
      </c>
      <c r="F20" s="9">
        <f>SUM(F11:F19)/$F$10</f>
        <v>70</v>
      </c>
      <c r="G20" s="9">
        <f>SUM(G11:G19)/$G$10</f>
        <v>70</v>
      </c>
      <c r="H20" t="s">
        <v>26</v>
      </c>
    </row>
    <row r="22" spans="1:8" x14ac:dyDescent="0.25">
      <c r="D22" s="26"/>
      <c r="E22" s="34" t="s">
        <v>33</v>
      </c>
      <c r="F22" s="33"/>
      <c r="G22" s="33"/>
    </row>
    <row r="23" spans="1:8" x14ac:dyDescent="0.25">
      <c r="A23" s="3" t="s">
        <v>8</v>
      </c>
      <c r="B23" s="3"/>
      <c r="C23" s="3" t="s">
        <v>10</v>
      </c>
      <c r="D23" s="17" t="s">
        <v>11</v>
      </c>
      <c r="E23" s="23">
        <v>9</v>
      </c>
      <c r="F23" s="3">
        <v>17</v>
      </c>
      <c r="G23" s="3">
        <v>25</v>
      </c>
    </row>
    <row r="24" spans="1:8" x14ac:dyDescent="0.25">
      <c r="B24" s="1" t="s">
        <v>17</v>
      </c>
      <c r="C24" t="s">
        <v>24</v>
      </c>
      <c r="D24" s="18">
        <v>20</v>
      </c>
      <c r="E24" s="9"/>
      <c r="F24" s="9"/>
      <c r="G24" s="9"/>
    </row>
    <row r="25" spans="1:8" x14ac:dyDescent="0.25">
      <c r="B25" s="1" t="s">
        <v>82</v>
      </c>
      <c r="C25">
        <v>5</v>
      </c>
      <c r="D25" s="18">
        <f>100*C25/C2</f>
        <v>5</v>
      </c>
      <c r="E25" s="9">
        <f t="shared" ref="E25" si="10">$E$10*D25</f>
        <v>45</v>
      </c>
      <c r="F25" s="9">
        <f t="shared" ref="F25" si="11">$F$10*D25</f>
        <v>85</v>
      </c>
      <c r="G25" s="9">
        <f t="shared" ref="G25" si="12">$G$10*D25</f>
        <v>125</v>
      </c>
    </row>
    <row r="26" spans="1:8" x14ac:dyDescent="0.25">
      <c r="B26" s="1" t="s">
        <v>2</v>
      </c>
      <c r="C26" s="6" t="s">
        <v>12</v>
      </c>
      <c r="D26" s="19">
        <v>10</v>
      </c>
      <c r="E26" s="9"/>
      <c r="F26" s="9"/>
      <c r="G26" s="9"/>
      <c r="H26" t="s">
        <v>54</v>
      </c>
    </row>
    <row r="27" spans="1:8" x14ac:dyDescent="0.25">
      <c r="B27" s="1" t="s">
        <v>9</v>
      </c>
      <c r="C27">
        <v>0.8</v>
      </c>
      <c r="D27" s="18">
        <f>100*C27/C4</f>
        <v>10</v>
      </c>
      <c r="E27" s="9">
        <f t="shared" ref="E27:E31" si="13">$E$10*D27</f>
        <v>90</v>
      </c>
      <c r="F27" s="9">
        <f t="shared" ref="F27:F31" si="14">$F$10*D27</f>
        <v>170</v>
      </c>
      <c r="G27" s="9">
        <f t="shared" ref="G27:G31" si="15">$G$10*D27</f>
        <v>250</v>
      </c>
    </row>
    <row r="28" spans="1:8" x14ac:dyDescent="0.25">
      <c r="B28" s="1" t="s">
        <v>83</v>
      </c>
      <c r="C28">
        <v>5</v>
      </c>
      <c r="D28" s="18">
        <f t="shared" ref="D28:D31" si="16">100*C28/C5</f>
        <v>10</v>
      </c>
      <c r="E28" s="9">
        <f t="shared" si="13"/>
        <v>90</v>
      </c>
      <c r="F28" s="9">
        <f t="shared" si="14"/>
        <v>170</v>
      </c>
      <c r="G28" s="9">
        <f t="shared" si="15"/>
        <v>250</v>
      </c>
    </row>
    <row r="29" spans="1:8" x14ac:dyDescent="0.25">
      <c r="B29" s="1" t="s">
        <v>4</v>
      </c>
      <c r="C29">
        <v>1</v>
      </c>
      <c r="D29" s="18">
        <f t="shared" si="16"/>
        <v>10</v>
      </c>
      <c r="E29" s="9">
        <f t="shared" si="13"/>
        <v>90</v>
      </c>
      <c r="F29" s="9">
        <f t="shared" si="14"/>
        <v>170</v>
      </c>
      <c r="G29" s="9">
        <f t="shared" si="15"/>
        <v>250</v>
      </c>
    </row>
    <row r="30" spans="1:8" x14ac:dyDescent="0.25">
      <c r="B30" s="1" t="s">
        <v>5</v>
      </c>
      <c r="C30">
        <v>5</v>
      </c>
      <c r="D30" s="18">
        <f t="shared" si="16"/>
        <v>5</v>
      </c>
      <c r="E30" s="9">
        <f t="shared" si="13"/>
        <v>45</v>
      </c>
      <c r="F30" s="9">
        <f t="shared" si="14"/>
        <v>85</v>
      </c>
      <c r="G30" s="9">
        <f t="shared" si="15"/>
        <v>125</v>
      </c>
    </row>
    <row r="31" spans="1:8" x14ac:dyDescent="0.25">
      <c r="B31" s="1" t="s">
        <v>6</v>
      </c>
      <c r="C31">
        <v>5</v>
      </c>
      <c r="D31" s="18">
        <f t="shared" si="16"/>
        <v>5</v>
      </c>
      <c r="E31" s="9">
        <f t="shared" si="13"/>
        <v>45</v>
      </c>
      <c r="F31" s="9">
        <f t="shared" si="14"/>
        <v>85</v>
      </c>
      <c r="G31" s="9">
        <f t="shared" si="15"/>
        <v>125</v>
      </c>
    </row>
    <row r="32" spans="1:8" ht="15.75" thickBot="1" x14ac:dyDescent="0.3">
      <c r="B32" s="1" t="s">
        <v>16</v>
      </c>
      <c r="D32" s="18">
        <f>D33-SUM(D24:D31)</f>
        <v>25</v>
      </c>
      <c r="E32" s="10">
        <f>$E$10*D32</f>
        <v>225</v>
      </c>
      <c r="F32" s="10">
        <f>$F$10*D32</f>
        <v>425</v>
      </c>
      <c r="G32" s="10">
        <f>$G$10*D32</f>
        <v>625</v>
      </c>
    </row>
    <row r="33" spans="3:8" ht="15.75" thickTop="1" x14ac:dyDescent="0.25">
      <c r="C33" t="s">
        <v>18</v>
      </c>
      <c r="D33" s="18">
        <v>100</v>
      </c>
      <c r="E33" s="9">
        <f>SUM(E24:E32)/$E$10</f>
        <v>70</v>
      </c>
      <c r="F33" s="9">
        <f>SUM(F24:F32)/$F$10</f>
        <v>70</v>
      </c>
      <c r="G33" s="9">
        <f>SUM(G24:G32)/$G$10</f>
        <v>70</v>
      </c>
      <c r="H33" t="s">
        <v>26</v>
      </c>
    </row>
  </sheetData>
  <mergeCells count="2">
    <mergeCell ref="E9:G9"/>
    <mergeCell ref="E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4799-9236-43CE-A709-F1190D5D48B7}">
  <sheetPr>
    <pageSetUpPr fitToPage="1"/>
  </sheetPr>
  <dimension ref="A1:H45"/>
  <sheetViews>
    <sheetView topLeftCell="A16" workbookViewId="0">
      <selection activeCell="K23" sqref="K23"/>
    </sheetView>
  </sheetViews>
  <sheetFormatPr defaultRowHeight="15" x14ac:dyDescent="0.25"/>
  <sheetData>
    <row r="1" spans="1:5" x14ac:dyDescent="0.25">
      <c r="A1" s="1"/>
      <c r="B1" s="1"/>
      <c r="C1" s="1" t="s">
        <v>0</v>
      </c>
      <c r="E1" s="9" t="s">
        <v>59</v>
      </c>
    </row>
    <row r="2" spans="1:5" x14ac:dyDescent="0.25">
      <c r="A2" s="1" t="s">
        <v>1</v>
      </c>
      <c r="B2" s="1" t="s">
        <v>27</v>
      </c>
      <c r="C2" s="4">
        <v>100</v>
      </c>
      <c r="E2" s="9"/>
    </row>
    <row r="3" spans="1:5" x14ac:dyDescent="0.25">
      <c r="A3" s="1"/>
      <c r="B3" s="1" t="s">
        <v>39</v>
      </c>
      <c r="C3" s="4">
        <v>100</v>
      </c>
      <c r="E3" s="9"/>
    </row>
    <row r="4" spans="1:5" x14ac:dyDescent="0.25">
      <c r="A4" s="1"/>
      <c r="B4" s="1" t="s">
        <v>9</v>
      </c>
      <c r="C4" s="4">
        <v>8</v>
      </c>
      <c r="E4" s="9"/>
    </row>
    <row r="5" spans="1:5" x14ac:dyDescent="0.25">
      <c r="A5" s="1"/>
      <c r="B5" s="1" t="s">
        <v>2</v>
      </c>
      <c r="C5" s="4">
        <v>100</v>
      </c>
      <c r="E5" s="9"/>
    </row>
    <row r="6" spans="1:5" x14ac:dyDescent="0.25">
      <c r="A6" s="1"/>
      <c r="B6" s="1" t="s">
        <v>69</v>
      </c>
      <c r="C6" s="4">
        <v>1000</v>
      </c>
      <c r="E6" s="9"/>
    </row>
    <row r="7" spans="1:5" x14ac:dyDescent="0.25">
      <c r="A7" s="1"/>
      <c r="B7" s="1" t="s">
        <v>28</v>
      </c>
      <c r="C7" s="4">
        <f>28*15</f>
        <v>420</v>
      </c>
      <c r="E7" s="9"/>
    </row>
    <row r="8" spans="1:5" x14ac:dyDescent="0.25">
      <c r="A8" s="1"/>
      <c r="B8" s="1" t="s">
        <v>29</v>
      </c>
      <c r="C8" s="4">
        <f>6.9*4877</f>
        <v>33651.300000000003</v>
      </c>
      <c r="E8" s="9"/>
    </row>
    <row r="9" spans="1:5" x14ac:dyDescent="0.25">
      <c r="A9" s="1"/>
      <c r="B9" s="1" t="s">
        <v>30</v>
      </c>
      <c r="C9" s="4">
        <f>11.4*185</f>
        <v>2109</v>
      </c>
      <c r="E9" s="9"/>
    </row>
    <row r="10" spans="1:5" x14ac:dyDescent="0.25">
      <c r="A10" s="1"/>
      <c r="B10" s="1" t="s">
        <v>49</v>
      </c>
      <c r="C10" s="1">
        <v>4383</v>
      </c>
      <c r="E10" s="9"/>
    </row>
    <row r="11" spans="1:5" x14ac:dyDescent="0.25">
      <c r="A11" s="1"/>
      <c r="B11" s="1" t="s">
        <v>4</v>
      </c>
      <c r="C11" s="4">
        <v>10</v>
      </c>
      <c r="E11" s="9"/>
    </row>
    <row r="12" spans="1:5" x14ac:dyDescent="0.25">
      <c r="A12" s="1"/>
      <c r="B12" s="1" t="s">
        <v>5</v>
      </c>
      <c r="C12" s="4">
        <v>100</v>
      </c>
      <c r="E12" s="9"/>
    </row>
    <row r="13" spans="1:5" x14ac:dyDescent="0.25">
      <c r="A13" s="1"/>
      <c r="B13" s="1" t="s">
        <v>6</v>
      </c>
      <c r="C13" s="4">
        <v>100</v>
      </c>
      <c r="E13" s="9"/>
    </row>
    <row r="14" spans="1:5" x14ac:dyDescent="0.25">
      <c r="A14" s="1"/>
      <c r="B14" s="1"/>
      <c r="C14" s="4"/>
      <c r="E14" s="9"/>
    </row>
    <row r="15" spans="1:5" x14ac:dyDescent="0.25">
      <c r="A15" s="1"/>
      <c r="B15" s="1"/>
      <c r="C15" s="4"/>
      <c r="E15" s="9"/>
    </row>
    <row r="16" spans="1:5" x14ac:dyDescent="0.25">
      <c r="A16" s="1"/>
      <c r="B16" s="1"/>
      <c r="C16" s="4"/>
      <c r="E16" s="9"/>
    </row>
    <row r="17" spans="1:8" x14ac:dyDescent="0.25">
      <c r="E17" s="32" t="s">
        <v>33</v>
      </c>
      <c r="F17" s="32"/>
      <c r="G17" s="32"/>
    </row>
    <row r="18" spans="1:8" x14ac:dyDescent="0.25">
      <c r="A18" t="s">
        <v>62</v>
      </c>
      <c r="C18" t="s">
        <v>10</v>
      </c>
      <c r="D18" s="4" t="s">
        <v>11</v>
      </c>
      <c r="E18" s="27">
        <v>9</v>
      </c>
      <c r="F18" s="3">
        <v>17</v>
      </c>
      <c r="G18" s="3">
        <v>25</v>
      </c>
    </row>
    <row r="19" spans="1:8" x14ac:dyDescent="0.25">
      <c r="B19" s="1" t="s">
        <v>17</v>
      </c>
      <c r="C19" t="s">
        <v>24</v>
      </c>
      <c r="D19" s="4">
        <v>20</v>
      </c>
      <c r="E19" s="22"/>
      <c r="F19" s="9"/>
      <c r="G19" s="9"/>
    </row>
    <row r="20" spans="1:8" x14ac:dyDescent="0.25">
      <c r="B20" s="1" t="s">
        <v>27</v>
      </c>
      <c r="C20" t="s">
        <v>12</v>
      </c>
      <c r="D20" s="4">
        <v>10</v>
      </c>
      <c r="E20" s="22"/>
      <c r="F20" s="9"/>
      <c r="G20" s="9"/>
      <c r="H20" t="s">
        <v>54</v>
      </c>
    </row>
    <row r="21" spans="1:8" x14ac:dyDescent="0.25">
      <c r="B21" s="1" t="s">
        <v>39</v>
      </c>
      <c r="C21">
        <v>4</v>
      </c>
      <c r="D21" s="4">
        <f>100*C21/C3</f>
        <v>4</v>
      </c>
      <c r="E21" s="22">
        <f>$E$18*D21</f>
        <v>36</v>
      </c>
      <c r="F21" s="9">
        <f>$F$18*D21</f>
        <v>68</v>
      </c>
      <c r="G21" s="9">
        <f>$G$18*D21</f>
        <v>100</v>
      </c>
    </row>
    <row r="22" spans="1:8" x14ac:dyDescent="0.25">
      <c r="B22" s="1" t="s">
        <v>49</v>
      </c>
      <c r="C22">
        <v>5</v>
      </c>
      <c r="D22" s="4">
        <f>100*C22/C10</f>
        <v>0.11407711613050422</v>
      </c>
      <c r="E22" s="22">
        <f t="shared" ref="E22" si="0">$E$18*D22</f>
        <v>1.0266940451745381</v>
      </c>
      <c r="F22" s="9">
        <f t="shared" ref="F22" si="1">$F$18*D22</f>
        <v>1.9393109742185719</v>
      </c>
      <c r="G22" s="9">
        <f t="shared" ref="G22" si="2">$G$18*D22</f>
        <v>2.8519279032626055</v>
      </c>
    </row>
    <row r="23" spans="1:8" x14ac:dyDescent="0.25">
      <c r="B23" s="1" t="s">
        <v>4</v>
      </c>
      <c r="C23">
        <v>1</v>
      </c>
      <c r="D23" s="4">
        <f>100*C23/C11</f>
        <v>10</v>
      </c>
      <c r="E23" s="22">
        <f t="shared" ref="E23:E25" si="3">$E$18*D23</f>
        <v>90</v>
      </c>
      <c r="F23" s="9">
        <f t="shared" ref="F23:F25" si="4">$F$18*D23</f>
        <v>170</v>
      </c>
      <c r="G23" s="9">
        <f t="shared" ref="G23:G25" si="5">$G$18*D23</f>
        <v>250</v>
      </c>
    </row>
    <row r="24" spans="1:8" x14ac:dyDescent="0.25">
      <c r="B24" s="1" t="s">
        <v>5</v>
      </c>
      <c r="C24">
        <v>5</v>
      </c>
      <c r="D24" s="4">
        <f>100*C24/C12</f>
        <v>5</v>
      </c>
      <c r="E24" s="22">
        <f t="shared" ref="E24" si="6">$E$18*D24</f>
        <v>45</v>
      </c>
      <c r="F24" s="9">
        <f t="shared" ref="F24" si="7">$F$18*D24</f>
        <v>85</v>
      </c>
      <c r="G24" s="9">
        <f t="shared" ref="G24" si="8">$G$18*D24</f>
        <v>125</v>
      </c>
    </row>
    <row r="25" spans="1:8" x14ac:dyDescent="0.25">
      <c r="B25" s="1" t="s">
        <v>6</v>
      </c>
      <c r="C25">
        <v>5</v>
      </c>
      <c r="D25" s="4">
        <f>100*C25/C13</f>
        <v>5</v>
      </c>
      <c r="E25" s="22">
        <f t="shared" si="3"/>
        <v>45</v>
      </c>
      <c r="F25" s="9">
        <f t="shared" si="4"/>
        <v>85</v>
      </c>
      <c r="G25" s="9">
        <f t="shared" si="5"/>
        <v>125</v>
      </c>
    </row>
    <row r="26" spans="1:8" ht="15.75" thickBot="1" x14ac:dyDescent="0.3">
      <c r="B26" s="1" t="s">
        <v>16</v>
      </c>
      <c r="D26" s="4">
        <f>D27-SUM(D19:D25)</f>
        <v>45.885922883869497</v>
      </c>
      <c r="E26" s="21">
        <f>$E$18*D26</f>
        <v>412.97330595482549</v>
      </c>
      <c r="F26" s="10">
        <f>$F$18*D26</f>
        <v>780.06068902578147</v>
      </c>
      <c r="G26" s="10">
        <f>$G$18*D26</f>
        <v>1147.1480720967375</v>
      </c>
    </row>
    <row r="27" spans="1:8" ht="15.75" thickTop="1" x14ac:dyDescent="0.25">
      <c r="C27" t="s">
        <v>18</v>
      </c>
      <c r="D27" s="4">
        <v>100</v>
      </c>
      <c r="E27" s="22">
        <f>SUM(E19:E26)/$E$18</f>
        <v>70</v>
      </c>
      <c r="F27" s="9">
        <f>SUM(F19:F26)/$F$18</f>
        <v>70</v>
      </c>
      <c r="G27" s="9">
        <f>SUM(G19:G26)/$G$18</f>
        <v>70</v>
      </c>
      <c r="H27" t="s">
        <v>26</v>
      </c>
    </row>
    <row r="29" spans="1:8" x14ac:dyDescent="0.25">
      <c r="E29" s="32" t="s">
        <v>33</v>
      </c>
      <c r="F29" s="32"/>
      <c r="G29" s="32"/>
    </row>
    <row r="30" spans="1:8" x14ac:dyDescent="0.25">
      <c r="A30" t="s">
        <v>68</v>
      </c>
      <c r="C30" t="s">
        <v>10</v>
      </c>
      <c r="D30" s="4" t="s">
        <v>11</v>
      </c>
      <c r="E30" s="27">
        <v>9</v>
      </c>
      <c r="F30" s="3">
        <v>17</v>
      </c>
      <c r="G30" s="3">
        <v>25</v>
      </c>
    </row>
    <row r="31" spans="1:8" x14ac:dyDescent="0.25">
      <c r="B31" s="1" t="s">
        <v>17</v>
      </c>
      <c r="C31" t="s">
        <v>24</v>
      </c>
      <c r="D31" s="4">
        <v>20</v>
      </c>
      <c r="E31" s="22"/>
      <c r="F31" s="9"/>
      <c r="G31" s="9"/>
    </row>
    <row r="32" spans="1:8" x14ac:dyDescent="0.25">
      <c r="B32" s="1" t="s">
        <v>27</v>
      </c>
      <c r="C32" t="s">
        <v>12</v>
      </c>
      <c r="D32" s="4">
        <v>10</v>
      </c>
      <c r="E32" s="22"/>
      <c r="F32" s="9"/>
      <c r="G32" s="9"/>
      <c r="H32" t="s">
        <v>54</v>
      </c>
    </row>
    <row r="33" spans="2:8" x14ac:dyDescent="0.25">
      <c r="B33" s="1" t="s">
        <v>39</v>
      </c>
      <c r="C33">
        <v>0</v>
      </c>
      <c r="D33" s="4">
        <f>100*C33/C3</f>
        <v>0</v>
      </c>
      <c r="E33" s="22"/>
      <c r="F33" s="9"/>
      <c r="G33" s="9"/>
    </row>
    <row r="34" spans="2:8" x14ac:dyDescent="0.25">
      <c r="B34" s="1" t="s">
        <v>9</v>
      </c>
      <c r="C34">
        <v>0.8</v>
      </c>
      <c r="D34" s="4">
        <f>100*C34/C4</f>
        <v>10</v>
      </c>
      <c r="E34" s="22">
        <f t="shared" ref="E34:E39" si="9">$E$18*D34</f>
        <v>90</v>
      </c>
      <c r="F34" s="9">
        <f>$F$18*D34</f>
        <v>170</v>
      </c>
      <c r="G34" s="9">
        <f>$G$18*D34</f>
        <v>250</v>
      </c>
    </row>
    <row r="35" spans="2:8" x14ac:dyDescent="0.25">
      <c r="B35" s="1" t="s">
        <v>2</v>
      </c>
      <c r="C35">
        <v>4</v>
      </c>
      <c r="D35" s="4">
        <f t="shared" ref="D35:D36" si="10">100*C35/C5</f>
        <v>4</v>
      </c>
      <c r="E35" s="22">
        <f t="shared" si="9"/>
        <v>36</v>
      </c>
      <c r="F35" s="9">
        <f t="shared" ref="F35" si="11">$F$18*D35</f>
        <v>68</v>
      </c>
      <c r="G35" s="9">
        <f t="shared" ref="G35" si="12">$G$18*D35</f>
        <v>100</v>
      </c>
    </row>
    <row r="36" spans="2:8" x14ac:dyDescent="0.25">
      <c r="B36" s="1" t="s">
        <v>69</v>
      </c>
      <c r="C36">
        <v>5</v>
      </c>
      <c r="D36" s="4">
        <f t="shared" si="10"/>
        <v>0.5</v>
      </c>
      <c r="E36" s="22">
        <f t="shared" si="9"/>
        <v>4.5</v>
      </c>
      <c r="F36" s="9">
        <f t="shared" ref="F36" si="13">$F$18*D36</f>
        <v>8.5</v>
      </c>
      <c r="G36" s="9">
        <f t="shared" ref="G36" si="14">$G$18*D36</f>
        <v>12.5</v>
      </c>
    </row>
    <row r="37" spans="2:8" x14ac:dyDescent="0.25">
      <c r="B37" s="1" t="s">
        <v>28</v>
      </c>
      <c r="C37">
        <v>5</v>
      </c>
      <c r="D37" s="4">
        <f t="shared" ref="D37:D43" si="15">100*C37/C7</f>
        <v>1.1904761904761905</v>
      </c>
      <c r="E37" s="22">
        <f t="shared" si="9"/>
        <v>10.714285714285714</v>
      </c>
      <c r="F37" s="9">
        <f>$F$18*D37</f>
        <v>20.238095238095237</v>
      </c>
      <c r="G37" s="9">
        <f>$G$18*D37</f>
        <v>29.761904761904763</v>
      </c>
    </row>
    <row r="38" spans="2:8" x14ac:dyDescent="0.25">
      <c r="B38" s="1" t="s">
        <v>29</v>
      </c>
      <c r="C38">
        <v>5</v>
      </c>
      <c r="D38" s="11">
        <f t="shared" si="15"/>
        <v>1.4858266991171216E-2</v>
      </c>
      <c r="E38" s="28">
        <f t="shared" si="9"/>
        <v>0.13372440292054094</v>
      </c>
      <c r="F38" s="4">
        <f>$F$18*D38</f>
        <v>0.25259053884991067</v>
      </c>
      <c r="G38" s="4">
        <f>$G$18*D38</f>
        <v>0.3714566747792804</v>
      </c>
    </row>
    <row r="39" spans="2:8" x14ac:dyDescent="0.25">
      <c r="B39" s="1" t="s">
        <v>30</v>
      </c>
      <c r="C39">
        <v>4</v>
      </c>
      <c r="D39" s="4">
        <f t="shared" si="15"/>
        <v>0.18966334755808439</v>
      </c>
      <c r="E39" s="22">
        <f t="shared" si="9"/>
        <v>1.7069701280227596</v>
      </c>
      <c r="F39" s="9">
        <f>$F$18*D39</f>
        <v>3.2242769084874348</v>
      </c>
      <c r="G39" s="9">
        <f>$G$18*D39</f>
        <v>4.7415836889521099</v>
      </c>
    </row>
    <row r="40" spans="2:8" x14ac:dyDescent="0.25">
      <c r="B40" s="1" t="s">
        <v>49</v>
      </c>
      <c r="C40">
        <v>0</v>
      </c>
      <c r="D40" s="4">
        <f t="shared" si="15"/>
        <v>0</v>
      </c>
      <c r="E40" s="22"/>
      <c r="F40" s="9"/>
      <c r="G40" s="9"/>
    </row>
    <row r="41" spans="2:8" x14ac:dyDescent="0.25">
      <c r="B41" s="1" t="s">
        <v>4</v>
      </c>
      <c r="C41">
        <v>1</v>
      </c>
      <c r="D41" s="4">
        <f t="shared" si="15"/>
        <v>10</v>
      </c>
      <c r="E41" s="22">
        <f>$E$18*D41</f>
        <v>90</v>
      </c>
      <c r="F41" s="9">
        <f>$F$18*D41</f>
        <v>170</v>
      </c>
      <c r="G41" s="9">
        <f>$G$18*D41</f>
        <v>250</v>
      </c>
    </row>
    <row r="42" spans="2:8" x14ac:dyDescent="0.25">
      <c r="B42" s="1" t="s">
        <v>5</v>
      </c>
      <c r="C42">
        <v>5</v>
      </c>
      <c r="D42" s="4">
        <f t="shared" si="15"/>
        <v>5</v>
      </c>
      <c r="E42" s="22">
        <f>$E$18*D42</f>
        <v>45</v>
      </c>
      <c r="F42" s="9">
        <f>$F$18*D42</f>
        <v>85</v>
      </c>
      <c r="G42" s="9">
        <f>$G$18*D42</f>
        <v>125</v>
      </c>
    </row>
    <row r="43" spans="2:8" x14ac:dyDescent="0.25">
      <c r="B43" s="1" t="s">
        <v>6</v>
      </c>
      <c r="C43">
        <v>5</v>
      </c>
      <c r="D43" s="4">
        <f t="shared" si="15"/>
        <v>5</v>
      </c>
      <c r="E43" s="22">
        <f>$E$18*D43</f>
        <v>45</v>
      </c>
      <c r="F43" s="9">
        <f>$F$18*D43</f>
        <v>85</v>
      </c>
      <c r="G43" s="9">
        <f>$G$18*D43</f>
        <v>125</v>
      </c>
    </row>
    <row r="44" spans="2:8" ht="15.75" thickBot="1" x14ac:dyDescent="0.3">
      <c r="B44" s="1" t="s">
        <v>16</v>
      </c>
      <c r="D44" s="4">
        <f>D45-SUM(D31:D43)</f>
        <v>34.10500219497456</v>
      </c>
      <c r="E44" s="21">
        <f>$E$18*D44</f>
        <v>306.94501975477101</v>
      </c>
      <c r="F44" s="10">
        <f>$F$18*D44</f>
        <v>579.78503731456749</v>
      </c>
      <c r="G44" s="10">
        <f>$G$18*D44</f>
        <v>852.62505487436397</v>
      </c>
    </row>
    <row r="45" spans="2:8" ht="15.75" thickTop="1" x14ac:dyDescent="0.25">
      <c r="C45" t="s">
        <v>18</v>
      </c>
      <c r="D45" s="4">
        <v>100</v>
      </c>
      <c r="E45" s="22">
        <f>SUM(E31:E44)/$E$18</f>
        <v>70</v>
      </c>
      <c r="F45" s="9">
        <f>SUM(F31:F44)/$F$18</f>
        <v>70</v>
      </c>
      <c r="G45" s="9">
        <f>SUM(G31:G44)/$G$18</f>
        <v>70</v>
      </c>
      <c r="H45" t="s">
        <v>26</v>
      </c>
    </row>
  </sheetData>
  <mergeCells count="2">
    <mergeCell ref="E17:G17"/>
    <mergeCell ref="E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3344-68BA-4321-AE99-7868F986AB4E}">
  <sheetPr>
    <pageSetUpPr fitToPage="1"/>
  </sheetPr>
  <dimension ref="A1:H79"/>
  <sheetViews>
    <sheetView topLeftCell="A11" workbookViewId="0">
      <selection activeCell="J14" sqref="J14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20" bestFit="1" customWidth="1"/>
    <col min="4" max="4" width="13.5703125" bestFit="1" customWidth="1"/>
    <col min="5" max="5" width="15.42578125" style="9" bestFit="1" customWidth="1"/>
  </cols>
  <sheetData>
    <row r="1" spans="1:7" x14ac:dyDescent="0.25">
      <c r="A1" s="1"/>
      <c r="B1" s="1"/>
      <c r="C1" s="1" t="s">
        <v>0</v>
      </c>
    </row>
    <row r="2" spans="1:7" x14ac:dyDescent="0.25">
      <c r="A2" s="1" t="s">
        <v>1</v>
      </c>
      <c r="B2" s="1" t="s">
        <v>27</v>
      </c>
      <c r="C2" s="4">
        <v>100</v>
      </c>
    </row>
    <row r="3" spans="1:7" x14ac:dyDescent="0.25">
      <c r="A3" s="1"/>
      <c r="B3" s="1" t="s">
        <v>2</v>
      </c>
      <c r="C3" s="4">
        <v>100</v>
      </c>
    </row>
    <row r="4" spans="1:7" x14ac:dyDescent="0.25">
      <c r="A4" s="1"/>
      <c r="B4" s="1" t="s">
        <v>3</v>
      </c>
      <c r="C4" s="4">
        <v>100</v>
      </c>
    </row>
    <row r="5" spans="1:7" x14ac:dyDescent="0.25">
      <c r="A5" s="1"/>
      <c r="B5" s="1" t="s">
        <v>31</v>
      </c>
      <c r="C5" s="4">
        <v>100</v>
      </c>
    </row>
    <row r="6" spans="1:7" x14ac:dyDescent="0.25">
      <c r="A6" s="1"/>
      <c r="B6" s="1" t="s">
        <v>9</v>
      </c>
      <c r="C6" s="4">
        <v>8</v>
      </c>
    </row>
    <row r="7" spans="1:7" x14ac:dyDescent="0.25">
      <c r="A7" s="1"/>
      <c r="B7" s="1" t="s">
        <v>28</v>
      </c>
      <c r="C7" s="4">
        <f>28*15</f>
        <v>420</v>
      </c>
    </row>
    <row r="8" spans="1:7" x14ac:dyDescent="0.25">
      <c r="A8" s="1"/>
      <c r="B8" s="1" t="s">
        <v>29</v>
      </c>
      <c r="C8" s="4">
        <f>6.9*4877</f>
        <v>33651.300000000003</v>
      </c>
    </row>
    <row r="9" spans="1:7" x14ac:dyDescent="0.25">
      <c r="A9" s="1"/>
      <c r="B9" s="1" t="s">
        <v>30</v>
      </c>
      <c r="C9" s="4">
        <f>11.4*185</f>
        <v>2109</v>
      </c>
    </row>
    <row r="10" spans="1:7" x14ac:dyDescent="0.25">
      <c r="A10" s="1"/>
      <c r="B10" s="1" t="s">
        <v>4</v>
      </c>
      <c r="C10" s="4">
        <v>10</v>
      </c>
    </row>
    <row r="11" spans="1:7" x14ac:dyDescent="0.25">
      <c r="A11" s="1"/>
      <c r="B11" s="1" t="s">
        <v>5</v>
      </c>
      <c r="C11" s="4">
        <v>100</v>
      </c>
    </row>
    <row r="12" spans="1:7" x14ac:dyDescent="0.25">
      <c r="A12" s="1"/>
      <c r="B12" s="1" t="s">
        <v>6</v>
      </c>
      <c r="C12" s="4">
        <v>100</v>
      </c>
    </row>
    <row r="13" spans="1:7" x14ac:dyDescent="0.25">
      <c r="E13" s="32" t="s">
        <v>33</v>
      </c>
      <c r="F13" s="32"/>
      <c r="G13" s="32"/>
    </row>
    <row r="14" spans="1:7" x14ac:dyDescent="0.25">
      <c r="A14" t="s">
        <v>34</v>
      </c>
      <c r="C14" t="s">
        <v>10</v>
      </c>
      <c r="D14" s="4" t="s">
        <v>11</v>
      </c>
      <c r="E14" s="9">
        <v>9</v>
      </c>
      <c r="F14">
        <v>17</v>
      </c>
      <c r="G14">
        <v>25</v>
      </c>
    </row>
    <row r="15" spans="1:7" x14ac:dyDescent="0.25">
      <c r="B15" s="1" t="s">
        <v>17</v>
      </c>
      <c r="C15" t="s">
        <v>24</v>
      </c>
      <c r="D15" s="4">
        <v>20</v>
      </c>
    </row>
    <row r="16" spans="1:7" x14ac:dyDescent="0.25">
      <c r="B16" s="12" t="s">
        <v>27</v>
      </c>
      <c r="C16" s="13" t="s">
        <v>12</v>
      </c>
      <c r="D16" s="15">
        <v>10</v>
      </c>
    </row>
    <row r="17" spans="1:8" x14ac:dyDescent="0.25">
      <c r="B17" s="1" t="s">
        <v>2</v>
      </c>
      <c r="C17">
        <v>2</v>
      </c>
      <c r="D17" s="4">
        <f t="shared" ref="D17:D26" si="0">100*C17/C3</f>
        <v>2</v>
      </c>
      <c r="E17" s="9">
        <f t="shared" ref="E17:E27" si="1">$E$14*D17</f>
        <v>18</v>
      </c>
      <c r="F17" s="9">
        <f>$F$14*D17</f>
        <v>34</v>
      </c>
      <c r="G17" s="9">
        <f>$G$14*D17</f>
        <v>50</v>
      </c>
    </row>
    <row r="18" spans="1:8" x14ac:dyDescent="0.25">
      <c r="B18" s="1" t="s">
        <v>3</v>
      </c>
      <c r="C18">
        <v>0</v>
      </c>
      <c r="D18" s="4">
        <f t="shared" si="0"/>
        <v>0</v>
      </c>
      <c r="E18" s="9">
        <f t="shared" si="1"/>
        <v>0</v>
      </c>
      <c r="F18" s="9">
        <f t="shared" ref="F18" si="2">$F$14*D18</f>
        <v>0</v>
      </c>
      <c r="G18" s="9">
        <f t="shared" ref="G18" si="3">$G$14*D18</f>
        <v>0</v>
      </c>
    </row>
    <row r="19" spans="1:8" x14ac:dyDescent="0.25">
      <c r="B19" s="1" t="s">
        <v>31</v>
      </c>
      <c r="C19">
        <v>2</v>
      </c>
      <c r="D19" s="4">
        <f t="shared" si="0"/>
        <v>2</v>
      </c>
      <c r="E19" s="9">
        <f t="shared" si="1"/>
        <v>18</v>
      </c>
      <c r="F19" s="9">
        <f t="shared" ref="F19:F27" si="4">$F$14*D19</f>
        <v>34</v>
      </c>
      <c r="G19" s="9">
        <f t="shared" ref="G19:G27" si="5">$G$14*D19</f>
        <v>50</v>
      </c>
    </row>
    <row r="20" spans="1:8" x14ac:dyDescent="0.25">
      <c r="B20" s="1" t="s">
        <v>9</v>
      </c>
      <c r="C20">
        <v>0.8</v>
      </c>
      <c r="D20" s="4">
        <f t="shared" si="0"/>
        <v>10</v>
      </c>
      <c r="E20" s="9">
        <f t="shared" si="1"/>
        <v>90</v>
      </c>
      <c r="F20" s="9">
        <f t="shared" si="4"/>
        <v>170</v>
      </c>
      <c r="G20" s="9">
        <f t="shared" si="5"/>
        <v>250</v>
      </c>
    </row>
    <row r="21" spans="1:8" x14ac:dyDescent="0.25">
      <c r="B21" s="1" t="s">
        <v>28</v>
      </c>
      <c r="C21">
        <v>5</v>
      </c>
      <c r="D21" s="4">
        <f t="shared" si="0"/>
        <v>1.1904761904761905</v>
      </c>
      <c r="E21" s="9">
        <f t="shared" si="1"/>
        <v>10.714285714285714</v>
      </c>
      <c r="F21" s="9">
        <f t="shared" si="4"/>
        <v>20.238095238095237</v>
      </c>
      <c r="G21" s="9">
        <f t="shared" si="5"/>
        <v>29.761904761904763</v>
      </c>
    </row>
    <row r="22" spans="1:8" x14ac:dyDescent="0.25">
      <c r="B22" s="1" t="s">
        <v>29</v>
      </c>
      <c r="C22">
        <v>5</v>
      </c>
      <c r="D22" s="11">
        <f t="shared" si="0"/>
        <v>1.4858266991171216E-2</v>
      </c>
      <c r="E22" s="4">
        <f t="shared" si="1"/>
        <v>0.13372440292054094</v>
      </c>
      <c r="F22" s="9">
        <f t="shared" si="4"/>
        <v>0.25259053884991067</v>
      </c>
      <c r="G22" s="9">
        <f t="shared" si="5"/>
        <v>0.3714566747792804</v>
      </c>
    </row>
    <row r="23" spans="1:8" x14ac:dyDescent="0.25">
      <c r="B23" s="1" t="s">
        <v>30</v>
      </c>
      <c r="C23">
        <v>5</v>
      </c>
      <c r="D23" s="4">
        <f t="shared" si="0"/>
        <v>0.23707918444760551</v>
      </c>
      <c r="E23" s="9">
        <f t="shared" si="1"/>
        <v>2.1337126600284497</v>
      </c>
      <c r="F23" s="9">
        <f t="shared" si="4"/>
        <v>4.0303461356092933</v>
      </c>
      <c r="G23" s="9">
        <f t="shared" si="5"/>
        <v>5.9269796111901378</v>
      </c>
    </row>
    <row r="24" spans="1:8" x14ac:dyDescent="0.25">
      <c r="B24" s="1" t="s">
        <v>4</v>
      </c>
      <c r="C24">
        <v>1</v>
      </c>
      <c r="D24" s="4">
        <f t="shared" si="0"/>
        <v>10</v>
      </c>
      <c r="E24" s="9">
        <f t="shared" si="1"/>
        <v>90</v>
      </c>
      <c r="F24" s="9">
        <f t="shared" si="4"/>
        <v>170</v>
      </c>
      <c r="G24" s="9">
        <f t="shared" si="5"/>
        <v>250</v>
      </c>
    </row>
    <row r="25" spans="1:8" x14ac:dyDescent="0.25">
      <c r="B25" s="1" t="s">
        <v>5</v>
      </c>
      <c r="C25">
        <v>5</v>
      </c>
      <c r="D25" s="4">
        <f t="shared" si="0"/>
        <v>5</v>
      </c>
      <c r="E25" s="9">
        <f t="shared" si="1"/>
        <v>45</v>
      </c>
      <c r="F25" s="9">
        <f t="shared" si="4"/>
        <v>85</v>
      </c>
      <c r="G25" s="9">
        <f t="shared" si="5"/>
        <v>125</v>
      </c>
    </row>
    <row r="26" spans="1:8" x14ac:dyDescent="0.25">
      <c r="B26" s="1" t="s">
        <v>6</v>
      </c>
      <c r="C26">
        <v>5</v>
      </c>
      <c r="D26" s="4">
        <f t="shared" si="0"/>
        <v>5</v>
      </c>
      <c r="E26" s="9">
        <f t="shared" si="1"/>
        <v>45</v>
      </c>
      <c r="F26" s="9">
        <f t="shared" si="4"/>
        <v>85</v>
      </c>
      <c r="G26" s="9">
        <f t="shared" si="5"/>
        <v>125</v>
      </c>
    </row>
    <row r="27" spans="1:8" ht="15.75" thickBot="1" x14ac:dyDescent="0.3">
      <c r="B27" s="1" t="s">
        <v>16</v>
      </c>
      <c r="D27" s="4">
        <f>D28-SUM(D15:D26)</f>
        <v>34.557586358085032</v>
      </c>
      <c r="E27" s="10">
        <f t="shared" si="1"/>
        <v>311.01827722276528</v>
      </c>
      <c r="F27" s="10">
        <f t="shared" si="4"/>
        <v>587.47896808744554</v>
      </c>
      <c r="G27" s="10">
        <f t="shared" si="5"/>
        <v>863.9396589521258</v>
      </c>
    </row>
    <row r="28" spans="1:8" ht="15.75" thickTop="1" x14ac:dyDescent="0.25">
      <c r="C28" t="s">
        <v>18</v>
      </c>
      <c r="D28" s="4">
        <v>100</v>
      </c>
      <c r="E28" s="9">
        <f>SUM(E15:E27)/$E$14</f>
        <v>70</v>
      </c>
      <c r="F28" s="9">
        <f>SUM(F15:F27)/$F$14</f>
        <v>70</v>
      </c>
      <c r="G28" s="9">
        <f>SUM(G15:G27)/$G$14</f>
        <v>70</v>
      </c>
      <c r="H28" t="s">
        <v>26</v>
      </c>
    </row>
    <row r="29" spans="1:8" x14ac:dyDescent="0.25">
      <c r="D29" s="4"/>
      <c r="F29" s="9"/>
      <c r="G29" s="9"/>
    </row>
    <row r="30" spans="1:8" x14ac:dyDescent="0.25">
      <c r="E30" s="32" t="s">
        <v>33</v>
      </c>
      <c r="F30" s="32"/>
      <c r="G30" s="32"/>
    </row>
    <row r="31" spans="1:8" x14ac:dyDescent="0.25">
      <c r="A31" t="s">
        <v>8</v>
      </c>
      <c r="C31" t="s">
        <v>10</v>
      </c>
      <c r="D31" s="4" t="s">
        <v>11</v>
      </c>
      <c r="E31" s="9">
        <v>9</v>
      </c>
      <c r="F31">
        <v>17</v>
      </c>
      <c r="G31">
        <v>25</v>
      </c>
    </row>
    <row r="32" spans="1:8" x14ac:dyDescent="0.25">
      <c r="B32" s="1" t="s">
        <v>17</v>
      </c>
      <c r="C32" t="s">
        <v>24</v>
      </c>
      <c r="D32" s="11">
        <v>20</v>
      </c>
    </row>
    <row r="33" spans="1:8" x14ac:dyDescent="0.25">
      <c r="B33" s="1" t="s">
        <v>27</v>
      </c>
      <c r="C33">
        <v>10</v>
      </c>
      <c r="D33" s="11">
        <f>100*C33/C2</f>
        <v>10</v>
      </c>
      <c r="E33" s="9">
        <f>$E$14*D34</f>
        <v>90</v>
      </c>
      <c r="F33" s="9">
        <f>$F$14*D34</f>
        <v>170</v>
      </c>
      <c r="G33" s="9">
        <f>$G$14*D34</f>
        <v>250</v>
      </c>
    </row>
    <row r="34" spans="1:8" x14ac:dyDescent="0.25">
      <c r="B34" s="12" t="s">
        <v>2</v>
      </c>
      <c r="C34" s="13" t="s">
        <v>12</v>
      </c>
      <c r="D34" s="14">
        <v>10</v>
      </c>
    </row>
    <row r="35" spans="1:8" x14ac:dyDescent="0.25">
      <c r="B35" s="1" t="s">
        <v>3</v>
      </c>
      <c r="C35">
        <v>0</v>
      </c>
      <c r="D35" s="11">
        <v>0</v>
      </c>
      <c r="E35" s="9">
        <f t="shared" ref="E35" si="6">$E$14*D35</f>
        <v>0</v>
      </c>
      <c r="F35" s="9">
        <f t="shared" ref="F35:F44" si="7">$F$14*D35</f>
        <v>0</v>
      </c>
      <c r="G35" s="9">
        <f t="shared" ref="G35:G44" si="8">$G$14*D35</f>
        <v>0</v>
      </c>
    </row>
    <row r="36" spans="1:8" x14ac:dyDescent="0.25">
      <c r="B36" s="1" t="s">
        <v>31</v>
      </c>
      <c r="C36">
        <v>0</v>
      </c>
      <c r="D36" s="11">
        <v>0</v>
      </c>
      <c r="E36" s="9">
        <f t="shared" ref="E36" si="9">$E$14*D36</f>
        <v>0</v>
      </c>
      <c r="F36" s="9">
        <f t="shared" si="7"/>
        <v>0</v>
      </c>
      <c r="G36" s="9">
        <f t="shared" si="8"/>
        <v>0</v>
      </c>
    </row>
    <row r="37" spans="1:8" x14ac:dyDescent="0.25">
      <c r="B37" s="1" t="s">
        <v>9</v>
      </c>
      <c r="C37">
        <v>0.8</v>
      </c>
      <c r="D37" s="11">
        <f t="shared" ref="D37:D43" si="10">100*C37/C6</f>
        <v>10</v>
      </c>
      <c r="E37" s="9">
        <f t="shared" ref="E37" si="11">$E$14*D37</f>
        <v>90</v>
      </c>
      <c r="F37" s="9">
        <f t="shared" si="7"/>
        <v>170</v>
      </c>
      <c r="G37" s="9">
        <f t="shared" si="8"/>
        <v>250</v>
      </c>
    </row>
    <row r="38" spans="1:8" x14ac:dyDescent="0.25">
      <c r="B38" s="1" t="s">
        <v>28</v>
      </c>
      <c r="C38">
        <v>5</v>
      </c>
      <c r="D38" s="11">
        <f t="shared" si="10"/>
        <v>1.1904761904761905</v>
      </c>
      <c r="E38" s="9">
        <f t="shared" ref="E38" si="12">$E$14*D38</f>
        <v>10.714285714285714</v>
      </c>
      <c r="F38" s="9">
        <f t="shared" si="7"/>
        <v>20.238095238095237</v>
      </c>
      <c r="G38" s="9">
        <f t="shared" si="8"/>
        <v>29.761904761904763</v>
      </c>
    </row>
    <row r="39" spans="1:8" x14ac:dyDescent="0.25">
      <c r="B39" s="1" t="s">
        <v>29</v>
      </c>
      <c r="C39">
        <v>5</v>
      </c>
      <c r="D39" s="11">
        <f t="shared" si="10"/>
        <v>1.4858266991171216E-2</v>
      </c>
      <c r="E39" s="4">
        <f t="shared" ref="E39" si="13">$E$14*D39</f>
        <v>0.13372440292054094</v>
      </c>
      <c r="F39" s="9">
        <f t="shared" si="7"/>
        <v>0.25259053884991067</v>
      </c>
      <c r="G39" s="9">
        <f t="shared" si="8"/>
        <v>0.3714566747792804</v>
      </c>
    </row>
    <row r="40" spans="1:8" x14ac:dyDescent="0.25">
      <c r="B40" s="1" t="s">
        <v>30</v>
      </c>
      <c r="C40">
        <v>5</v>
      </c>
      <c r="D40" s="11">
        <f t="shared" si="10"/>
        <v>0.23707918444760551</v>
      </c>
      <c r="E40" s="9">
        <f t="shared" ref="E40" si="14">$E$14*D40</f>
        <v>2.1337126600284497</v>
      </c>
      <c r="F40" s="9">
        <f t="shared" si="7"/>
        <v>4.0303461356092933</v>
      </c>
      <c r="G40" s="9">
        <f t="shared" si="8"/>
        <v>5.9269796111901378</v>
      </c>
    </row>
    <row r="41" spans="1:8" x14ac:dyDescent="0.25">
      <c r="B41" s="1" t="s">
        <v>4</v>
      </c>
      <c r="C41">
        <v>1</v>
      </c>
      <c r="D41" s="11">
        <f t="shared" si="10"/>
        <v>10</v>
      </c>
      <c r="E41" s="9">
        <f t="shared" ref="E41" si="15">$E$14*D41</f>
        <v>90</v>
      </c>
      <c r="F41" s="9">
        <f t="shared" si="7"/>
        <v>170</v>
      </c>
      <c r="G41" s="9">
        <f t="shared" si="8"/>
        <v>250</v>
      </c>
    </row>
    <row r="42" spans="1:8" x14ac:dyDescent="0.25">
      <c r="B42" s="1" t="s">
        <v>5</v>
      </c>
      <c r="C42">
        <v>5</v>
      </c>
      <c r="D42" s="11">
        <f t="shared" si="10"/>
        <v>5</v>
      </c>
      <c r="E42" s="9">
        <f t="shared" ref="E42" si="16">$E$14*D42</f>
        <v>45</v>
      </c>
      <c r="F42" s="9">
        <f t="shared" si="7"/>
        <v>85</v>
      </c>
      <c r="G42" s="9">
        <f t="shared" si="8"/>
        <v>125</v>
      </c>
    </row>
    <row r="43" spans="1:8" x14ac:dyDescent="0.25">
      <c r="B43" s="1" t="s">
        <v>6</v>
      </c>
      <c r="C43">
        <v>5</v>
      </c>
      <c r="D43" s="11">
        <f t="shared" si="10"/>
        <v>5</v>
      </c>
      <c r="E43" s="9">
        <f t="shared" ref="E43" si="17">$E$14*D43</f>
        <v>45</v>
      </c>
      <c r="F43" s="9">
        <f t="shared" si="7"/>
        <v>85</v>
      </c>
      <c r="G43" s="9">
        <f t="shared" si="8"/>
        <v>125</v>
      </c>
    </row>
    <row r="44" spans="1:8" ht="15.75" thickBot="1" x14ac:dyDescent="0.3">
      <c r="B44" s="1" t="s">
        <v>16</v>
      </c>
      <c r="D44" s="11">
        <f>D45-SUM(D32:D43)</f>
        <v>28.557586358085032</v>
      </c>
      <c r="E44" s="10">
        <f t="shared" ref="E44" si="18">$E$14*D44</f>
        <v>257.01827722276528</v>
      </c>
      <c r="F44" s="10">
        <f t="shared" si="7"/>
        <v>485.47896808744554</v>
      </c>
      <c r="G44" s="10">
        <f t="shared" si="8"/>
        <v>713.9396589521258</v>
      </c>
    </row>
    <row r="45" spans="1:8" ht="15.75" thickTop="1" x14ac:dyDescent="0.25">
      <c r="C45" t="s">
        <v>18</v>
      </c>
      <c r="D45" s="4">
        <v>100</v>
      </c>
      <c r="E45" s="9">
        <f>SUM(E32:E44)/$E$14</f>
        <v>70</v>
      </c>
      <c r="F45" s="9">
        <f>SUM(F32:F44)/$F$14</f>
        <v>70</v>
      </c>
      <c r="G45" s="9">
        <f>SUM(G32:G44)/$G$14</f>
        <v>70</v>
      </c>
      <c r="H45" t="s">
        <v>26</v>
      </c>
    </row>
    <row r="46" spans="1:8" x14ac:dyDescent="0.25">
      <c r="D46" s="4"/>
      <c r="F46" s="9"/>
      <c r="G46" s="9"/>
    </row>
    <row r="47" spans="1:8" x14ac:dyDescent="0.25">
      <c r="E47" s="32" t="s">
        <v>33</v>
      </c>
      <c r="F47" s="32"/>
      <c r="G47" s="32"/>
    </row>
    <row r="48" spans="1:8" x14ac:dyDescent="0.25">
      <c r="A48" t="s">
        <v>32</v>
      </c>
      <c r="C48" t="s">
        <v>10</v>
      </c>
      <c r="D48" s="4" t="s">
        <v>11</v>
      </c>
      <c r="E48" s="9">
        <v>9</v>
      </c>
      <c r="F48">
        <v>17</v>
      </c>
      <c r="G48">
        <v>25</v>
      </c>
    </row>
    <row r="49" spans="1:8" x14ac:dyDescent="0.25">
      <c r="B49" s="1" t="s">
        <v>17</v>
      </c>
      <c r="C49" t="s">
        <v>24</v>
      </c>
      <c r="D49" s="11">
        <v>20</v>
      </c>
    </row>
    <row r="50" spans="1:8" x14ac:dyDescent="0.25">
      <c r="B50" s="1" t="s">
        <v>27</v>
      </c>
      <c r="C50">
        <v>10</v>
      </c>
      <c r="D50" s="11">
        <f>100*C50/C2</f>
        <v>10</v>
      </c>
      <c r="E50" s="9">
        <f t="shared" ref="E50:E51" si="19">$E$14*D50</f>
        <v>90</v>
      </c>
      <c r="F50" s="9">
        <f>$F$14*D50</f>
        <v>170</v>
      </c>
      <c r="G50" s="9">
        <f>$G$14*D50</f>
        <v>250</v>
      </c>
    </row>
    <row r="51" spans="1:8" x14ac:dyDescent="0.25">
      <c r="B51" s="1" t="s">
        <v>2</v>
      </c>
      <c r="C51">
        <v>2</v>
      </c>
      <c r="D51" s="11">
        <f>100*C51/C3</f>
        <v>2</v>
      </c>
      <c r="E51" s="9">
        <f t="shared" si="19"/>
        <v>18</v>
      </c>
      <c r="F51" s="9">
        <f>$F$14*D51</f>
        <v>34</v>
      </c>
      <c r="G51" s="9">
        <f>$G$14*D51</f>
        <v>50</v>
      </c>
    </row>
    <row r="52" spans="1:8" x14ac:dyDescent="0.25">
      <c r="B52" s="1" t="s">
        <v>3</v>
      </c>
      <c r="C52">
        <v>0</v>
      </c>
      <c r="D52" s="11">
        <f>100*C52/C4</f>
        <v>0</v>
      </c>
      <c r="E52" s="9">
        <f t="shared" ref="E52" si="20">$E$14*D52</f>
        <v>0</v>
      </c>
      <c r="F52" s="9">
        <f t="shared" ref="F52:F61" si="21">$F$14*D52</f>
        <v>0</v>
      </c>
      <c r="G52" s="9">
        <f t="shared" ref="G52:G61" si="22">$G$14*D52</f>
        <v>0</v>
      </c>
    </row>
    <row r="53" spans="1:8" x14ac:dyDescent="0.25">
      <c r="B53" s="12" t="s">
        <v>31</v>
      </c>
      <c r="C53" s="13" t="s">
        <v>12</v>
      </c>
      <c r="D53" s="14">
        <v>10</v>
      </c>
      <c r="F53" s="9"/>
      <c r="G53" s="9"/>
    </row>
    <row r="54" spans="1:8" x14ac:dyDescent="0.25">
      <c r="B54" s="1" t="s">
        <v>9</v>
      </c>
      <c r="C54">
        <v>0.8</v>
      </c>
      <c r="D54" s="11">
        <f t="shared" ref="D54:D60" si="23">100*C54/C6</f>
        <v>10</v>
      </c>
      <c r="E54" s="9">
        <f t="shared" ref="E54" si="24">$E$14*D54</f>
        <v>90</v>
      </c>
      <c r="F54" s="9">
        <f t="shared" si="21"/>
        <v>170</v>
      </c>
      <c r="G54" s="9">
        <f t="shared" si="22"/>
        <v>250</v>
      </c>
    </row>
    <row r="55" spans="1:8" x14ac:dyDescent="0.25">
      <c r="B55" s="1" t="s">
        <v>28</v>
      </c>
      <c r="C55">
        <v>5</v>
      </c>
      <c r="D55" s="11">
        <f t="shared" si="23"/>
        <v>1.1904761904761905</v>
      </c>
      <c r="E55" s="9">
        <f t="shared" ref="E55" si="25">$E$14*D55</f>
        <v>10.714285714285714</v>
      </c>
      <c r="F55" s="9">
        <f t="shared" si="21"/>
        <v>20.238095238095237</v>
      </c>
      <c r="G55" s="9">
        <f t="shared" si="22"/>
        <v>29.761904761904763</v>
      </c>
    </row>
    <row r="56" spans="1:8" x14ac:dyDescent="0.25">
      <c r="B56" s="1" t="s">
        <v>29</v>
      </c>
      <c r="C56">
        <v>5</v>
      </c>
      <c r="D56" s="11">
        <f t="shared" si="23"/>
        <v>1.4858266991171216E-2</v>
      </c>
      <c r="E56" s="4">
        <f t="shared" ref="E56" si="26">$E$14*D56</f>
        <v>0.13372440292054094</v>
      </c>
      <c r="F56" s="9">
        <f t="shared" si="21"/>
        <v>0.25259053884991067</v>
      </c>
      <c r="G56" s="9">
        <f t="shared" si="22"/>
        <v>0.3714566747792804</v>
      </c>
    </row>
    <row r="57" spans="1:8" x14ac:dyDescent="0.25">
      <c r="B57" s="1" t="s">
        <v>30</v>
      </c>
      <c r="C57">
        <v>5</v>
      </c>
      <c r="D57" s="11">
        <f t="shared" si="23"/>
        <v>0.23707918444760551</v>
      </c>
      <c r="E57" s="9">
        <f t="shared" ref="E57" si="27">$E$14*D57</f>
        <v>2.1337126600284497</v>
      </c>
      <c r="F57" s="9">
        <f t="shared" si="21"/>
        <v>4.0303461356092933</v>
      </c>
      <c r="G57" s="9">
        <f t="shared" si="22"/>
        <v>5.9269796111901378</v>
      </c>
    </row>
    <row r="58" spans="1:8" x14ac:dyDescent="0.25">
      <c r="B58" s="1" t="s">
        <v>4</v>
      </c>
      <c r="C58">
        <v>1</v>
      </c>
      <c r="D58" s="11">
        <f t="shared" si="23"/>
        <v>10</v>
      </c>
      <c r="E58" s="9">
        <f t="shared" ref="E58" si="28">$E$14*D58</f>
        <v>90</v>
      </c>
      <c r="F58" s="9">
        <f t="shared" si="21"/>
        <v>170</v>
      </c>
      <c r="G58" s="9">
        <f t="shared" si="22"/>
        <v>250</v>
      </c>
    </row>
    <row r="59" spans="1:8" x14ac:dyDescent="0.25">
      <c r="B59" s="1" t="s">
        <v>5</v>
      </c>
      <c r="C59">
        <v>5</v>
      </c>
      <c r="D59" s="11">
        <f t="shared" si="23"/>
        <v>5</v>
      </c>
      <c r="E59" s="9">
        <f t="shared" ref="E59" si="29">$E$14*D59</f>
        <v>45</v>
      </c>
      <c r="F59" s="9">
        <f t="shared" si="21"/>
        <v>85</v>
      </c>
      <c r="G59" s="9">
        <f t="shared" si="22"/>
        <v>125</v>
      </c>
    </row>
    <row r="60" spans="1:8" x14ac:dyDescent="0.25">
      <c r="B60" s="1" t="s">
        <v>6</v>
      </c>
      <c r="C60">
        <v>5</v>
      </c>
      <c r="D60" s="11">
        <f t="shared" si="23"/>
        <v>5</v>
      </c>
      <c r="E60" s="9">
        <f t="shared" ref="E60" si="30">$E$14*D60</f>
        <v>45</v>
      </c>
      <c r="F60" s="9">
        <f t="shared" si="21"/>
        <v>85</v>
      </c>
      <c r="G60" s="9">
        <f t="shared" si="22"/>
        <v>125</v>
      </c>
    </row>
    <row r="61" spans="1:8" ht="15.75" thickBot="1" x14ac:dyDescent="0.3">
      <c r="B61" s="1" t="s">
        <v>16</v>
      </c>
      <c r="D61" s="11">
        <f>D62-SUM(D49:D60)</f>
        <v>26.557586358085032</v>
      </c>
      <c r="E61" s="10">
        <f t="shared" ref="E61" si="31">$E$14*D61</f>
        <v>239.01827722276528</v>
      </c>
      <c r="F61" s="10">
        <f t="shared" si="21"/>
        <v>451.47896808744554</v>
      </c>
      <c r="G61" s="10">
        <f t="shared" si="22"/>
        <v>663.9396589521258</v>
      </c>
    </row>
    <row r="62" spans="1:8" ht="15.75" thickTop="1" x14ac:dyDescent="0.25">
      <c r="C62" t="s">
        <v>18</v>
      </c>
      <c r="D62" s="4">
        <v>100</v>
      </c>
      <c r="E62" s="9">
        <f>SUM(E49:E61)/$E$14</f>
        <v>70</v>
      </c>
      <c r="F62" s="9">
        <f>SUM(F49:F61)/$F$14</f>
        <v>70</v>
      </c>
      <c r="G62" s="9">
        <f>SUM(G49:G61)/$G$14</f>
        <v>70</v>
      </c>
      <c r="H62" t="s">
        <v>26</v>
      </c>
    </row>
    <row r="63" spans="1:8" x14ac:dyDescent="0.25">
      <c r="E63" s="32" t="s">
        <v>33</v>
      </c>
      <c r="F63" s="32"/>
      <c r="G63" s="32"/>
    </row>
    <row r="64" spans="1:8" x14ac:dyDescent="0.25">
      <c r="A64" t="s">
        <v>21</v>
      </c>
      <c r="C64" t="s">
        <v>10</v>
      </c>
      <c r="D64" s="4" t="s">
        <v>11</v>
      </c>
      <c r="E64" s="9">
        <v>9</v>
      </c>
      <c r="F64">
        <v>17</v>
      </c>
      <c r="G64">
        <v>25</v>
      </c>
    </row>
    <row r="65" spans="2:8" x14ac:dyDescent="0.25">
      <c r="B65" s="1" t="s">
        <v>17</v>
      </c>
      <c r="C65" t="s">
        <v>24</v>
      </c>
      <c r="D65" s="11">
        <v>20</v>
      </c>
    </row>
    <row r="66" spans="2:8" x14ac:dyDescent="0.25">
      <c r="B66" s="1" t="s">
        <v>27</v>
      </c>
      <c r="C66">
        <v>10</v>
      </c>
      <c r="D66" s="11">
        <f>100*C66/C2</f>
        <v>10</v>
      </c>
      <c r="E66" s="9">
        <f t="shared" ref="E66:E67" si="32">$E$14*D66</f>
        <v>90</v>
      </c>
      <c r="F66" s="9">
        <f>$F$14*D66</f>
        <v>170</v>
      </c>
      <c r="G66" s="9">
        <f>$G$14*D66</f>
        <v>250</v>
      </c>
    </row>
    <row r="67" spans="2:8" x14ac:dyDescent="0.25">
      <c r="B67" s="1" t="s">
        <v>2</v>
      </c>
      <c r="C67">
        <v>2</v>
      </c>
      <c r="D67" s="11">
        <f>100*C67/C3</f>
        <v>2</v>
      </c>
      <c r="E67" s="9">
        <f t="shared" si="32"/>
        <v>18</v>
      </c>
      <c r="F67" s="9">
        <f>$F$14*D67</f>
        <v>34</v>
      </c>
      <c r="G67" s="9">
        <f>$G$14*D67</f>
        <v>50</v>
      </c>
    </row>
    <row r="68" spans="2:8" x14ac:dyDescent="0.25">
      <c r="B68" s="12" t="s">
        <v>3</v>
      </c>
      <c r="C68" s="13" t="s">
        <v>12</v>
      </c>
      <c r="D68" s="14">
        <v>10</v>
      </c>
      <c r="F68" s="9"/>
      <c r="G68" s="9"/>
    </row>
    <row r="69" spans="2:8" x14ac:dyDescent="0.25">
      <c r="B69" s="1" t="s">
        <v>31</v>
      </c>
      <c r="C69">
        <v>0</v>
      </c>
      <c r="D69" s="11">
        <f t="shared" ref="D69:D76" si="33">100*C69/C5</f>
        <v>0</v>
      </c>
      <c r="E69" s="9">
        <f t="shared" ref="E69" si="34">$E$14*D69</f>
        <v>0</v>
      </c>
      <c r="F69" s="9">
        <f t="shared" ref="F69:F77" si="35">$F$14*D69</f>
        <v>0</v>
      </c>
      <c r="G69" s="9">
        <f t="shared" ref="G69:G77" si="36">$G$14*D69</f>
        <v>0</v>
      </c>
    </row>
    <row r="70" spans="2:8" x14ac:dyDescent="0.25">
      <c r="B70" s="1" t="s">
        <v>9</v>
      </c>
      <c r="C70">
        <v>0.8</v>
      </c>
      <c r="D70" s="11">
        <f t="shared" si="33"/>
        <v>10</v>
      </c>
      <c r="E70" s="9">
        <f t="shared" ref="E70" si="37">$E$14*D70</f>
        <v>90</v>
      </c>
      <c r="F70" s="9">
        <f t="shared" si="35"/>
        <v>170</v>
      </c>
      <c r="G70" s="9">
        <f t="shared" si="36"/>
        <v>250</v>
      </c>
    </row>
    <row r="71" spans="2:8" x14ac:dyDescent="0.25">
      <c r="B71" s="1" t="s">
        <v>28</v>
      </c>
      <c r="C71">
        <v>5</v>
      </c>
      <c r="D71" s="11">
        <f t="shared" si="33"/>
        <v>1.1904761904761905</v>
      </c>
      <c r="E71" s="9">
        <f t="shared" ref="E71" si="38">$E$14*D71</f>
        <v>10.714285714285714</v>
      </c>
      <c r="F71" s="9">
        <f t="shared" si="35"/>
        <v>20.238095238095237</v>
      </c>
      <c r="G71" s="9">
        <f t="shared" si="36"/>
        <v>29.761904761904763</v>
      </c>
    </row>
    <row r="72" spans="2:8" x14ac:dyDescent="0.25">
      <c r="B72" s="1" t="s">
        <v>29</v>
      </c>
      <c r="C72">
        <v>5</v>
      </c>
      <c r="D72" s="11">
        <f t="shared" si="33"/>
        <v>1.4858266991171216E-2</v>
      </c>
      <c r="E72" s="4">
        <f t="shared" ref="E72" si="39">$E$14*D72</f>
        <v>0.13372440292054094</v>
      </c>
      <c r="F72" s="9">
        <f t="shared" si="35"/>
        <v>0.25259053884991067</v>
      </c>
      <c r="G72" s="9">
        <f t="shared" si="36"/>
        <v>0.3714566747792804</v>
      </c>
    </row>
    <row r="73" spans="2:8" x14ac:dyDescent="0.25">
      <c r="B73" s="1" t="s">
        <v>30</v>
      </c>
      <c r="C73">
        <v>5</v>
      </c>
      <c r="D73" s="11">
        <f t="shared" si="33"/>
        <v>0.23707918444760551</v>
      </c>
      <c r="E73" s="9">
        <f t="shared" ref="E73" si="40">$E$14*D73</f>
        <v>2.1337126600284497</v>
      </c>
      <c r="F73" s="9">
        <f t="shared" si="35"/>
        <v>4.0303461356092933</v>
      </c>
      <c r="G73" s="9">
        <f t="shared" si="36"/>
        <v>5.9269796111901378</v>
      </c>
    </row>
    <row r="74" spans="2:8" x14ac:dyDescent="0.25">
      <c r="B74" s="1" t="s">
        <v>4</v>
      </c>
      <c r="C74">
        <v>1</v>
      </c>
      <c r="D74" s="11">
        <f t="shared" si="33"/>
        <v>10</v>
      </c>
      <c r="E74" s="9">
        <f t="shared" ref="E74" si="41">$E$14*D74</f>
        <v>90</v>
      </c>
      <c r="F74" s="9">
        <f t="shared" si="35"/>
        <v>170</v>
      </c>
      <c r="G74" s="9">
        <f t="shared" si="36"/>
        <v>250</v>
      </c>
    </row>
    <row r="75" spans="2:8" x14ac:dyDescent="0.25">
      <c r="B75" s="1" t="s">
        <v>5</v>
      </c>
      <c r="C75">
        <v>5</v>
      </c>
      <c r="D75" s="11">
        <f t="shared" si="33"/>
        <v>5</v>
      </c>
      <c r="E75" s="9">
        <f t="shared" ref="E75" si="42">$E$14*D75</f>
        <v>45</v>
      </c>
      <c r="F75" s="9">
        <f t="shared" si="35"/>
        <v>85</v>
      </c>
      <c r="G75" s="9">
        <f t="shared" si="36"/>
        <v>125</v>
      </c>
    </row>
    <row r="76" spans="2:8" x14ac:dyDescent="0.25">
      <c r="B76" s="1" t="s">
        <v>6</v>
      </c>
      <c r="C76">
        <v>5</v>
      </c>
      <c r="D76" s="11">
        <f t="shared" si="33"/>
        <v>5</v>
      </c>
      <c r="E76" s="9">
        <f t="shared" ref="E76" si="43">$E$14*D76</f>
        <v>45</v>
      </c>
      <c r="F76" s="9">
        <f t="shared" si="35"/>
        <v>85</v>
      </c>
      <c r="G76" s="9">
        <f t="shared" si="36"/>
        <v>125</v>
      </c>
    </row>
    <row r="77" spans="2:8" ht="15.75" thickBot="1" x14ac:dyDescent="0.3">
      <c r="B77" s="1" t="s">
        <v>16</v>
      </c>
      <c r="D77" s="11">
        <f>D78-SUM(D65:D76)</f>
        <v>26.557586358085032</v>
      </c>
      <c r="E77" s="10">
        <f t="shared" ref="E77" si="44">$E$14*D77</f>
        <v>239.01827722276528</v>
      </c>
      <c r="F77" s="10">
        <f t="shared" si="35"/>
        <v>451.47896808744554</v>
      </c>
      <c r="G77" s="10">
        <f t="shared" si="36"/>
        <v>663.9396589521258</v>
      </c>
    </row>
    <row r="78" spans="2:8" ht="15.75" thickTop="1" x14ac:dyDescent="0.25">
      <c r="C78" t="s">
        <v>18</v>
      </c>
      <c r="D78" s="4">
        <v>100</v>
      </c>
      <c r="E78" s="9">
        <f>SUM(E65:E77)/$E$14</f>
        <v>70</v>
      </c>
      <c r="F78" s="9">
        <f>SUM(F65:F77)/$F$14</f>
        <v>70</v>
      </c>
      <c r="G78" s="9">
        <f>SUM(G65:G77)/$G$14</f>
        <v>70</v>
      </c>
      <c r="H78" t="s">
        <v>26</v>
      </c>
    </row>
    <row r="79" spans="2:8" x14ac:dyDescent="0.25">
      <c r="F79" s="9"/>
      <c r="G79" s="9"/>
    </row>
  </sheetData>
  <mergeCells count="4">
    <mergeCell ref="E13:G13"/>
    <mergeCell ref="E30:G30"/>
    <mergeCell ref="E47:G47"/>
    <mergeCell ref="E63:G63"/>
  </mergeCells>
  <pageMargins left="0.7" right="0.7" top="0.75" bottom="0.75" header="0.3" footer="0.3"/>
  <pageSetup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5E21-96E3-4555-AEEA-2A5E14D29665}">
  <dimension ref="A1:H27"/>
  <sheetViews>
    <sheetView tabSelected="1" workbookViewId="0">
      <selection activeCell="K12" sqref="K12"/>
    </sheetView>
  </sheetViews>
  <sheetFormatPr defaultRowHeight="15" x14ac:dyDescent="0.25"/>
  <cols>
    <col min="1" max="1" width="8.42578125" bestFit="1" customWidth="1"/>
    <col min="2" max="2" width="11.5703125" bestFit="1" customWidth="1"/>
    <col min="3" max="3" width="20" bestFit="1" customWidth="1"/>
    <col min="4" max="4" width="13.5703125" bestFit="1" customWidth="1"/>
  </cols>
  <sheetData>
    <row r="1" spans="1:7" x14ac:dyDescent="0.25">
      <c r="A1" s="1"/>
      <c r="B1" s="1"/>
      <c r="C1" s="1" t="s">
        <v>0</v>
      </c>
      <c r="E1" s="9"/>
    </row>
    <row r="2" spans="1:7" x14ac:dyDescent="0.25">
      <c r="A2" s="1" t="s">
        <v>1</v>
      </c>
      <c r="B2" s="1" t="s">
        <v>27</v>
      </c>
      <c r="C2" s="4">
        <v>100</v>
      </c>
      <c r="E2" s="9"/>
    </row>
    <row r="3" spans="1:7" x14ac:dyDescent="0.25">
      <c r="A3" s="1"/>
      <c r="B3" s="1" t="s">
        <v>38</v>
      </c>
      <c r="C3" s="4">
        <v>100</v>
      </c>
      <c r="E3" s="9"/>
    </row>
    <row r="4" spans="1:7" x14ac:dyDescent="0.25">
      <c r="A4" s="1"/>
      <c r="B4" s="1" t="s">
        <v>2</v>
      </c>
      <c r="C4" s="4">
        <v>100</v>
      </c>
      <c r="E4" s="9"/>
    </row>
    <row r="5" spans="1:7" x14ac:dyDescent="0.25">
      <c r="A5" s="1"/>
      <c r="B5" s="1" t="s">
        <v>3</v>
      </c>
      <c r="C5" s="4">
        <v>100</v>
      </c>
      <c r="E5" s="9"/>
    </row>
    <row r="6" spans="1:7" x14ac:dyDescent="0.25">
      <c r="A6" s="1"/>
      <c r="B6" s="1" t="s">
        <v>31</v>
      </c>
      <c r="C6" s="4">
        <v>100</v>
      </c>
      <c r="E6" s="9"/>
    </row>
    <row r="7" spans="1:7" x14ac:dyDescent="0.25">
      <c r="A7" s="1"/>
      <c r="B7" s="1" t="s">
        <v>9</v>
      </c>
      <c r="C7" s="4">
        <v>8</v>
      </c>
      <c r="E7" s="9"/>
    </row>
    <row r="8" spans="1:7" x14ac:dyDescent="0.25">
      <c r="A8" s="1"/>
      <c r="B8" s="1" t="s">
        <v>36</v>
      </c>
      <c r="C8" s="4">
        <f>28*15</f>
        <v>420</v>
      </c>
      <c r="E8" s="9"/>
    </row>
    <row r="9" spans="1:7" x14ac:dyDescent="0.25">
      <c r="A9" s="1"/>
      <c r="B9" s="1" t="s">
        <v>23</v>
      </c>
      <c r="C9" s="4">
        <v>4416</v>
      </c>
      <c r="E9" s="9"/>
    </row>
    <row r="10" spans="1:7" x14ac:dyDescent="0.25">
      <c r="A10" s="1"/>
      <c r="B10" s="1" t="s">
        <v>4</v>
      </c>
      <c r="C10" s="4">
        <v>10</v>
      </c>
      <c r="E10" s="9"/>
    </row>
    <row r="11" spans="1:7" x14ac:dyDescent="0.25">
      <c r="A11" s="1"/>
      <c r="B11" s="1" t="s">
        <v>5</v>
      </c>
      <c r="C11" s="4">
        <v>100</v>
      </c>
      <c r="E11" s="9"/>
    </row>
    <row r="12" spans="1:7" x14ac:dyDescent="0.25">
      <c r="A12" s="1"/>
      <c r="B12" s="1" t="s">
        <v>6</v>
      </c>
      <c r="C12" s="4">
        <v>100</v>
      </c>
      <c r="E12" s="9"/>
    </row>
    <row r="13" spans="1:7" x14ac:dyDescent="0.25">
      <c r="D13" s="26"/>
      <c r="E13" s="33" t="s">
        <v>33</v>
      </c>
      <c r="F13" s="33"/>
      <c r="G13" s="33"/>
    </row>
    <row r="14" spans="1:7" x14ac:dyDescent="0.25">
      <c r="A14" s="3" t="s">
        <v>37</v>
      </c>
      <c r="B14" s="3"/>
      <c r="C14" s="3" t="s">
        <v>10</v>
      </c>
      <c r="D14" s="17" t="s">
        <v>11</v>
      </c>
      <c r="E14" s="23">
        <v>9</v>
      </c>
      <c r="F14" s="3">
        <v>17</v>
      </c>
      <c r="G14" s="3">
        <v>25</v>
      </c>
    </row>
    <row r="15" spans="1:7" x14ac:dyDescent="0.25">
      <c r="B15" s="1" t="s">
        <v>17</v>
      </c>
      <c r="C15" t="s">
        <v>24</v>
      </c>
      <c r="D15" s="18">
        <v>20</v>
      </c>
      <c r="E15" s="9"/>
    </row>
    <row r="16" spans="1:7" x14ac:dyDescent="0.25">
      <c r="B16" s="1" t="s">
        <v>27</v>
      </c>
      <c r="C16">
        <v>10</v>
      </c>
      <c r="D16" s="18">
        <f>100*C16/C2</f>
        <v>10</v>
      </c>
      <c r="E16" s="9">
        <f t="shared" ref="E16" si="0">$E$14*D16</f>
        <v>90</v>
      </c>
      <c r="F16" s="9">
        <f t="shared" ref="F16" si="1">$F$14*D16</f>
        <v>170</v>
      </c>
      <c r="G16" s="9">
        <f t="shared" ref="G16" si="2">$G$14*D16</f>
        <v>250</v>
      </c>
    </row>
    <row r="17" spans="2:8" x14ac:dyDescent="0.25">
      <c r="B17" s="1" t="s">
        <v>38</v>
      </c>
      <c r="C17" s="13" t="s">
        <v>12</v>
      </c>
      <c r="D17" s="29">
        <v>10</v>
      </c>
      <c r="E17" s="9"/>
      <c r="F17" s="9"/>
      <c r="G17" s="9"/>
      <c r="H17" t="s">
        <v>54</v>
      </c>
    </row>
    <row r="18" spans="2:8" x14ac:dyDescent="0.25">
      <c r="B18" s="1" t="s">
        <v>2</v>
      </c>
      <c r="C18">
        <v>2</v>
      </c>
      <c r="D18" s="18">
        <f t="shared" ref="D18" si="3">100*C18/C4</f>
        <v>2</v>
      </c>
      <c r="E18" s="9">
        <f t="shared" ref="E18:E25" si="4">$E$14*D18</f>
        <v>18</v>
      </c>
      <c r="F18" s="9">
        <f t="shared" ref="F18:F25" si="5">$F$14*D18</f>
        <v>34</v>
      </c>
      <c r="G18" s="9">
        <f t="shared" ref="G18:G25" si="6">$G$14*D18</f>
        <v>50</v>
      </c>
    </row>
    <row r="19" spans="2:8" x14ac:dyDescent="0.25">
      <c r="B19" s="1" t="s">
        <v>9</v>
      </c>
      <c r="C19">
        <v>0.8</v>
      </c>
      <c r="D19" s="18">
        <f t="shared" ref="D19:D24" si="7">100*C19/C7</f>
        <v>10</v>
      </c>
      <c r="E19" s="9">
        <f t="shared" si="4"/>
        <v>90</v>
      </c>
      <c r="F19" s="9">
        <f t="shared" si="5"/>
        <v>170</v>
      </c>
      <c r="G19" s="9">
        <f t="shared" si="6"/>
        <v>250</v>
      </c>
    </row>
    <row r="20" spans="2:8" x14ac:dyDescent="0.25">
      <c r="B20" s="1" t="s">
        <v>36</v>
      </c>
      <c r="C20">
        <v>5</v>
      </c>
      <c r="D20" s="18">
        <f t="shared" si="7"/>
        <v>1.1904761904761905</v>
      </c>
      <c r="E20" s="9">
        <f t="shared" si="4"/>
        <v>10.714285714285714</v>
      </c>
      <c r="F20" s="9">
        <f t="shared" si="5"/>
        <v>20.238095238095237</v>
      </c>
      <c r="G20" s="9">
        <f t="shared" si="6"/>
        <v>29.761904761904763</v>
      </c>
    </row>
    <row r="21" spans="2:8" x14ac:dyDescent="0.25">
      <c r="B21" s="1" t="s">
        <v>23</v>
      </c>
      <c r="C21">
        <v>5</v>
      </c>
      <c r="D21" s="30">
        <f t="shared" si="7"/>
        <v>0.11322463768115942</v>
      </c>
      <c r="E21" s="4">
        <f t="shared" si="4"/>
        <v>1.0190217391304348</v>
      </c>
      <c r="F21" s="9">
        <f t="shared" si="5"/>
        <v>1.9248188405797102</v>
      </c>
      <c r="G21" s="9">
        <f t="shared" si="6"/>
        <v>2.8306159420289854</v>
      </c>
    </row>
    <row r="22" spans="2:8" x14ac:dyDescent="0.25">
      <c r="B22" s="1" t="s">
        <v>4</v>
      </c>
      <c r="C22">
        <v>1</v>
      </c>
      <c r="D22" s="18">
        <f t="shared" si="7"/>
        <v>10</v>
      </c>
      <c r="E22" s="9">
        <f t="shared" si="4"/>
        <v>90</v>
      </c>
      <c r="F22" s="9">
        <f t="shared" si="5"/>
        <v>170</v>
      </c>
      <c r="G22" s="9">
        <f t="shared" si="6"/>
        <v>250</v>
      </c>
    </row>
    <row r="23" spans="2:8" x14ac:dyDescent="0.25">
      <c r="B23" s="1" t="s">
        <v>5</v>
      </c>
      <c r="C23">
        <v>5</v>
      </c>
      <c r="D23" s="18">
        <f t="shared" si="7"/>
        <v>5</v>
      </c>
      <c r="E23" s="9">
        <f t="shared" si="4"/>
        <v>45</v>
      </c>
      <c r="F23" s="9">
        <f t="shared" si="5"/>
        <v>85</v>
      </c>
      <c r="G23" s="9">
        <f t="shared" si="6"/>
        <v>125</v>
      </c>
    </row>
    <row r="24" spans="2:8" x14ac:dyDescent="0.25">
      <c r="B24" s="1" t="s">
        <v>6</v>
      </c>
      <c r="C24">
        <v>5</v>
      </c>
      <c r="D24" s="18">
        <f t="shared" si="7"/>
        <v>5</v>
      </c>
      <c r="E24" s="9">
        <f t="shared" si="4"/>
        <v>45</v>
      </c>
      <c r="F24" s="9">
        <f t="shared" si="5"/>
        <v>85</v>
      </c>
      <c r="G24" s="9">
        <f t="shared" si="6"/>
        <v>125</v>
      </c>
    </row>
    <row r="25" spans="2:8" ht="15.75" thickBot="1" x14ac:dyDescent="0.3">
      <c r="B25" s="31" t="s">
        <v>16</v>
      </c>
      <c r="C25" s="3"/>
      <c r="D25" s="17">
        <f>D26-SUM(D15:D24)</f>
        <v>26.696299171842654</v>
      </c>
      <c r="E25" s="10">
        <f t="shared" si="4"/>
        <v>240.2666925465839</v>
      </c>
      <c r="F25" s="10">
        <f t="shared" si="5"/>
        <v>453.83708592132513</v>
      </c>
      <c r="G25" s="10">
        <f t="shared" si="6"/>
        <v>667.4074792960663</v>
      </c>
    </row>
    <row r="26" spans="2:8" ht="15.75" thickTop="1" x14ac:dyDescent="0.25">
      <c r="C26" t="s">
        <v>18</v>
      </c>
      <c r="D26" s="18">
        <v>100</v>
      </c>
      <c r="E26" s="9">
        <f>SUM(E15:E25)/$E$14</f>
        <v>70</v>
      </c>
      <c r="F26" s="9">
        <f>SUM(F15:F25)/$F$14</f>
        <v>70</v>
      </c>
      <c r="G26" s="9">
        <f>SUM(G15:G25)/$G$14</f>
        <v>70</v>
      </c>
      <c r="H26" t="s">
        <v>26</v>
      </c>
    </row>
    <row r="27" spans="2:8" x14ac:dyDescent="0.25">
      <c r="D27" s="4"/>
      <c r="E27" s="9"/>
      <c r="F27" s="9"/>
      <c r="G27" s="9"/>
    </row>
  </sheetData>
  <mergeCells count="1"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C614-9B32-44A3-8759-6CE3E6990236}">
  <sheetPr>
    <pageSetUpPr fitToPage="1"/>
  </sheetPr>
  <dimension ref="A1:H20"/>
  <sheetViews>
    <sheetView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20" bestFit="1" customWidth="1"/>
    <col min="4" max="4" width="13.5703125" bestFit="1" customWidth="1"/>
  </cols>
  <sheetData>
    <row r="1" spans="1:8" x14ac:dyDescent="0.25">
      <c r="A1" s="1"/>
      <c r="B1" s="1"/>
      <c r="C1" s="1" t="s">
        <v>0</v>
      </c>
      <c r="E1" s="9"/>
    </row>
    <row r="2" spans="1:8" x14ac:dyDescent="0.25">
      <c r="A2" s="1" t="s">
        <v>1</v>
      </c>
      <c r="B2" s="1" t="s">
        <v>38</v>
      </c>
      <c r="C2" s="4">
        <v>100</v>
      </c>
      <c r="E2" s="9"/>
    </row>
    <row r="3" spans="1:8" x14ac:dyDescent="0.25">
      <c r="A3" s="1"/>
      <c r="B3" s="1" t="s">
        <v>9</v>
      </c>
      <c r="C3" s="4">
        <v>8</v>
      </c>
      <c r="E3" s="9"/>
    </row>
    <row r="4" spans="1:8" x14ac:dyDescent="0.25">
      <c r="A4" s="1"/>
      <c r="B4" s="1" t="s">
        <v>30</v>
      </c>
      <c r="C4" s="4">
        <f>11.4*185</f>
        <v>2109</v>
      </c>
      <c r="E4" s="9"/>
    </row>
    <row r="5" spans="1:8" x14ac:dyDescent="0.25">
      <c r="A5" s="1"/>
      <c r="B5" s="1" t="s">
        <v>29</v>
      </c>
      <c r="C5" s="4">
        <f>6.9*4877</f>
        <v>33651.300000000003</v>
      </c>
      <c r="E5" s="9"/>
    </row>
    <row r="6" spans="1:8" x14ac:dyDescent="0.25">
      <c r="A6" s="1"/>
      <c r="B6" s="1" t="s">
        <v>4</v>
      </c>
      <c r="C6" s="4">
        <v>10</v>
      </c>
      <c r="E6" s="9"/>
    </row>
    <row r="7" spans="1:8" x14ac:dyDescent="0.25">
      <c r="A7" s="1"/>
      <c r="B7" s="1" t="s">
        <v>5</v>
      </c>
      <c r="C7" s="4">
        <v>100</v>
      </c>
      <c r="E7" s="9"/>
    </row>
    <row r="8" spans="1:8" x14ac:dyDescent="0.25">
      <c r="A8" s="1"/>
      <c r="B8" s="1" t="s">
        <v>6</v>
      </c>
      <c r="C8" s="4">
        <v>100</v>
      </c>
      <c r="E8" s="9"/>
    </row>
    <row r="9" spans="1:8" x14ac:dyDescent="0.25">
      <c r="E9" s="32" t="s">
        <v>33</v>
      </c>
      <c r="F9" s="32"/>
      <c r="G9" s="32"/>
    </row>
    <row r="10" spans="1:8" x14ac:dyDescent="0.25">
      <c r="A10" t="s">
        <v>77</v>
      </c>
      <c r="C10" t="s">
        <v>10</v>
      </c>
      <c r="D10" s="4" t="s">
        <v>11</v>
      </c>
      <c r="E10" s="9">
        <v>9</v>
      </c>
      <c r="F10">
        <v>17</v>
      </c>
      <c r="G10">
        <v>25</v>
      </c>
    </row>
    <row r="11" spans="1:8" x14ac:dyDescent="0.25">
      <c r="B11" s="1" t="s">
        <v>17</v>
      </c>
      <c r="C11" t="s">
        <v>24</v>
      </c>
      <c r="D11" s="4">
        <v>20</v>
      </c>
      <c r="E11" s="9"/>
      <c r="F11" s="9"/>
      <c r="G11" s="9"/>
    </row>
    <row r="12" spans="1:8" x14ac:dyDescent="0.25">
      <c r="B12" s="1" t="s">
        <v>38</v>
      </c>
      <c r="C12" s="6" t="s">
        <v>12</v>
      </c>
      <c r="D12" s="7">
        <v>10</v>
      </c>
      <c r="E12" s="9"/>
      <c r="F12" s="9"/>
      <c r="G12" s="9"/>
      <c r="H12" t="s">
        <v>54</v>
      </c>
    </row>
    <row r="13" spans="1:8" x14ac:dyDescent="0.25">
      <c r="B13" s="1" t="s">
        <v>9</v>
      </c>
      <c r="C13">
        <v>0.8</v>
      </c>
      <c r="D13" s="4">
        <f>100*C13/C3</f>
        <v>10</v>
      </c>
      <c r="E13" s="9">
        <f>$E$10*D13</f>
        <v>90</v>
      </c>
      <c r="F13" s="9">
        <f>$F$10*D13</f>
        <v>170</v>
      </c>
      <c r="G13" s="9">
        <f>$G$10*D13</f>
        <v>250</v>
      </c>
    </row>
    <row r="14" spans="1:8" x14ac:dyDescent="0.25">
      <c r="B14" s="1" t="s">
        <v>30</v>
      </c>
      <c r="C14">
        <v>5</v>
      </c>
      <c r="D14" s="4">
        <f>100*C14/C4</f>
        <v>0.23707918444760551</v>
      </c>
      <c r="E14" s="4">
        <f t="shared" ref="E14" si="0">$E$10*D14</f>
        <v>2.1337126600284497</v>
      </c>
      <c r="F14" s="4">
        <f t="shared" ref="F14" si="1">$F$10*D14</f>
        <v>4.0303461356092933</v>
      </c>
      <c r="G14" s="4">
        <f t="shared" ref="G14" si="2">$G$10*D14</f>
        <v>5.9269796111901378</v>
      </c>
    </row>
    <row r="15" spans="1:8" x14ac:dyDescent="0.25">
      <c r="B15" s="1" t="s">
        <v>29</v>
      </c>
      <c r="C15">
        <v>5</v>
      </c>
      <c r="D15" s="11">
        <f t="shared" ref="D15:D18" si="3">100*C15/C5</f>
        <v>1.4858266991171216E-2</v>
      </c>
      <c r="E15" s="4">
        <f t="shared" ref="E15:E17" si="4">$E$10*D15</f>
        <v>0.13372440292054094</v>
      </c>
      <c r="F15" s="4">
        <f t="shared" ref="F15:F17" si="5">$F$10*D15</f>
        <v>0.25259053884991067</v>
      </c>
      <c r="G15" s="4">
        <f t="shared" ref="G15:G17" si="6">$G$10*D15</f>
        <v>0.3714566747792804</v>
      </c>
    </row>
    <row r="16" spans="1:8" x14ac:dyDescent="0.25">
      <c r="B16" s="1" t="s">
        <v>4</v>
      </c>
      <c r="C16">
        <v>1</v>
      </c>
      <c r="D16" s="4">
        <f t="shared" si="3"/>
        <v>10</v>
      </c>
      <c r="E16" s="9">
        <f t="shared" ref="E16" si="7">$E$10*D16</f>
        <v>90</v>
      </c>
      <c r="F16" s="9">
        <f t="shared" ref="F16" si="8">$F$10*D16</f>
        <v>170</v>
      </c>
      <c r="G16" s="9">
        <f t="shared" ref="G16" si="9">$G$10*D16</f>
        <v>250</v>
      </c>
    </row>
    <row r="17" spans="2:8" x14ac:dyDescent="0.25">
      <c r="B17" s="1" t="s">
        <v>5</v>
      </c>
      <c r="C17">
        <v>5</v>
      </c>
      <c r="D17" s="4">
        <f t="shared" si="3"/>
        <v>5</v>
      </c>
      <c r="E17" s="9">
        <f t="shared" si="4"/>
        <v>45</v>
      </c>
      <c r="F17" s="9">
        <f t="shared" si="5"/>
        <v>85</v>
      </c>
      <c r="G17" s="9">
        <f t="shared" si="6"/>
        <v>125</v>
      </c>
    </row>
    <row r="18" spans="2:8" x14ac:dyDescent="0.25">
      <c r="B18" s="1" t="s">
        <v>6</v>
      </c>
      <c r="C18">
        <v>5</v>
      </c>
      <c r="D18" s="4">
        <f t="shared" si="3"/>
        <v>5</v>
      </c>
      <c r="E18" s="9">
        <f>$E$10*D18</f>
        <v>45</v>
      </c>
      <c r="F18" s="9">
        <f>$F$10*D18</f>
        <v>85</v>
      </c>
      <c r="G18" s="9">
        <f>$G$10*D18</f>
        <v>125</v>
      </c>
    </row>
    <row r="19" spans="2:8" ht="15.75" thickBot="1" x14ac:dyDescent="0.3">
      <c r="B19" s="1" t="s">
        <v>16</v>
      </c>
      <c r="D19" s="4">
        <f>D20-SUM(D11:D18)</f>
        <v>39.748062548561222</v>
      </c>
      <c r="E19" s="10">
        <f>$E$10*D19</f>
        <v>357.732562937051</v>
      </c>
      <c r="F19" s="10">
        <f>$F$10*D19</f>
        <v>675.71706332554072</v>
      </c>
      <c r="G19" s="10">
        <f>$G$10*D19</f>
        <v>993.7015637140305</v>
      </c>
    </row>
    <row r="20" spans="2:8" ht="15.75" thickTop="1" x14ac:dyDescent="0.25">
      <c r="C20" t="s">
        <v>18</v>
      </c>
      <c r="D20" s="4">
        <v>100</v>
      </c>
      <c r="E20" s="9">
        <f>SUM(E11:E19)/$E$10</f>
        <v>70</v>
      </c>
      <c r="F20" s="9">
        <f>SUM(F11:F19)/$F$10</f>
        <v>70</v>
      </c>
      <c r="G20" s="9">
        <f>SUM(G11:G19)/$G$10</f>
        <v>70</v>
      </c>
      <c r="H20" t="s">
        <v>26</v>
      </c>
    </row>
  </sheetData>
  <mergeCells count="1">
    <mergeCell ref="E9:G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7DB4-3707-4EB3-8723-687C10A2E3F1}">
  <sheetPr>
    <pageSetUpPr fitToPage="1"/>
  </sheetPr>
  <dimension ref="A1:H37"/>
  <sheetViews>
    <sheetView workbookViewId="0">
      <selection activeCell="M21" sqref="M21"/>
    </sheetView>
  </sheetViews>
  <sheetFormatPr defaultRowHeight="15" x14ac:dyDescent="0.25"/>
  <cols>
    <col min="1" max="1" width="10.5703125" bestFit="1" customWidth="1"/>
    <col min="2" max="2" width="16.85546875" customWidth="1"/>
    <col min="3" max="3" width="20" bestFit="1" customWidth="1"/>
    <col min="4" max="4" width="13.5703125" bestFit="1" customWidth="1"/>
  </cols>
  <sheetData>
    <row r="1" spans="1:8" x14ac:dyDescent="0.25">
      <c r="A1" s="1"/>
      <c r="B1" s="1"/>
      <c r="C1" s="1" t="s">
        <v>0</v>
      </c>
      <c r="E1" s="9"/>
    </row>
    <row r="2" spans="1:8" x14ac:dyDescent="0.25">
      <c r="A2" s="1" t="s">
        <v>1</v>
      </c>
      <c r="B2" s="1" t="s">
        <v>63</v>
      </c>
      <c r="C2" s="4">
        <v>100</v>
      </c>
      <c r="E2" s="9"/>
    </row>
    <row r="3" spans="1:8" x14ac:dyDescent="0.25">
      <c r="A3" s="1"/>
      <c r="B3" s="1" t="s">
        <v>74</v>
      </c>
      <c r="C3" s="4">
        <v>8</v>
      </c>
      <c r="E3" s="9"/>
    </row>
    <row r="4" spans="1:8" x14ac:dyDescent="0.25">
      <c r="A4" s="1"/>
      <c r="B4" s="1" t="s">
        <v>13</v>
      </c>
      <c r="C4" s="4">
        <v>50</v>
      </c>
      <c r="E4" s="9"/>
    </row>
    <row r="5" spans="1:8" x14ac:dyDescent="0.25">
      <c r="A5" s="1"/>
      <c r="B5" s="1" t="s">
        <v>79</v>
      </c>
      <c r="C5" s="4">
        <v>2109</v>
      </c>
      <c r="E5" s="9"/>
    </row>
    <row r="6" spans="1:8" x14ac:dyDescent="0.25">
      <c r="A6" s="1"/>
      <c r="B6" s="1" t="s">
        <v>65</v>
      </c>
      <c r="C6" s="4">
        <v>50</v>
      </c>
      <c r="E6" s="9"/>
    </row>
    <row r="7" spans="1:8" x14ac:dyDescent="0.25">
      <c r="A7" s="1"/>
      <c r="B7" s="1" t="s">
        <v>9</v>
      </c>
      <c r="C7" s="4">
        <v>8</v>
      </c>
      <c r="E7" s="9"/>
    </row>
    <row r="8" spans="1:8" x14ac:dyDescent="0.25">
      <c r="A8" s="1"/>
      <c r="B8" s="1" t="s">
        <v>53</v>
      </c>
      <c r="C8" s="4">
        <v>50</v>
      </c>
      <c r="E8" s="9"/>
    </row>
    <row r="9" spans="1:8" x14ac:dyDescent="0.25">
      <c r="A9" s="1"/>
      <c r="B9" s="1" t="s">
        <v>3</v>
      </c>
      <c r="C9" s="4">
        <v>100</v>
      </c>
      <c r="E9" s="9"/>
    </row>
    <row r="10" spans="1:8" x14ac:dyDescent="0.25">
      <c r="A10" s="1"/>
      <c r="B10" s="1" t="s">
        <v>4</v>
      </c>
      <c r="C10" s="4">
        <v>10</v>
      </c>
      <c r="E10" s="9"/>
    </row>
    <row r="11" spans="1:8" x14ac:dyDescent="0.25">
      <c r="A11" s="1"/>
      <c r="B11" s="1" t="s">
        <v>5</v>
      </c>
      <c r="C11" s="4">
        <v>100</v>
      </c>
      <c r="E11" s="9"/>
    </row>
    <row r="12" spans="1:8" x14ac:dyDescent="0.25">
      <c r="A12" s="1"/>
      <c r="B12" s="1" t="s">
        <v>6</v>
      </c>
      <c r="C12" s="4">
        <v>100</v>
      </c>
      <c r="E12" s="9"/>
    </row>
    <row r="13" spans="1:8" x14ac:dyDescent="0.25">
      <c r="D13" s="26"/>
      <c r="E13" s="33" t="s">
        <v>33</v>
      </c>
      <c r="F13" s="33"/>
      <c r="G13" s="33"/>
    </row>
    <row r="14" spans="1:8" x14ac:dyDescent="0.25">
      <c r="A14" s="3" t="s">
        <v>76</v>
      </c>
      <c r="B14" s="3"/>
      <c r="C14" s="3" t="s">
        <v>10</v>
      </c>
      <c r="D14" s="17" t="s">
        <v>11</v>
      </c>
      <c r="E14" s="23">
        <v>9</v>
      </c>
      <c r="F14" s="3">
        <v>17</v>
      </c>
      <c r="G14" s="3">
        <v>25</v>
      </c>
    </row>
    <row r="15" spans="1:8" x14ac:dyDescent="0.25">
      <c r="B15" s="1" t="s">
        <v>17</v>
      </c>
      <c r="C15" t="s">
        <v>24</v>
      </c>
      <c r="D15" s="18">
        <v>20</v>
      </c>
      <c r="E15" s="9"/>
      <c r="F15" s="9"/>
      <c r="G15" s="9"/>
    </row>
    <row r="16" spans="1:8" x14ac:dyDescent="0.25">
      <c r="B16" s="1" t="s">
        <v>63</v>
      </c>
      <c r="C16" s="6" t="s">
        <v>12</v>
      </c>
      <c r="D16" s="19">
        <v>10</v>
      </c>
      <c r="E16" s="9"/>
      <c r="F16" s="9"/>
      <c r="G16" s="9"/>
      <c r="H16" t="s">
        <v>54</v>
      </c>
    </row>
    <row r="17" spans="1:8" x14ac:dyDescent="0.25">
      <c r="B17" s="1" t="s">
        <v>13</v>
      </c>
      <c r="C17">
        <v>5</v>
      </c>
      <c r="D17" s="18">
        <v>0.5</v>
      </c>
      <c r="E17" s="4">
        <f>$E$14*D17</f>
        <v>4.5</v>
      </c>
      <c r="F17" s="4">
        <f>$F$14*D17</f>
        <v>8.5</v>
      </c>
      <c r="G17" s="4">
        <f>$G$14*D17</f>
        <v>12.5</v>
      </c>
    </row>
    <row r="18" spans="1:8" x14ac:dyDescent="0.25">
      <c r="B18" s="1" t="s">
        <v>53</v>
      </c>
      <c r="C18">
        <v>5</v>
      </c>
      <c r="D18" s="18">
        <v>0.5</v>
      </c>
      <c r="E18" s="4">
        <f>$E$14*D18</f>
        <v>4.5</v>
      </c>
      <c r="F18" s="4">
        <f>$F$14*D18</f>
        <v>8.5</v>
      </c>
      <c r="G18" s="4">
        <f>$G$14*D18</f>
        <v>12.5</v>
      </c>
    </row>
    <row r="19" spans="1:8" x14ac:dyDescent="0.25">
      <c r="B19" s="1" t="s">
        <v>65</v>
      </c>
      <c r="C19">
        <v>2</v>
      </c>
      <c r="D19" s="18">
        <f>100*C19/C6</f>
        <v>4</v>
      </c>
      <c r="E19" s="4">
        <f t="shared" ref="E19:E24" si="0">$E$14*D19</f>
        <v>36</v>
      </c>
      <c r="F19" s="4">
        <f t="shared" ref="F19:F24" si="1">$F$14*D19</f>
        <v>68</v>
      </c>
      <c r="G19" s="4">
        <f t="shared" ref="G19:G24" si="2">$G$14*D19</f>
        <v>100</v>
      </c>
    </row>
    <row r="20" spans="1:8" x14ac:dyDescent="0.25">
      <c r="B20" s="1" t="s">
        <v>3</v>
      </c>
      <c r="C20">
        <v>2</v>
      </c>
      <c r="D20" s="18">
        <f>100*C20/C9</f>
        <v>2</v>
      </c>
      <c r="E20" s="4">
        <f t="shared" si="0"/>
        <v>18</v>
      </c>
      <c r="F20" s="4">
        <f t="shared" si="1"/>
        <v>34</v>
      </c>
      <c r="G20" s="4">
        <f t="shared" si="2"/>
        <v>50</v>
      </c>
    </row>
    <row r="21" spans="1:8" x14ac:dyDescent="0.25">
      <c r="B21" s="1" t="s">
        <v>4</v>
      </c>
      <c r="C21">
        <v>1</v>
      </c>
      <c r="D21" s="18">
        <f>100*C21/C10</f>
        <v>10</v>
      </c>
      <c r="E21" s="4">
        <f t="shared" si="0"/>
        <v>90</v>
      </c>
      <c r="F21" s="4">
        <f t="shared" si="1"/>
        <v>170</v>
      </c>
      <c r="G21" s="4">
        <f t="shared" si="2"/>
        <v>250</v>
      </c>
    </row>
    <row r="22" spans="1:8" x14ac:dyDescent="0.25">
      <c r="B22" s="1" t="s">
        <v>5</v>
      </c>
      <c r="C22">
        <v>5</v>
      </c>
      <c r="D22" s="18">
        <f>100*C22/C11</f>
        <v>5</v>
      </c>
      <c r="E22" s="4">
        <f t="shared" si="0"/>
        <v>45</v>
      </c>
      <c r="F22" s="4">
        <f t="shared" si="1"/>
        <v>85</v>
      </c>
      <c r="G22" s="4">
        <f t="shared" si="2"/>
        <v>125</v>
      </c>
    </row>
    <row r="23" spans="1:8" x14ac:dyDescent="0.25">
      <c r="B23" s="1" t="s">
        <v>6</v>
      </c>
      <c r="C23">
        <v>5</v>
      </c>
      <c r="D23" s="18">
        <f>100*C23/C12</f>
        <v>5</v>
      </c>
      <c r="E23" s="4">
        <f t="shared" si="0"/>
        <v>45</v>
      </c>
      <c r="F23" s="4">
        <f t="shared" si="1"/>
        <v>85</v>
      </c>
      <c r="G23" s="4">
        <f t="shared" si="2"/>
        <v>125</v>
      </c>
    </row>
    <row r="24" spans="1:8" ht="15.75" thickBot="1" x14ac:dyDescent="0.3">
      <c r="B24" s="1" t="s">
        <v>16</v>
      </c>
      <c r="D24" s="18">
        <f>D25-SUM(D15:D23)</f>
        <v>43</v>
      </c>
      <c r="E24" s="25">
        <f t="shared" si="0"/>
        <v>387</v>
      </c>
      <c r="F24" s="25">
        <f t="shared" si="1"/>
        <v>731</v>
      </c>
      <c r="G24" s="25">
        <f t="shared" si="2"/>
        <v>1075</v>
      </c>
    </row>
    <row r="25" spans="1:8" ht="15.75" thickTop="1" x14ac:dyDescent="0.25">
      <c r="C25" t="s">
        <v>18</v>
      </c>
      <c r="D25" s="18">
        <v>100</v>
      </c>
      <c r="E25" s="9">
        <f>SUM(E15:E24)/$E$14</f>
        <v>70</v>
      </c>
      <c r="F25" s="9">
        <f>SUM(F15:F24)/$F$14</f>
        <v>70</v>
      </c>
      <c r="G25" s="9">
        <f>SUM(G15:G24)/$G$14</f>
        <v>70</v>
      </c>
      <c r="H25" t="s">
        <v>26</v>
      </c>
    </row>
    <row r="27" spans="1:8" x14ac:dyDescent="0.25">
      <c r="D27" s="26"/>
      <c r="E27" s="33" t="s">
        <v>33</v>
      </c>
      <c r="F27" s="33"/>
      <c r="G27" s="33"/>
    </row>
    <row r="28" spans="1:8" x14ac:dyDescent="0.25">
      <c r="A28" s="3" t="s">
        <v>78</v>
      </c>
      <c r="B28" s="3"/>
      <c r="C28" s="3" t="s">
        <v>10</v>
      </c>
      <c r="D28" s="17" t="s">
        <v>11</v>
      </c>
      <c r="E28" s="23">
        <v>9</v>
      </c>
      <c r="F28" s="3">
        <v>17</v>
      </c>
      <c r="G28" s="3">
        <v>25</v>
      </c>
    </row>
    <row r="29" spans="1:8" x14ac:dyDescent="0.25">
      <c r="B29" s="1" t="s">
        <v>17</v>
      </c>
      <c r="C29" t="s">
        <v>24</v>
      </c>
      <c r="D29" s="18">
        <v>20</v>
      </c>
      <c r="E29" s="9"/>
      <c r="F29" s="9"/>
      <c r="G29" s="9"/>
    </row>
    <row r="30" spans="1:8" x14ac:dyDescent="0.25">
      <c r="B30" s="1" t="s">
        <v>74</v>
      </c>
      <c r="C30" s="6" t="s">
        <v>12</v>
      </c>
      <c r="D30" s="19">
        <v>10</v>
      </c>
      <c r="E30" s="4"/>
      <c r="F30" s="4"/>
      <c r="G30" s="4"/>
      <c r="H30" t="s">
        <v>54</v>
      </c>
    </row>
    <row r="31" spans="1:8" x14ac:dyDescent="0.25">
      <c r="B31" s="1" t="s">
        <v>75</v>
      </c>
      <c r="C31">
        <v>5</v>
      </c>
      <c r="D31" s="18">
        <f>100*C31/C5</f>
        <v>0.23707918444760551</v>
      </c>
      <c r="E31" s="4">
        <f t="shared" ref="E31:E36" si="3">$E$14*D31</f>
        <v>2.1337126600284497</v>
      </c>
      <c r="F31" s="4">
        <f t="shared" ref="F31:F36" si="4">$F$14*D31</f>
        <v>4.0303461356092933</v>
      </c>
      <c r="G31" s="4">
        <f t="shared" ref="G31:G36" si="5">$G$14*D31</f>
        <v>5.9269796111901378</v>
      </c>
    </row>
    <row r="32" spans="1:8" x14ac:dyDescent="0.25">
      <c r="B32" s="1" t="s">
        <v>9</v>
      </c>
      <c r="C32">
        <v>0.8</v>
      </c>
      <c r="D32" s="18">
        <f>100*C32/C7</f>
        <v>10</v>
      </c>
      <c r="E32" s="4">
        <f t="shared" si="3"/>
        <v>90</v>
      </c>
      <c r="F32" s="4">
        <f t="shared" si="4"/>
        <v>170</v>
      </c>
      <c r="G32" s="4">
        <f t="shared" si="5"/>
        <v>250</v>
      </c>
    </row>
    <row r="33" spans="2:8" x14ac:dyDescent="0.25">
      <c r="B33" s="1" t="s">
        <v>4</v>
      </c>
      <c r="C33">
        <v>1</v>
      </c>
      <c r="D33" s="18">
        <f>100*C33/C10</f>
        <v>10</v>
      </c>
      <c r="E33" s="4">
        <f t="shared" si="3"/>
        <v>90</v>
      </c>
      <c r="F33" s="4">
        <f t="shared" si="4"/>
        <v>170</v>
      </c>
      <c r="G33" s="4">
        <f t="shared" si="5"/>
        <v>250</v>
      </c>
    </row>
    <row r="34" spans="2:8" x14ac:dyDescent="0.25">
      <c r="B34" s="1" t="s">
        <v>5</v>
      </c>
      <c r="C34">
        <v>5</v>
      </c>
      <c r="D34" s="18">
        <f>100*C34/C11</f>
        <v>5</v>
      </c>
      <c r="E34" s="4">
        <f t="shared" si="3"/>
        <v>45</v>
      </c>
      <c r="F34" s="4">
        <f t="shared" si="4"/>
        <v>85</v>
      </c>
      <c r="G34" s="4">
        <f t="shared" si="5"/>
        <v>125</v>
      </c>
    </row>
    <row r="35" spans="2:8" x14ac:dyDescent="0.25">
      <c r="B35" s="1" t="s">
        <v>6</v>
      </c>
      <c r="C35">
        <v>5</v>
      </c>
      <c r="D35" s="18">
        <f>100*C35/C12</f>
        <v>5</v>
      </c>
      <c r="E35" s="4">
        <f t="shared" si="3"/>
        <v>45</v>
      </c>
      <c r="F35" s="4">
        <f t="shared" si="4"/>
        <v>85</v>
      </c>
      <c r="G35" s="4">
        <f t="shared" si="5"/>
        <v>125</v>
      </c>
    </row>
    <row r="36" spans="2:8" ht="15.75" thickBot="1" x14ac:dyDescent="0.3">
      <c r="B36" s="1" t="s">
        <v>16</v>
      </c>
      <c r="D36" s="18">
        <f>D37-SUM(D29:D35)</f>
        <v>39.762920815552391</v>
      </c>
      <c r="E36" s="25">
        <f t="shared" si="3"/>
        <v>357.86628733997151</v>
      </c>
      <c r="F36" s="25">
        <f t="shared" si="4"/>
        <v>675.96965386439069</v>
      </c>
      <c r="G36" s="25">
        <f t="shared" si="5"/>
        <v>994.07302038880982</v>
      </c>
    </row>
    <row r="37" spans="2:8" ht="15.75" thickTop="1" x14ac:dyDescent="0.25">
      <c r="C37" t="s">
        <v>18</v>
      </c>
      <c r="D37" s="18">
        <v>100</v>
      </c>
      <c r="E37" s="9">
        <f>SUM(E29:E36)/$E$14</f>
        <v>70</v>
      </c>
      <c r="F37" s="9">
        <f>SUM(F29:F36)/$F$14</f>
        <v>70</v>
      </c>
      <c r="G37" s="9">
        <f>SUM(G29:G36)/$G$14</f>
        <v>70</v>
      </c>
      <c r="H37" t="s">
        <v>26</v>
      </c>
    </row>
  </sheetData>
  <mergeCells count="2">
    <mergeCell ref="E13:G13"/>
    <mergeCell ref="E27:G27"/>
  </mergeCells>
  <pageMargins left="0.7" right="0.7" top="0.75" bottom="0.75" header="0.3" footer="0.3"/>
  <pageSetup scale="8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F0A1-5C57-41EC-BC4B-A74C09BD5C60}">
  <sheetPr>
    <pageSetUpPr fitToPage="1"/>
  </sheetPr>
  <dimension ref="A1:H69"/>
  <sheetViews>
    <sheetView topLeftCell="A14" workbookViewId="0">
      <selection activeCell="I46" sqref="I4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0" bestFit="1" customWidth="1"/>
    <col min="4" max="4" width="13.5703125" bestFit="1" customWidth="1"/>
  </cols>
  <sheetData>
    <row r="1" spans="1:8" x14ac:dyDescent="0.25">
      <c r="A1" s="1"/>
      <c r="B1" s="1"/>
      <c r="C1" s="1" t="s">
        <v>0</v>
      </c>
      <c r="E1" s="9" t="s">
        <v>59</v>
      </c>
    </row>
    <row r="2" spans="1:8" x14ac:dyDescent="0.25">
      <c r="A2" s="1" t="s">
        <v>1</v>
      </c>
      <c r="B2" s="1" t="s">
        <v>52</v>
      </c>
      <c r="C2" s="4">
        <v>300</v>
      </c>
      <c r="D2" t="s">
        <v>9</v>
      </c>
      <c r="E2" s="9">
        <v>8</v>
      </c>
    </row>
    <row r="3" spans="1:8" x14ac:dyDescent="0.25">
      <c r="A3" s="1"/>
      <c r="B3" s="1" t="s">
        <v>35</v>
      </c>
      <c r="C3" s="4">
        <v>50</v>
      </c>
      <c r="E3" s="9"/>
    </row>
    <row r="4" spans="1:8" x14ac:dyDescent="0.25">
      <c r="A4" s="1"/>
      <c r="B4" s="1" t="s">
        <v>2</v>
      </c>
      <c r="C4" s="4">
        <v>100</v>
      </c>
      <c r="E4" s="9"/>
    </row>
    <row r="5" spans="1:8" x14ac:dyDescent="0.25">
      <c r="A5" s="1"/>
      <c r="B5" s="1" t="s">
        <v>3</v>
      </c>
      <c r="C5" s="4">
        <v>100</v>
      </c>
      <c r="E5" s="9"/>
    </row>
    <row r="6" spans="1:8" x14ac:dyDescent="0.25">
      <c r="A6" s="1"/>
      <c r="B6" s="1" t="s">
        <v>7</v>
      </c>
      <c r="C6" s="4">
        <v>100</v>
      </c>
      <c r="D6">
        <v>10</v>
      </c>
      <c r="E6" s="9"/>
    </row>
    <row r="7" spans="1:8" x14ac:dyDescent="0.25">
      <c r="A7" s="1"/>
      <c r="B7" s="1" t="s">
        <v>53</v>
      </c>
      <c r="C7" s="4" t="s">
        <v>55</v>
      </c>
      <c r="E7" s="9"/>
    </row>
    <row r="8" spans="1:8" x14ac:dyDescent="0.25">
      <c r="A8" s="1"/>
      <c r="B8" s="1" t="s">
        <v>4</v>
      </c>
      <c r="C8" s="4">
        <v>10</v>
      </c>
      <c r="E8" s="9"/>
    </row>
    <row r="9" spans="1:8" x14ac:dyDescent="0.25">
      <c r="A9" s="1"/>
      <c r="B9" s="1" t="s">
        <v>5</v>
      </c>
      <c r="C9" s="4">
        <v>100</v>
      </c>
      <c r="E9" s="9"/>
    </row>
    <row r="10" spans="1:8" x14ac:dyDescent="0.25">
      <c r="A10" s="1"/>
      <c r="B10" s="1" t="s">
        <v>6</v>
      </c>
      <c r="C10" s="4">
        <v>100</v>
      </c>
      <c r="E10" s="9"/>
    </row>
    <row r="11" spans="1:8" x14ac:dyDescent="0.25">
      <c r="E11" s="32" t="s">
        <v>33</v>
      </c>
      <c r="F11" s="32"/>
      <c r="G11" s="32"/>
    </row>
    <row r="12" spans="1:8" x14ac:dyDescent="0.25">
      <c r="A12" t="s">
        <v>56</v>
      </c>
      <c r="C12" t="s">
        <v>10</v>
      </c>
      <c r="D12" s="4" t="s">
        <v>11</v>
      </c>
      <c r="E12" s="9">
        <v>9</v>
      </c>
      <c r="F12">
        <v>17</v>
      </c>
      <c r="G12">
        <v>25</v>
      </c>
    </row>
    <row r="13" spans="1:8" x14ac:dyDescent="0.25">
      <c r="B13" s="1" t="s">
        <v>17</v>
      </c>
      <c r="C13" t="s">
        <v>24</v>
      </c>
      <c r="D13" s="4">
        <v>20</v>
      </c>
      <c r="E13" s="9"/>
      <c r="F13" s="9"/>
      <c r="G13" s="9"/>
    </row>
    <row r="14" spans="1:8" x14ac:dyDescent="0.25">
      <c r="B14" s="1" t="s">
        <v>52</v>
      </c>
      <c r="C14" s="13" t="s">
        <v>12</v>
      </c>
      <c r="D14" s="15">
        <v>10</v>
      </c>
      <c r="E14" s="9"/>
      <c r="F14" s="9"/>
      <c r="G14" s="9"/>
      <c r="H14" t="s">
        <v>54</v>
      </c>
    </row>
    <row r="15" spans="1:8" x14ac:dyDescent="0.25">
      <c r="B15" s="1" t="s">
        <v>35</v>
      </c>
      <c r="C15">
        <v>2</v>
      </c>
      <c r="D15" s="4">
        <f>100*C15/C3</f>
        <v>4</v>
      </c>
      <c r="E15" s="9">
        <f>$E$12*D15</f>
        <v>36</v>
      </c>
      <c r="F15" s="9">
        <f>$F$12*D15</f>
        <v>68</v>
      </c>
      <c r="G15" s="9">
        <f>$G$12*D15</f>
        <v>100</v>
      </c>
    </row>
    <row r="16" spans="1:8" x14ac:dyDescent="0.25">
      <c r="B16" s="1" t="s">
        <v>2</v>
      </c>
      <c r="C16">
        <v>0</v>
      </c>
      <c r="D16" s="4">
        <f>100*C16/C4</f>
        <v>0</v>
      </c>
      <c r="E16" s="9"/>
      <c r="F16" s="9"/>
      <c r="G16" s="9"/>
    </row>
    <row r="17" spans="1:8" x14ac:dyDescent="0.25">
      <c r="B17" s="1" t="s">
        <v>3</v>
      </c>
      <c r="C17">
        <v>4</v>
      </c>
      <c r="D17" s="4">
        <f>100*C17/C5</f>
        <v>4</v>
      </c>
      <c r="E17" s="9">
        <f t="shared" ref="E17:E19" si="0">$E$12*D17</f>
        <v>36</v>
      </c>
      <c r="F17" s="9">
        <f t="shared" ref="F17:F19" si="1">$F$12*D17</f>
        <v>68</v>
      </c>
      <c r="G17" s="9">
        <f t="shared" ref="G17:G19" si="2">$G$12*D17</f>
        <v>100</v>
      </c>
    </row>
    <row r="18" spans="1:8" x14ac:dyDescent="0.25">
      <c r="B18" s="1" t="s">
        <v>7</v>
      </c>
      <c r="C18">
        <v>0</v>
      </c>
      <c r="D18" s="4">
        <f>100*C18/C6</f>
        <v>0</v>
      </c>
      <c r="E18" s="9"/>
      <c r="F18" s="9"/>
      <c r="G18" s="9"/>
    </row>
    <row r="19" spans="1:8" x14ac:dyDescent="0.25">
      <c r="B19" s="1" t="s">
        <v>53</v>
      </c>
      <c r="C19">
        <v>5</v>
      </c>
      <c r="D19" s="4">
        <v>0.5</v>
      </c>
      <c r="E19" s="9">
        <f t="shared" si="0"/>
        <v>4.5</v>
      </c>
      <c r="F19" s="9">
        <f t="shared" si="1"/>
        <v>8.5</v>
      </c>
      <c r="G19" s="9">
        <f t="shared" si="2"/>
        <v>12.5</v>
      </c>
    </row>
    <row r="20" spans="1:8" x14ac:dyDescent="0.25">
      <c r="B20" s="1" t="s">
        <v>4</v>
      </c>
      <c r="C20">
        <v>1</v>
      </c>
      <c r="D20" s="4">
        <f>100*C20/C8</f>
        <v>10</v>
      </c>
      <c r="E20" s="9">
        <f>$E$12*D20</f>
        <v>90</v>
      </c>
      <c r="F20" s="9">
        <f>$F$12*D20</f>
        <v>170</v>
      </c>
      <c r="G20" s="9">
        <f>$G$12*D20</f>
        <v>250</v>
      </c>
    </row>
    <row r="21" spans="1:8" x14ac:dyDescent="0.25">
      <c r="B21" s="1" t="s">
        <v>5</v>
      </c>
      <c r="C21">
        <v>5</v>
      </c>
      <c r="D21" s="4">
        <f>100*C21/C9</f>
        <v>5</v>
      </c>
      <c r="E21" s="9">
        <f>$E$12*D21</f>
        <v>45</v>
      </c>
      <c r="F21" s="9">
        <f>$F$12*D21</f>
        <v>85</v>
      </c>
      <c r="G21" s="9">
        <f>$G$12*D21</f>
        <v>125</v>
      </c>
    </row>
    <row r="22" spans="1:8" x14ac:dyDescent="0.25">
      <c r="B22" s="1" t="s">
        <v>6</v>
      </c>
      <c r="C22">
        <v>5</v>
      </c>
      <c r="D22" s="4">
        <f>100*C22/C10</f>
        <v>5</v>
      </c>
      <c r="E22" s="9">
        <f>$E$12*D22</f>
        <v>45</v>
      </c>
      <c r="F22" s="9">
        <f>$F$12*D22</f>
        <v>85</v>
      </c>
      <c r="G22" s="9">
        <f>$G$12*D22</f>
        <v>125</v>
      </c>
    </row>
    <row r="23" spans="1:8" ht="15.75" thickBot="1" x14ac:dyDescent="0.3">
      <c r="B23" s="1" t="s">
        <v>16</v>
      </c>
      <c r="D23" s="4">
        <f>D24-SUM(D13:D22)</f>
        <v>41.5</v>
      </c>
      <c r="E23" s="10">
        <f>$E$12*D23</f>
        <v>373.5</v>
      </c>
      <c r="F23" s="10">
        <f>$F$12*D23</f>
        <v>705.5</v>
      </c>
      <c r="G23" s="10">
        <f>$G$12*D23</f>
        <v>1037.5</v>
      </c>
    </row>
    <row r="24" spans="1:8" ht="15.75" thickTop="1" x14ac:dyDescent="0.25">
      <c r="C24" t="s">
        <v>18</v>
      </c>
      <c r="D24" s="4">
        <v>100</v>
      </c>
      <c r="E24" s="9">
        <f>SUM(E13:E23)/$E$12</f>
        <v>70</v>
      </c>
      <c r="F24" s="9">
        <f>SUM(F13:F23)/$F$12</f>
        <v>70</v>
      </c>
      <c r="G24" s="9">
        <f>SUM(G13:G23)/$G$12</f>
        <v>70</v>
      </c>
      <c r="H24" t="s">
        <v>26</v>
      </c>
    </row>
    <row r="26" spans="1:8" x14ac:dyDescent="0.25">
      <c r="E26" s="32" t="s">
        <v>33</v>
      </c>
      <c r="F26" s="32"/>
      <c r="G26" s="32"/>
    </row>
    <row r="27" spans="1:8" x14ac:dyDescent="0.25">
      <c r="A27" t="s">
        <v>57</v>
      </c>
      <c r="C27" t="s">
        <v>10</v>
      </c>
      <c r="D27" s="4" t="s">
        <v>11</v>
      </c>
      <c r="E27" s="9">
        <v>9</v>
      </c>
      <c r="F27">
        <v>17</v>
      </c>
      <c r="G27">
        <v>25</v>
      </c>
    </row>
    <row r="28" spans="1:8" x14ac:dyDescent="0.25">
      <c r="B28" s="1" t="s">
        <v>17</v>
      </c>
      <c r="C28" t="s">
        <v>24</v>
      </c>
      <c r="D28" s="4">
        <v>20</v>
      </c>
      <c r="E28" s="9"/>
      <c r="F28" s="9"/>
      <c r="G28" s="9"/>
    </row>
    <row r="29" spans="1:8" x14ac:dyDescent="0.25">
      <c r="B29" s="1" t="s">
        <v>52</v>
      </c>
      <c r="C29">
        <v>0.6</v>
      </c>
      <c r="D29" s="4">
        <f>100*C29/C2</f>
        <v>0.2</v>
      </c>
      <c r="E29" s="9">
        <f>$E$12*D29</f>
        <v>1.8</v>
      </c>
      <c r="F29" s="9">
        <f>$F$12*D29</f>
        <v>3.4000000000000004</v>
      </c>
      <c r="G29" s="9">
        <f>$G$12*D29</f>
        <v>5</v>
      </c>
    </row>
    <row r="30" spans="1:8" x14ac:dyDescent="0.25">
      <c r="B30" s="1" t="s">
        <v>35</v>
      </c>
      <c r="C30" s="13" t="s">
        <v>51</v>
      </c>
      <c r="D30" s="15">
        <v>10</v>
      </c>
      <c r="E30" s="9"/>
      <c r="F30" s="9"/>
      <c r="G30" s="9"/>
      <c r="H30" t="s">
        <v>54</v>
      </c>
    </row>
    <row r="31" spans="1:8" x14ac:dyDescent="0.25">
      <c r="B31" s="1" t="s">
        <v>2</v>
      </c>
      <c r="C31">
        <v>0</v>
      </c>
      <c r="D31" s="4">
        <f t="shared" ref="D31:D37" si="3">100*C31/C4</f>
        <v>0</v>
      </c>
      <c r="E31" s="9"/>
      <c r="F31" s="9"/>
      <c r="G31" s="9"/>
    </row>
    <row r="32" spans="1:8" x14ac:dyDescent="0.25">
      <c r="B32" s="1" t="s">
        <v>3</v>
      </c>
      <c r="C32">
        <v>4</v>
      </c>
      <c r="D32" s="4">
        <f t="shared" si="3"/>
        <v>4</v>
      </c>
      <c r="E32" s="9">
        <f t="shared" ref="E32" si="4">$E$12*D32</f>
        <v>36</v>
      </c>
      <c r="F32" s="9">
        <f t="shared" ref="F32" si="5">$F$12*D32</f>
        <v>68</v>
      </c>
      <c r="G32" s="9">
        <f t="shared" ref="G32" si="6">$G$12*D32</f>
        <v>100</v>
      </c>
    </row>
    <row r="33" spans="1:8" x14ac:dyDescent="0.25">
      <c r="B33" s="1" t="s">
        <v>7</v>
      </c>
      <c r="C33">
        <v>0</v>
      </c>
      <c r="D33" s="4">
        <f t="shared" si="3"/>
        <v>0</v>
      </c>
      <c r="E33" s="9"/>
      <c r="F33" s="9"/>
      <c r="G33" s="9"/>
    </row>
    <row r="34" spans="1:8" x14ac:dyDescent="0.25">
      <c r="B34" s="1" t="s">
        <v>53</v>
      </c>
      <c r="C34">
        <v>5</v>
      </c>
      <c r="D34" s="4">
        <v>0.5</v>
      </c>
      <c r="E34" s="9">
        <f t="shared" ref="E34" si="7">$E$12*D34</f>
        <v>4.5</v>
      </c>
      <c r="F34" s="9">
        <f t="shared" ref="F34" si="8">$F$12*D34</f>
        <v>8.5</v>
      </c>
      <c r="G34" s="9">
        <f t="shared" ref="G34" si="9">$G$12*D34</f>
        <v>12.5</v>
      </c>
    </row>
    <row r="35" spans="1:8" x14ac:dyDescent="0.25">
      <c r="B35" s="1" t="s">
        <v>4</v>
      </c>
      <c r="C35">
        <v>1</v>
      </c>
      <c r="D35" s="4">
        <f t="shared" si="3"/>
        <v>10</v>
      </c>
      <c r="E35" s="9">
        <f>$E$12*D35</f>
        <v>90</v>
      </c>
      <c r="F35" s="9">
        <f>$F$12*D35</f>
        <v>170</v>
      </c>
      <c r="G35" s="9">
        <f>$G$12*D35</f>
        <v>250</v>
      </c>
    </row>
    <row r="36" spans="1:8" x14ac:dyDescent="0.25">
      <c r="B36" s="1" t="s">
        <v>5</v>
      </c>
      <c r="C36">
        <v>5</v>
      </c>
      <c r="D36" s="4">
        <f t="shared" si="3"/>
        <v>5</v>
      </c>
      <c r="E36" s="9">
        <f>$E$12*D36</f>
        <v>45</v>
      </c>
      <c r="F36" s="9">
        <f>$F$12*D36</f>
        <v>85</v>
      </c>
      <c r="G36" s="9">
        <f>$G$12*D36</f>
        <v>125</v>
      </c>
    </row>
    <row r="37" spans="1:8" x14ac:dyDescent="0.25">
      <c r="B37" s="1" t="s">
        <v>6</v>
      </c>
      <c r="C37">
        <v>5</v>
      </c>
      <c r="D37" s="4">
        <f t="shared" si="3"/>
        <v>5</v>
      </c>
      <c r="E37" s="9">
        <f>$E$12*D37</f>
        <v>45</v>
      </c>
      <c r="F37" s="9">
        <f>$F$12*D37</f>
        <v>85</v>
      </c>
      <c r="G37" s="9">
        <f>$G$12*D37</f>
        <v>125</v>
      </c>
    </row>
    <row r="38" spans="1:8" ht="15.75" thickBot="1" x14ac:dyDescent="0.3">
      <c r="B38" s="1" t="s">
        <v>16</v>
      </c>
      <c r="D38" s="4">
        <f>D39-SUM(D28:D37)</f>
        <v>45.3</v>
      </c>
      <c r="E38" s="10">
        <f>$E$12*D38</f>
        <v>407.7</v>
      </c>
      <c r="F38" s="10">
        <f>$F$12*D38</f>
        <v>770.09999999999991</v>
      </c>
      <c r="G38" s="10">
        <f>$G$12*D38</f>
        <v>1132.5</v>
      </c>
    </row>
    <row r="39" spans="1:8" ht="15.75" thickTop="1" x14ac:dyDescent="0.25">
      <c r="C39" t="s">
        <v>18</v>
      </c>
      <c r="D39" s="4">
        <v>100</v>
      </c>
      <c r="E39" s="9">
        <f>SUM(E28:E38)/$E$12</f>
        <v>70</v>
      </c>
      <c r="F39" s="9">
        <f>SUM(F28:F38)/$F$12</f>
        <v>70</v>
      </c>
      <c r="G39" s="9">
        <f>SUM(G28:G38)/$G$12</f>
        <v>70</v>
      </c>
      <c r="H39" t="s">
        <v>26</v>
      </c>
    </row>
    <row r="41" spans="1:8" x14ac:dyDescent="0.25">
      <c r="E41" s="32" t="s">
        <v>33</v>
      </c>
      <c r="F41" s="32"/>
      <c r="G41" s="32"/>
    </row>
    <row r="42" spans="1:8" x14ac:dyDescent="0.25">
      <c r="A42" t="s">
        <v>58</v>
      </c>
      <c r="C42" t="s">
        <v>10</v>
      </c>
      <c r="D42" s="4" t="s">
        <v>11</v>
      </c>
      <c r="E42" s="9">
        <v>9</v>
      </c>
      <c r="F42">
        <v>17</v>
      </c>
      <c r="G42">
        <v>25</v>
      </c>
    </row>
    <row r="43" spans="1:8" x14ac:dyDescent="0.25">
      <c r="B43" s="1" t="s">
        <v>17</v>
      </c>
      <c r="C43" t="s">
        <v>24</v>
      </c>
      <c r="D43" s="4">
        <v>20</v>
      </c>
      <c r="E43" s="9"/>
      <c r="F43" s="9"/>
      <c r="G43" s="9"/>
    </row>
    <row r="44" spans="1:8" x14ac:dyDescent="0.25">
      <c r="B44" s="1" t="s">
        <v>52</v>
      </c>
      <c r="C44">
        <v>0</v>
      </c>
      <c r="D44" s="4">
        <f>100*C44/C2</f>
        <v>0</v>
      </c>
      <c r="E44" s="9"/>
      <c r="F44" s="9"/>
      <c r="G44" s="9"/>
    </row>
    <row r="45" spans="1:8" x14ac:dyDescent="0.25">
      <c r="B45" s="1" t="s">
        <v>9</v>
      </c>
      <c r="C45">
        <v>0.8</v>
      </c>
      <c r="D45" s="4">
        <f>100*C45/E2</f>
        <v>10</v>
      </c>
      <c r="E45" s="9">
        <f t="shared" ref="E45:E46" si="10">$E$12*D45</f>
        <v>90</v>
      </c>
      <c r="F45" s="9">
        <f t="shared" ref="F45:F46" si="11">$F$12*D45</f>
        <v>170</v>
      </c>
      <c r="G45" s="9">
        <f t="shared" ref="G45:G46" si="12">$G$12*D45</f>
        <v>250</v>
      </c>
    </row>
    <row r="46" spans="1:8" x14ac:dyDescent="0.25">
      <c r="B46" s="1" t="s">
        <v>2</v>
      </c>
      <c r="C46">
        <v>4</v>
      </c>
      <c r="D46" s="4">
        <f t="shared" ref="D46:D52" si="13">100*C46/C4</f>
        <v>4</v>
      </c>
      <c r="E46" s="9">
        <f t="shared" si="10"/>
        <v>36</v>
      </c>
      <c r="F46" s="9">
        <f t="shared" si="11"/>
        <v>68</v>
      </c>
      <c r="G46" s="9">
        <f t="shared" si="12"/>
        <v>100</v>
      </c>
    </row>
    <row r="47" spans="1:8" x14ac:dyDescent="0.25">
      <c r="B47" s="1" t="s">
        <v>3</v>
      </c>
      <c r="C47">
        <v>0</v>
      </c>
      <c r="D47" s="4">
        <f t="shared" si="13"/>
        <v>0</v>
      </c>
      <c r="E47" s="9"/>
      <c r="F47" s="9"/>
      <c r="G47" s="9"/>
    </row>
    <row r="48" spans="1:8" x14ac:dyDescent="0.25">
      <c r="B48" s="1" t="s">
        <v>7</v>
      </c>
      <c r="C48" s="13" t="s">
        <v>51</v>
      </c>
      <c r="D48" s="15">
        <v>10</v>
      </c>
      <c r="E48" s="9"/>
      <c r="F48" s="9"/>
      <c r="G48" s="9"/>
      <c r="H48" t="s">
        <v>54</v>
      </c>
    </row>
    <row r="49" spans="1:8" x14ac:dyDescent="0.25">
      <c r="B49" s="1" t="s">
        <v>53</v>
      </c>
      <c r="C49">
        <v>5</v>
      </c>
      <c r="D49" s="4">
        <v>0.5</v>
      </c>
      <c r="E49" s="9">
        <f t="shared" ref="E49" si="14">$E$12*D49</f>
        <v>4.5</v>
      </c>
      <c r="F49" s="9">
        <f t="shared" ref="F49" si="15">$F$12*D49</f>
        <v>8.5</v>
      </c>
      <c r="G49" s="9">
        <f t="shared" ref="G49" si="16">$G$12*D49</f>
        <v>12.5</v>
      </c>
    </row>
    <row r="50" spans="1:8" x14ac:dyDescent="0.25">
      <c r="B50" s="1" t="s">
        <v>4</v>
      </c>
      <c r="C50">
        <v>1</v>
      </c>
      <c r="D50" s="4">
        <f t="shared" si="13"/>
        <v>10</v>
      </c>
      <c r="E50" s="9">
        <f>$E$12*D50</f>
        <v>90</v>
      </c>
      <c r="F50" s="9">
        <f>$F$12*D50</f>
        <v>170</v>
      </c>
      <c r="G50" s="9">
        <f>$G$12*D50</f>
        <v>250</v>
      </c>
    </row>
    <row r="51" spans="1:8" x14ac:dyDescent="0.25">
      <c r="B51" s="1" t="s">
        <v>5</v>
      </c>
      <c r="C51">
        <v>5</v>
      </c>
      <c r="D51" s="4">
        <f t="shared" si="13"/>
        <v>5</v>
      </c>
      <c r="E51" s="9">
        <f>$E$12*D51</f>
        <v>45</v>
      </c>
      <c r="F51" s="9">
        <f>$F$12*D51</f>
        <v>85</v>
      </c>
      <c r="G51" s="9">
        <f>$G$12*D51</f>
        <v>125</v>
      </c>
    </row>
    <row r="52" spans="1:8" x14ac:dyDescent="0.25">
      <c r="B52" s="1" t="s">
        <v>6</v>
      </c>
      <c r="C52">
        <v>5</v>
      </c>
      <c r="D52" s="4">
        <f t="shared" si="13"/>
        <v>5</v>
      </c>
      <c r="E52" s="9">
        <f>$E$12*D52</f>
        <v>45</v>
      </c>
      <c r="F52" s="9">
        <f>$F$12*D52</f>
        <v>85</v>
      </c>
      <c r="G52" s="9">
        <f>$G$12*D52</f>
        <v>125</v>
      </c>
    </row>
    <row r="53" spans="1:8" ht="15.75" thickBot="1" x14ac:dyDescent="0.3">
      <c r="B53" s="1" t="s">
        <v>16</v>
      </c>
      <c r="D53" s="4">
        <f>D54-SUM(D43:D52)</f>
        <v>35.5</v>
      </c>
      <c r="E53" s="10">
        <f>$E$12*D53</f>
        <v>319.5</v>
      </c>
      <c r="F53" s="10">
        <f>$F$12*D53</f>
        <v>603.5</v>
      </c>
      <c r="G53" s="10">
        <f>$G$12*D53</f>
        <v>887.5</v>
      </c>
    </row>
    <row r="54" spans="1:8" ht="15.75" thickTop="1" x14ac:dyDescent="0.25">
      <c r="C54" t="s">
        <v>18</v>
      </c>
      <c r="D54" s="4">
        <v>100</v>
      </c>
      <c r="E54" s="9">
        <f>SUM(E43:E53)/$E$12</f>
        <v>70</v>
      </c>
      <c r="F54" s="9">
        <f>SUM(F43:F53)/$F$12</f>
        <v>70</v>
      </c>
      <c r="G54" s="9">
        <f>SUM(G43:G53)/$G$12</f>
        <v>70</v>
      </c>
      <c r="H54" t="s">
        <v>26</v>
      </c>
    </row>
    <row r="56" spans="1:8" x14ac:dyDescent="0.25">
      <c r="E56" s="32" t="s">
        <v>33</v>
      </c>
      <c r="F56" s="32"/>
      <c r="G56" s="32"/>
    </row>
    <row r="57" spans="1:8" x14ac:dyDescent="0.25">
      <c r="A57" t="s">
        <v>60</v>
      </c>
      <c r="C57" t="s">
        <v>10</v>
      </c>
      <c r="D57" s="4" t="s">
        <v>11</v>
      </c>
      <c r="E57" s="9">
        <v>9</v>
      </c>
      <c r="F57">
        <v>17</v>
      </c>
      <c r="G57">
        <v>25</v>
      </c>
    </row>
    <row r="58" spans="1:8" x14ac:dyDescent="0.25">
      <c r="B58" s="1" t="s">
        <v>17</v>
      </c>
      <c r="C58" t="s">
        <v>24</v>
      </c>
      <c r="D58" s="4">
        <v>20</v>
      </c>
      <c r="E58" s="9"/>
      <c r="F58" s="9"/>
      <c r="G58" s="9"/>
    </row>
    <row r="59" spans="1:8" x14ac:dyDescent="0.25">
      <c r="B59" s="1" t="s">
        <v>52</v>
      </c>
      <c r="C59">
        <v>0</v>
      </c>
      <c r="D59" s="4">
        <f>100*C59/C17</f>
        <v>0</v>
      </c>
      <c r="E59" s="9"/>
      <c r="F59" s="9"/>
      <c r="G59" s="9"/>
    </row>
    <row r="60" spans="1:8" x14ac:dyDescent="0.25">
      <c r="B60" s="1" t="s">
        <v>9</v>
      </c>
      <c r="C60" s="13" t="s">
        <v>51</v>
      </c>
      <c r="D60" s="15">
        <v>10</v>
      </c>
      <c r="E60" s="9"/>
      <c r="F60" s="9"/>
      <c r="G60" s="9"/>
    </row>
    <row r="61" spans="1:8" x14ac:dyDescent="0.25">
      <c r="B61" s="1" t="s">
        <v>2</v>
      </c>
      <c r="C61">
        <v>4</v>
      </c>
      <c r="D61" s="4">
        <f t="shared" ref="D61:D62" si="17">100*C61/C4</f>
        <v>4</v>
      </c>
      <c r="E61" s="9">
        <f t="shared" ref="E61" si="18">$E$12*D61</f>
        <v>36</v>
      </c>
      <c r="F61" s="9">
        <f t="shared" ref="F61" si="19">$F$12*D61</f>
        <v>68</v>
      </c>
      <c r="G61" s="9">
        <f t="shared" ref="G61" si="20">$G$12*D61</f>
        <v>100</v>
      </c>
    </row>
    <row r="62" spans="1:8" x14ac:dyDescent="0.25">
      <c r="B62" s="1" t="s">
        <v>3</v>
      </c>
      <c r="C62">
        <v>0</v>
      </c>
      <c r="D62" s="4">
        <f t="shared" si="17"/>
        <v>0</v>
      </c>
      <c r="E62" s="9"/>
      <c r="F62" s="9"/>
      <c r="G62" s="9"/>
    </row>
    <row r="63" spans="1:8" x14ac:dyDescent="0.25">
      <c r="B63" s="1" t="s">
        <v>61</v>
      </c>
      <c r="C63">
        <v>1</v>
      </c>
      <c r="D63" s="4">
        <f>100*C63/D6</f>
        <v>10</v>
      </c>
      <c r="E63" s="9"/>
      <c r="F63" s="9"/>
      <c r="G63" s="9"/>
      <c r="H63" t="s">
        <v>54</v>
      </c>
    </row>
    <row r="64" spans="1:8" x14ac:dyDescent="0.25">
      <c r="B64" s="1" t="s">
        <v>53</v>
      </c>
      <c r="C64">
        <v>5</v>
      </c>
      <c r="D64" s="4">
        <v>0.5</v>
      </c>
      <c r="E64" s="9">
        <f t="shared" ref="E64" si="21">$E$12*D64</f>
        <v>4.5</v>
      </c>
      <c r="F64" s="9">
        <f t="shared" ref="F64" si="22">$F$12*D64</f>
        <v>8.5</v>
      </c>
      <c r="G64" s="9">
        <f t="shared" ref="G64" si="23">$G$12*D64</f>
        <v>12.5</v>
      </c>
    </row>
    <row r="65" spans="2:8" x14ac:dyDescent="0.25">
      <c r="B65" s="1" t="s">
        <v>4</v>
      </c>
      <c r="C65">
        <v>1</v>
      </c>
      <c r="D65" s="4">
        <f t="shared" ref="D65:D67" si="24">100*C65/C8</f>
        <v>10</v>
      </c>
      <c r="E65" s="9">
        <f>$E$12*D65</f>
        <v>90</v>
      </c>
      <c r="F65" s="9">
        <f>$F$12*D65</f>
        <v>170</v>
      </c>
      <c r="G65" s="9">
        <f>$G$12*D65</f>
        <v>250</v>
      </c>
    </row>
    <row r="66" spans="2:8" x14ac:dyDescent="0.25">
      <c r="B66" s="1" t="s">
        <v>5</v>
      </c>
      <c r="C66">
        <v>5</v>
      </c>
      <c r="D66" s="4">
        <f t="shared" si="24"/>
        <v>5</v>
      </c>
      <c r="E66" s="9">
        <f>$E$12*D66</f>
        <v>45</v>
      </c>
      <c r="F66" s="9">
        <f>$F$12*D66</f>
        <v>85</v>
      </c>
      <c r="G66" s="9">
        <f>$G$12*D66</f>
        <v>125</v>
      </c>
    </row>
    <row r="67" spans="2:8" x14ac:dyDescent="0.25">
      <c r="B67" s="1" t="s">
        <v>6</v>
      </c>
      <c r="C67">
        <v>5</v>
      </c>
      <c r="D67" s="4">
        <f t="shared" si="24"/>
        <v>5</v>
      </c>
      <c r="E67" s="9">
        <f>$E$12*D67</f>
        <v>45</v>
      </c>
      <c r="F67" s="9">
        <f>$F$12*D67</f>
        <v>85</v>
      </c>
      <c r="G67" s="9">
        <f>$G$12*D67</f>
        <v>125</v>
      </c>
    </row>
    <row r="68" spans="2:8" ht="15.75" thickBot="1" x14ac:dyDescent="0.3">
      <c r="B68" s="1" t="s">
        <v>16</v>
      </c>
      <c r="D68" s="4">
        <f>D69-SUM(D58:D67)</f>
        <v>35.5</v>
      </c>
      <c r="E68" s="10">
        <f>$E$12*D68</f>
        <v>319.5</v>
      </c>
      <c r="F68" s="10">
        <f>$F$12*D68</f>
        <v>603.5</v>
      </c>
      <c r="G68" s="10">
        <f>$G$12*D68</f>
        <v>887.5</v>
      </c>
    </row>
    <row r="69" spans="2:8" ht="15.75" thickTop="1" x14ac:dyDescent="0.25">
      <c r="C69" t="s">
        <v>18</v>
      </c>
      <c r="D69" s="4">
        <v>100</v>
      </c>
      <c r="E69" s="9">
        <f>SUM(E58:E68)/$E$12</f>
        <v>60</v>
      </c>
      <c r="F69" s="9">
        <f>SUM(F58:F68)/$F$12</f>
        <v>60</v>
      </c>
      <c r="G69" s="9">
        <f>SUM(G58:G68)/$G$12</f>
        <v>60</v>
      </c>
      <c r="H69" t="s">
        <v>26</v>
      </c>
    </row>
  </sheetData>
  <mergeCells count="4">
    <mergeCell ref="E11:G11"/>
    <mergeCell ref="E26:G26"/>
    <mergeCell ref="E41:G41"/>
    <mergeCell ref="E56:G56"/>
  </mergeCells>
  <pageMargins left="0.7" right="0.7" top="0.75" bottom="0.75" header="0.3" footer="0.3"/>
  <pageSetup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814F-798C-4FE6-B140-F154CCB699B3}">
  <sheetPr>
    <pageSetUpPr fitToPage="1"/>
  </sheetPr>
  <dimension ref="A1:F58"/>
  <sheetViews>
    <sheetView topLeftCell="A19" workbookViewId="0">
      <selection activeCell="C6" sqref="C6"/>
    </sheetView>
  </sheetViews>
  <sheetFormatPr defaultRowHeight="15" x14ac:dyDescent="0.25"/>
  <cols>
    <col min="1" max="1" width="11.42578125" bestFit="1" customWidth="1"/>
    <col min="2" max="2" width="11.5703125" bestFit="1" customWidth="1"/>
    <col min="3" max="3" width="20" bestFit="1" customWidth="1"/>
    <col min="4" max="4" width="13.5703125" bestFit="1" customWidth="1"/>
    <col min="5" max="5" width="11.28515625" customWidth="1"/>
  </cols>
  <sheetData>
    <row r="1" spans="1:6" x14ac:dyDescent="0.25">
      <c r="A1" s="1"/>
      <c r="B1" s="1"/>
      <c r="C1" s="1" t="s">
        <v>0</v>
      </c>
      <c r="D1" s="1"/>
    </row>
    <row r="2" spans="1:6" x14ac:dyDescent="0.25">
      <c r="A2" s="1" t="s">
        <v>1</v>
      </c>
      <c r="B2" s="1" t="s">
        <v>7</v>
      </c>
      <c r="C2" s="1">
        <v>100</v>
      </c>
      <c r="D2" s="1"/>
    </row>
    <row r="3" spans="1:6" x14ac:dyDescent="0.25">
      <c r="A3" s="1"/>
      <c r="B3" s="1" t="s">
        <v>2</v>
      </c>
      <c r="C3" s="1">
        <v>100</v>
      </c>
      <c r="D3" s="1"/>
    </row>
    <row r="4" spans="1:6" x14ac:dyDescent="0.25">
      <c r="A4" s="1"/>
      <c r="B4" s="1" t="s">
        <v>3</v>
      </c>
      <c r="C4" s="1">
        <v>100</v>
      </c>
      <c r="D4" s="1"/>
    </row>
    <row r="5" spans="1:6" x14ac:dyDescent="0.25">
      <c r="A5" s="1"/>
      <c r="B5" s="1" t="s">
        <v>9</v>
      </c>
      <c r="C5" s="1">
        <v>8</v>
      </c>
      <c r="D5" s="1"/>
    </row>
    <row r="6" spans="1:6" x14ac:dyDescent="0.25">
      <c r="A6" s="1"/>
      <c r="B6" s="1" t="s">
        <v>13</v>
      </c>
      <c r="C6" s="1">
        <v>50</v>
      </c>
      <c r="D6" s="1"/>
    </row>
    <row r="7" spans="1:6" x14ac:dyDescent="0.25">
      <c r="A7" s="1"/>
      <c r="B7" s="1" t="s">
        <v>4</v>
      </c>
      <c r="C7" s="1">
        <v>10</v>
      </c>
      <c r="D7" s="1"/>
    </row>
    <row r="8" spans="1:6" x14ac:dyDescent="0.25">
      <c r="A8" s="1"/>
      <c r="B8" s="1" t="s">
        <v>5</v>
      </c>
      <c r="C8" s="1">
        <v>100</v>
      </c>
      <c r="D8" s="1"/>
    </row>
    <row r="9" spans="1:6" x14ac:dyDescent="0.25">
      <c r="A9" s="1"/>
      <c r="B9" s="1" t="s">
        <v>6</v>
      </c>
      <c r="C9" s="1">
        <v>100</v>
      </c>
      <c r="D9" s="1"/>
    </row>
    <row r="11" spans="1:6" x14ac:dyDescent="0.25">
      <c r="A11" t="s">
        <v>19</v>
      </c>
      <c r="C11" t="s">
        <v>10</v>
      </c>
      <c r="D11" t="s">
        <v>11</v>
      </c>
      <c r="E11">
        <v>17</v>
      </c>
      <c r="F11" t="s">
        <v>33</v>
      </c>
    </row>
    <row r="12" spans="1:6" x14ac:dyDescent="0.25">
      <c r="B12" s="1" t="s">
        <v>17</v>
      </c>
      <c r="D12">
        <v>20</v>
      </c>
    </row>
    <row r="13" spans="1:6" x14ac:dyDescent="0.25">
      <c r="B13" s="8" t="s">
        <v>7</v>
      </c>
      <c r="C13" s="6" t="s">
        <v>12</v>
      </c>
      <c r="D13" s="6">
        <v>30</v>
      </c>
    </row>
    <row r="14" spans="1:6" x14ac:dyDescent="0.25">
      <c r="B14" s="1" t="s">
        <v>2</v>
      </c>
      <c r="C14">
        <v>5</v>
      </c>
      <c r="D14">
        <f>100*C14/C3</f>
        <v>5</v>
      </c>
      <c r="E14">
        <f t="shared" ref="E14:E57" si="0">D14*$E$11</f>
        <v>85</v>
      </c>
    </row>
    <row r="15" spans="1:6" x14ac:dyDescent="0.25">
      <c r="B15" s="1" t="s">
        <v>9</v>
      </c>
      <c r="C15">
        <v>0.8</v>
      </c>
      <c r="D15">
        <f>100*C15/C5</f>
        <v>10</v>
      </c>
      <c r="E15">
        <f t="shared" si="0"/>
        <v>170</v>
      </c>
    </row>
    <row r="16" spans="1:6" x14ac:dyDescent="0.25">
      <c r="B16" s="1" t="s">
        <v>13</v>
      </c>
      <c r="C16">
        <v>5</v>
      </c>
      <c r="D16">
        <f>100*C16/C6</f>
        <v>10</v>
      </c>
      <c r="E16">
        <f t="shared" si="0"/>
        <v>170</v>
      </c>
    </row>
    <row r="17" spans="1:6" x14ac:dyDescent="0.25">
      <c r="B17" s="1" t="s">
        <v>14</v>
      </c>
      <c r="C17">
        <v>1</v>
      </c>
      <c r="D17">
        <f>100*C17/C7</f>
        <v>10</v>
      </c>
      <c r="E17">
        <f t="shared" si="0"/>
        <v>170</v>
      </c>
    </row>
    <row r="18" spans="1:6" x14ac:dyDescent="0.25">
      <c r="B18" s="1" t="s">
        <v>15</v>
      </c>
      <c r="C18">
        <v>5</v>
      </c>
      <c r="D18">
        <f>100*C18/C8</f>
        <v>5</v>
      </c>
      <c r="E18">
        <f t="shared" si="0"/>
        <v>85</v>
      </c>
    </row>
    <row r="19" spans="1:6" x14ac:dyDescent="0.25">
      <c r="B19" s="1" t="s">
        <v>6</v>
      </c>
      <c r="C19">
        <v>5</v>
      </c>
      <c r="D19">
        <f>100*C19/C9</f>
        <v>5</v>
      </c>
      <c r="E19">
        <f t="shared" si="0"/>
        <v>85</v>
      </c>
    </row>
    <row r="20" spans="1:6" ht="15.75" thickBot="1" x14ac:dyDescent="0.3">
      <c r="B20" s="1" t="s">
        <v>16</v>
      </c>
      <c r="D20">
        <f>100-SUM(D12:D19)</f>
        <v>5</v>
      </c>
      <c r="E20" s="16">
        <f t="shared" si="0"/>
        <v>85</v>
      </c>
    </row>
    <row r="21" spans="1:6" ht="15.75" thickTop="1" x14ac:dyDescent="0.25">
      <c r="C21" t="s">
        <v>18</v>
      </c>
      <c r="D21">
        <f>SUM(D12:D20)</f>
        <v>100</v>
      </c>
      <c r="E21">
        <f>SUM(E12:E20)/$E$11</f>
        <v>50</v>
      </c>
      <c r="F21" t="s">
        <v>26</v>
      </c>
    </row>
    <row r="23" spans="1:6" x14ac:dyDescent="0.25">
      <c r="A23" s="3" t="s">
        <v>20</v>
      </c>
      <c r="B23" s="3"/>
      <c r="C23" s="3" t="s">
        <v>10</v>
      </c>
      <c r="D23" s="3" t="s">
        <v>11</v>
      </c>
    </row>
    <row r="24" spans="1:6" x14ac:dyDescent="0.25">
      <c r="B24" t="s">
        <v>17</v>
      </c>
      <c r="D24">
        <v>20</v>
      </c>
    </row>
    <row r="25" spans="1:6" x14ac:dyDescent="0.25">
      <c r="B25" s="6" t="s">
        <v>7</v>
      </c>
      <c r="C25" s="6" t="s">
        <v>12</v>
      </c>
      <c r="D25" s="6">
        <v>30</v>
      </c>
    </row>
    <row r="26" spans="1:6" x14ac:dyDescent="0.25">
      <c r="B26" t="s">
        <v>2</v>
      </c>
      <c r="C26">
        <v>1</v>
      </c>
      <c r="D26">
        <f t="shared" ref="D26:D31" si="1">100*C26/C4</f>
        <v>1</v>
      </c>
      <c r="E26">
        <f t="shared" si="0"/>
        <v>17</v>
      </c>
    </row>
    <row r="27" spans="1:6" x14ac:dyDescent="0.25">
      <c r="B27" t="s">
        <v>9</v>
      </c>
      <c r="C27">
        <v>0.8</v>
      </c>
      <c r="D27">
        <f t="shared" si="1"/>
        <v>10</v>
      </c>
      <c r="E27">
        <f t="shared" si="0"/>
        <v>170</v>
      </c>
    </row>
    <row r="28" spans="1:6" x14ac:dyDescent="0.25">
      <c r="B28" t="s">
        <v>13</v>
      </c>
      <c r="C28">
        <v>5</v>
      </c>
      <c r="D28">
        <f t="shared" si="1"/>
        <v>10</v>
      </c>
      <c r="E28">
        <f t="shared" si="0"/>
        <v>170</v>
      </c>
    </row>
    <row r="29" spans="1:6" x14ac:dyDescent="0.25">
      <c r="B29" t="s">
        <v>14</v>
      </c>
      <c r="C29">
        <v>1</v>
      </c>
      <c r="D29">
        <f t="shared" si="1"/>
        <v>10</v>
      </c>
      <c r="E29">
        <f t="shared" si="0"/>
        <v>170</v>
      </c>
    </row>
    <row r="30" spans="1:6" x14ac:dyDescent="0.25">
      <c r="B30" t="s">
        <v>15</v>
      </c>
      <c r="C30">
        <v>5</v>
      </c>
      <c r="D30">
        <f t="shared" si="1"/>
        <v>5</v>
      </c>
      <c r="E30">
        <f t="shared" si="0"/>
        <v>85</v>
      </c>
    </row>
    <row r="31" spans="1:6" x14ac:dyDescent="0.25">
      <c r="B31" t="s">
        <v>6</v>
      </c>
      <c r="C31">
        <v>5</v>
      </c>
      <c r="D31">
        <f t="shared" si="1"/>
        <v>5</v>
      </c>
      <c r="E31">
        <f t="shared" si="0"/>
        <v>85</v>
      </c>
    </row>
    <row r="32" spans="1:6" ht="15.75" thickBot="1" x14ac:dyDescent="0.3">
      <c r="B32" t="s">
        <v>16</v>
      </c>
      <c r="D32">
        <f>100-SUM(D24:D31)</f>
        <v>9</v>
      </c>
      <c r="E32" s="16">
        <f t="shared" si="0"/>
        <v>153</v>
      </c>
    </row>
    <row r="33" spans="1:6" ht="15.75" thickTop="1" x14ac:dyDescent="0.25">
      <c r="C33" t="s">
        <v>18</v>
      </c>
      <c r="D33">
        <f>SUM(D24:D32)</f>
        <v>100</v>
      </c>
      <c r="E33">
        <f>SUM(E24:E32)/$E$11</f>
        <v>50</v>
      </c>
      <c r="F33" t="s">
        <v>26</v>
      </c>
    </row>
    <row r="35" spans="1:6" x14ac:dyDescent="0.25">
      <c r="A35" s="3" t="s">
        <v>8</v>
      </c>
      <c r="B35" s="3"/>
      <c r="C35" s="3" t="s">
        <v>10</v>
      </c>
      <c r="D35" s="3" t="s">
        <v>11</v>
      </c>
    </row>
    <row r="36" spans="1:6" x14ac:dyDescent="0.25">
      <c r="B36" t="s">
        <v>17</v>
      </c>
      <c r="D36">
        <v>20</v>
      </c>
    </row>
    <row r="37" spans="1:6" x14ac:dyDescent="0.25">
      <c r="B37" t="s">
        <v>7</v>
      </c>
      <c r="C37">
        <v>10</v>
      </c>
      <c r="D37">
        <f>100*C37/C2</f>
        <v>10</v>
      </c>
      <c r="E37">
        <f t="shared" si="0"/>
        <v>170</v>
      </c>
    </row>
    <row r="38" spans="1:6" x14ac:dyDescent="0.25">
      <c r="B38" s="6" t="s">
        <v>2</v>
      </c>
      <c r="C38" s="6" t="s">
        <v>12</v>
      </c>
      <c r="D38" s="6">
        <v>10</v>
      </c>
    </row>
    <row r="39" spans="1:6" x14ac:dyDescent="0.25">
      <c r="B39" t="s">
        <v>9</v>
      </c>
      <c r="C39">
        <v>0.8</v>
      </c>
      <c r="D39">
        <f>100*C39/C5</f>
        <v>10</v>
      </c>
      <c r="E39">
        <f t="shared" si="0"/>
        <v>170</v>
      </c>
    </row>
    <row r="40" spans="1:6" x14ac:dyDescent="0.25">
      <c r="B40" t="s">
        <v>13</v>
      </c>
      <c r="C40">
        <v>5</v>
      </c>
      <c r="D40">
        <f>100*C40/C6</f>
        <v>10</v>
      </c>
      <c r="E40">
        <f t="shared" si="0"/>
        <v>170</v>
      </c>
    </row>
    <row r="41" spans="1:6" x14ac:dyDescent="0.25">
      <c r="B41" t="s">
        <v>14</v>
      </c>
      <c r="C41">
        <v>1</v>
      </c>
      <c r="D41">
        <f>100*C41/C7</f>
        <v>10</v>
      </c>
      <c r="E41">
        <f t="shared" si="0"/>
        <v>170</v>
      </c>
    </row>
    <row r="42" spans="1:6" x14ac:dyDescent="0.25">
      <c r="B42" t="s">
        <v>15</v>
      </c>
      <c r="C42">
        <v>5</v>
      </c>
      <c r="D42">
        <f>100*C42/C8</f>
        <v>5</v>
      </c>
      <c r="E42">
        <f t="shared" si="0"/>
        <v>85</v>
      </c>
    </row>
    <row r="43" spans="1:6" x14ac:dyDescent="0.25">
      <c r="B43" t="s">
        <v>6</v>
      </c>
      <c r="C43">
        <v>5</v>
      </c>
      <c r="D43">
        <f>100*C43/C9</f>
        <v>5</v>
      </c>
      <c r="E43">
        <f t="shared" si="0"/>
        <v>85</v>
      </c>
    </row>
    <row r="44" spans="1:6" ht="15.75" thickBot="1" x14ac:dyDescent="0.3">
      <c r="B44" t="s">
        <v>16</v>
      </c>
      <c r="D44">
        <f>100-SUM(D36:D43)</f>
        <v>20</v>
      </c>
      <c r="E44" s="16">
        <f t="shared" si="0"/>
        <v>340</v>
      </c>
    </row>
    <row r="45" spans="1:6" ht="15.75" thickTop="1" x14ac:dyDescent="0.25">
      <c r="C45" t="s">
        <v>18</v>
      </c>
      <c r="D45">
        <f>SUM(D36:D44)</f>
        <v>100</v>
      </c>
      <c r="E45">
        <f>SUM(E36:E44)/$E$11</f>
        <v>70</v>
      </c>
      <c r="F45" t="s">
        <v>26</v>
      </c>
    </row>
    <row r="47" spans="1:6" x14ac:dyDescent="0.25">
      <c r="A47" s="3" t="s">
        <v>21</v>
      </c>
      <c r="B47" s="3"/>
      <c r="C47" s="3" t="s">
        <v>10</v>
      </c>
      <c r="D47" s="3" t="s">
        <v>11</v>
      </c>
    </row>
    <row r="48" spans="1:6" x14ac:dyDescent="0.25">
      <c r="B48" t="s">
        <v>17</v>
      </c>
      <c r="D48">
        <v>20</v>
      </c>
    </row>
    <row r="49" spans="2:6" x14ac:dyDescent="0.25">
      <c r="B49" t="s">
        <v>7</v>
      </c>
      <c r="C49">
        <v>10</v>
      </c>
      <c r="D49">
        <f>100*C49/C2</f>
        <v>10</v>
      </c>
      <c r="E49">
        <f t="shared" si="0"/>
        <v>170</v>
      </c>
    </row>
    <row r="50" spans="2:6" x14ac:dyDescent="0.25">
      <c r="B50" s="6" t="s">
        <v>3</v>
      </c>
      <c r="C50" s="6" t="s">
        <v>12</v>
      </c>
      <c r="D50" s="6">
        <v>10</v>
      </c>
    </row>
    <row r="51" spans="2:6" x14ac:dyDescent="0.25">
      <c r="B51" t="s">
        <v>2</v>
      </c>
      <c r="C51">
        <v>1</v>
      </c>
      <c r="D51">
        <f t="shared" ref="D51:D56" si="2">100*C51/C4</f>
        <v>1</v>
      </c>
      <c r="E51">
        <f t="shared" si="0"/>
        <v>17</v>
      </c>
    </row>
    <row r="52" spans="2:6" x14ac:dyDescent="0.25">
      <c r="B52" t="s">
        <v>9</v>
      </c>
      <c r="C52">
        <v>0.8</v>
      </c>
      <c r="D52">
        <f t="shared" si="2"/>
        <v>10</v>
      </c>
      <c r="E52">
        <f t="shared" si="0"/>
        <v>170</v>
      </c>
    </row>
    <row r="53" spans="2:6" x14ac:dyDescent="0.25">
      <c r="B53" t="s">
        <v>13</v>
      </c>
      <c r="C53">
        <v>5</v>
      </c>
      <c r="D53">
        <f t="shared" si="2"/>
        <v>10</v>
      </c>
      <c r="E53">
        <f t="shared" si="0"/>
        <v>170</v>
      </c>
    </row>
    <row r="54" spans="2:6" x14ac:dyDescent="0.25">
      <c r="B54" t="s">
        <v>14</v>
      </c>
      <c r="C54">
        <v>1</v>
      </c>
      <c r="D54">
        <f t="shared" si="2"/>
        <v>10</v>
      </c>
      <c r="E54">
        <f t="shared" si="0"/>
        <v>170</v>
      </c>
    </row>
    <row r="55" spans="2:6" x14ac:dyDescent="0.25">
      <c r="B55" t="s">
        <v>15</v>
      </c>
      <c r="C55">
        <v>5</v>
      </c>
      <c r="D55">
        <f t="shared" si="2"/>
        <v>5</v>
      </c>
      <c r="E55">
        <f t="shared" si="0"/>
        <v>85</v>
      </c>
    </row>
    <row r="56" spans="2:6" x14ac:dyDescent="0.25">
      <c r="B56" t="s">
        <v>6</v>
      </c>
      <c r="C56">
        <v>5</v>
      </c>
      <c r="D56">
        <f t="shared" si="2"/>
        <v>5</v>
      </c>
      <c r="E56">
        <f t="shared" si="0"/>
        <v>85</v>
      </c>
    </row>
    <row r="57" spans="2:6" ht="15.75" thickBot="1" x14ac:dyDescent="0.3">
      <c r="B57" t="s">
        <v>16</v>
      </c>
      <c r="D57">
        <f>100-SUM(D48:D56)</f>
        <v>19</v>
      </c>
      <c r="E57" s="16">
        <f t="shared" si="0"/>
        <v>323</v>
      </c>
    </row>
    <row r="58" spans="2:6" ht="15.75" thickTop="1" x14ac:dyDescent="0.25">
      <c r="C58" t="s">
        <v>18</v>
      </c>
      <c r="D58">
        <f>SUM(D48:D57)</f>
        <v>100</v>
      </c>
      <c r="E58">
        <f>SUM(E49:E57)/$E$11</f>
        <v>70</v>
      </c>
      <c r="F58" t="s">
        <v>26</v>
      </c>
    </row>
  </sheetData>
  <pageMargins left="0.7" right="0.7" top="0.75" bottom="0.75" header="0.3" footer="0.3"/>
  <pageSetup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C70D-08DB-4A83-AD89-8B2D80FDE844}">
  <sheetPr>
    <pageSetUpPr fitToPage="1"/>
  </sheetPr>
  <dimension ref="A1:H41"/>
  <sheetViews>
    <sheetView workbookViewId="0">
      <selection activeCell="N35" sqref="N35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20" bestFit="1" customWidth="1"/>
    <col min="4" max="4" width="13.5703125" bestFit="1" customWidth="1"/>
  </cols>
  <sheetData>
    <row r="1" spans="1:7" x14ac:dyDescent="0.25">
      <c r="A1" s="1"/>
      <c r="B1" s="1"/>
      <c r="C1" s="1" t="s">
        <v>0</v>
      </c>
      <c r="D1" s="4"/>
    </row>
    <row r="2" spans="1:7" x14ac:dyDescent="0.25">
      <c r="A2" s="1" t="s">
        <v>1</v>
      </c>
      <c r="B2" s="1" t="s">
        <v>73</v>
      </c>
      <c r="C2" s="9">
        <v>100</v>
      </c>
      <c r="D2" s="4"/>
    </row>
    <row r="3" spans="1:7" x14ac:dyDescent="0.25">
      <c r="A3" s="1"/>
      <c r="B3" s="1" t="s">
        <v>71</v>
      </c>
      <c r="C3" s="9">
        <v>100</v>
      </c>
      <c r="D3" s="4"/>
    </row>
    <row r="4" spans="1:7" x14ac:dyDescent="0.25">
      <c r="A4" s="1"/>
      <c r="B4" s="1" t="s">
        <v>9</v>
      </c>
      <c r="C4" s="9">
        <v>8</v>
      </c>
      <c r="D4" s="4"/>
    </row>
    <row r="5" spans="1:7" x14ac:dyDescent="0.25">
      <c r="A5" s="1"/>
      <c r="B5" s="1" t="s">
        <v>3</v>
      </c>
      <c r="C5" s="9">
        <v>100</v>
      </c>
      <c r="D5" s="4"/>
    </row>
    <row r="6" spans="1:7" x14ac:dyDescent="0.25">
      <c r="A6" s="1"/>
      <c r="B6" s="1" t="s">
        <v>23</v>
      </c>
      <c r="C6" s="9">
        <v>4416</v>
      </c>
      <c r="D6" s="4"/>
    </row>
    <row r="7" spans="1:7" x14ac:dyDescent="0.25">
      <c r="A7" s="1"/>
      <c r="B7" s="1" t="s">
        <v>36</v>
      </c>
      <c r="C7" s="9">
        <f>28*15</f>
        <v>420</v>
      </c>
      <c r="D7" s="4"/>
    </row>
    <row r="8" spans="1:7" x14ac:dyDescent="0.25">
      <c r="A8" s="1"/>
      <c r="B8" s="1" t="s">
        <v>13</v>
      </c>
      <c r="C8" s="4">
        <f>11.4*185</f>
        <v>2109</v>
      </c>
      <c r="D8" s="4"/>
    </row>
    <row r="9" spans="1:7" x14ac:dyDescent="0.25">
      <c r="A9" s="1"/>
      <c r="B9" s="1" t="s">
        <v>53</v>
      </c>
      <c r="C9" s="9" t="s">
        <v>55</v>
      </c>
      <c r="D9" s="4"/>
    </row>
    <row r="10" spans="1:7" x14ac:dyDescent="0.25">
      <c r="A10" s="1"/>
      <c r="B10" s="1" t="s">
        <v>2</v>
      </c>
      <c r="C10" s="9">
        <v>100</v>
      </c>
      <c r="D10" s="4"/>
    </row>
    <row r="11" spans="1:7" x14ac:dyDescent="0.25">
      <c r="A11" s="1"/>
      <c r="B11" s="1" t="s">
        <v>81</v>
      </c>
      <c r="C11" s="9">
        <v>1000</v>
      </c>
      <c r="D11" s="4"/>
    </row>
    <row r="12" spans="1:7" x14ac:dyDescent="0.25">
      <c r="A12" s="1"/>
      <c r="B12" s="1" t="s">
        <v>4</v>
      </c>
      <c r="C12" s="9">
        <v>10</v>
      </c>
      <c r="D12" s="4"/>
    </row>
    <row r="13" spans="1:7" x14ac:dyDescent="0.25">
      <c r="A13" s="1"/>
      <c r="B13" s="1" t="s">
        <v>5</v>
      </c>
      <c r="C13" s="9">
        <v>100</v>
      </c>
      <c r="D13" s="4"/>
    </row>
    <row r="14" spans="1:7" x14ac:dyDescent="0.25">
      <c r="A14" s="1"/>
      <c r="B14" s="1" t="s">
        <v>6</v>
      </c>
      <c r="C14" s="9">
        <v>100</v>
      </c>
      <c r="D14" s="4"/>
    </row>
    <row r="15" spans="1:7" x14ac:dyDescent="0.25">
      <c r="D15" s="4"/>
    </row>
    <row r="16" spans="1:7" x14ac:dyDescent="0.25">
      <c r="A16" s="3" t="s">
        <v>80</v>
      </c>
      <c r="B16" s="3"/>
      <c r="C16" s="3" t="s">
        <v>10</v>
      </c>
      <c r="D16" s="17" t="s">
        <v>11</v>
      </c>
      <c r="E16" s="3">
        <v>9</v>
      </c>
      <c r="F16" s="3">
        <v>17</v>
      </c>
      <c r="G16" s="3">
        <v>25</v>
      </c>
    </row>
    <row r="17" spans="1:8" x14ac:dyDescent="0.25">
      <c r="B17" s="1" t="s">
        <v>17</v>
      </c>
      <c r="C17" t="s">
        <v>24</v>
      </c>
      <c r="D17" s="18">
        <v>20</v>
      </c>
    </row>
    <row r="18" spans="1:8" x14ac:dyDescent="0.25">
      <c r="B18" s="1" t="s">
        <v>73</v>
      </c>
      <c r="C18" s="6" t="s">
        <v>12</v>
      </c>
      <c r="D18" s="19">
        <v>10</v>
      </c>
      <c r="H18" t="s">
        <v>54</v>
      </c>
    </row>
    <row r="19" spans="1:8" x14ac:dyDescent="0.25">
      <c r="B19" s="1" t="s">
        <v>9</v>
      </c>
      <c r="C19">
        <v>0.8</v>
      </c>
      <c r="D19" s="18">
        <f>100*C19/C4</f>
        <v>10</v>
      </c>
      <c r="E19" s="9">
        <f>$E$16*D19</f>
        <v>90</v>
      </c>
      <c r="F19" s="9">
        <f>$F$16*D19</f>
        <v>170</v>
      </c>
      <c r="G19" s="9">
        <f>$G$16*D19</f>
        <v>250</v>
      </c>
    </row>
    <row r="20" spans="1:8" x14ac:dyDescent="0.25">
      <c r="B20" s="1" t="s">
        <v>3</v>
      </c>
      <c r="C20">
        <v>2</v>
      </c>
      <c r="D20" s="18">
        <f>100*C20/C5</f>
        <v>2</v>
      </c>
      <c r="E20" s="9">
        <f t="shared" ref="E20:E27" si="0">$E$16*D20</f>
        <v>18</v>
      </c>
      <c r="F20" s="9">
        <f t="shared" ref="F20:F27" si="1">$F$16*D20</f>
        <v>34</v>
      </c>
      <c r="G20" s="9">
        <f t="shared" ref="G20:G27" si="2">$G$16*D20</f>
        <v>50</v>
      </c>
    </row>
    <row r="21" spans="1:8" x14ac:dyDescent="0.25">
      <c r="B21" s="1" t="s">
        <v>23</v>
      </c>
      <c r="C21">
        <v>5</v>
      </c>
      <c r="D21" s="18">
        <f>100*C21/C6</f>
        <v>0.11322463768115942</v>
      </c>
      <c r="E21" s="9">
        <f t="shared" si="0"/>
        <v>1.0190217391304348</v>
      </c>
      <c r="F21" s="9">
        <f t="shared" si="1"/>
        <v>1.9248188405797102</v>
      </c>
      <c r="G21" s="9">
        <f t="shared" si="2"/>
        <v>2.8306159420289854</v>
      </c>
    </row>
    <row r="22" spans="1:8" x14ac:dyDescent="0.25">
      <c r="B22" s="1" t="s">
        <v>36</v>
      </c>
      <c r="C22">
        <v>5</v>
      </c>
      <c r="D22" s="18">
        <f>100*C22/C7</f>
        <v>1.1904761904761905</v>
      </c>
      <c r="E22" s="9">
        <f t="shared" si="0"/>
        <v>10.714285714285714</v>
      </c>
      <c r="F22" s="9">
        <f t="shared" si="1"/>
        <v>20.238095238095237</v>
      </c>
      <c r="G22" s="9">
        <f t="shared" si="2"/>
        <v>29.761904761904763</v>
      </c>
    </row>
    <row r="23" spans="1:8" x14ac:dyDescent="0.25">
      <c r="B23" s="1" t="s">
        <v>81</v>
      </c>
      <c r="C23">
        <v>5</v>
      </c>
      <c r="D23" s="18">
        <f>100*C23/C11</f>
        <v>0.5</v>
      </c>
      <c r="E23" s="9">
        <f t="shared" ref="E23" si="3">$E$16*D23</f>
        <v>4.5</v>
      </c>
      <c r="F23" s="9">
        <f t="shared" ref="F23" si="4">$F$16*D23</f>
        <v>8.5</v>
      </c>
      <c r="G23" s="9">
        <f t="shared" ref="G23" si="5">$G$16*D23</f>
        <v>12.5</v>
      </c>
    </row>
    <row r="24" spans="1:8" x14ac:dyDescent="0.25">
      <c r="B24" s="1" t="s">
        <v>4</v>
      </c>
      <c r="C24">
        <v>1</v>
      </c>
      <c r="D24" s="18">
        <f>100*C24/C12</f>
        <v>10</v>
      </c>
      <c r="E24" s="9">
        <f t="shared" si="0"/>
        <v>90</v>
      </c>
      <c r="F24" s="9">
        <f t="shared" si="1"/>
        <v>170</v>
      </c>
      <c r="G24" s="9">
        <f t="shared" si="2"/>
        <v>250</v>
      </c>
    </row>
    <row r="25" spans="1:8" x14ac:dyDescent="0.25">
      <c r="B25" s="1" t="s">
        <v>5</v>
      </c>
      <c r="C25">
        <v>5</v>
      </c>
      <c r="D25" s="18">
        <f>100*C25/C13</f>
        <v>5</v>
      </c>
      <c r="E25" s="9">
        <f t="shared" si="0"/>
        <v>45</v>
      </c>
      <c r="F25" s="9">
        <f t="shared" si="1"/>
        <v>85</v>
      </c>
      <c r="G25" s="9">
        <f t="shared" si="2"/>
        <v>125</v>
      </c>
    </row>
    <row r="26" spans="1:8" x14ac:dyDescent="0.25">
      <c r="B26" s="1" t="s">
        <v>6</v>
      </c>
      <c r="C26">
        <v>5</v>
      </c>
      <c r="D26" s="18">
        <f>100*C26/C14</f>
        <v>5</v>
      </c>
      <c r="E26" s="9">
        <f t="shared" si="0"/>
        <v>45</v>
      </c>
      <c r="F26" s="9">
        <f t="shared" si="1"/>
        <v>85</v>
      </c>
      <c r="G26" s="9">
        <f t="shared" si="2"/>
        <v>125</v>
      </c>
    </row>
    <row r="27" spans="1:8" x14ac:dyDescent="0.25">
      <c r="B27" s="1" t="s">
        <v>16</v>
      </c>
      <c r="D27" s="18">
        <f>D28-SUM(D17:D26)</f>
        <v>36.196299171842654</v>
      </c>
      <c r="E27" s="9">
        <f t="shared" si="0"/>
        <v>325.7666925465839</v>
      </c>
      <c r="F27" s="9">
        <f t="shared" si="1"/>
        <v>615.33708592132507</v>
      </c>
      <c r="G27" s="9">
        <f t="shared" si="2"/>
        <v>904.9074792960663</v>
      </c>
    </row>
    <row r="28" spans="1:8" x14ac:dyDescent="0.25">
      <c r="C28" t="s">
        <v>18</v>
      </c>
      <c r="D28" s="4">
        <v>100</v>
      </c>
      <c r="E28" s="24">
        <f>SUM(E17:E27)/$E$16</f>
        <v>70</v>
      </c>
      <c r="F28" s="24">
        <f>SUM(F17:F27)/$F$16</f>
        <v>70</v>
      </c>
      <c r="G28" s="24">
        <f>SUM(G17:G27)/$G$16</f>
        <v>70</v>
      </c>
      <c r="H28" t="s">
        <v>26</v>
      </c>
    </row>
    <row r="30" spans="1:8" x14ac:dyDescent="0.25">
      <c r="A30" s="3" t="s">
        <v>70</v>
      </c>
      <c r="B30" s="3"/>
      <c r="C30" s="3" t="s">
        <v>10</v>
      </c>
      <c r="D30" s="17" t="s">
        <v>11</v>
      </c>
      <c r="E30" s="3">
        <v>9</v>
      </c>
      <c r="F30" s="3">
        <v>17</v>
      </c>
      <c r="G30" s="3">
        <v>25</v>
      </c>
    </row>
    <row r="31" spans="1:8" x14ac:dyDescent="0.25">
      <c r="B31" s="1" t="s">
        <v>17</v>
      </c>
      <c r="C31" t="s">
        <v>24</v>
      </c>
      <c r="D31" s="18">
        <v>20</v>
      </c>
    </row>
    <row r="32" spans="1:8" x14ac:dyDescent="0.25">
      <c r="B32" s="1" t="s">
        <v>71</v>
      </c>
      <c r="C32" s="6" t="s">
        <v>12</v>
      </c>
      <c r="D32" s="19">
        <v>10</v>
      </c>
      <c r="E32" s="9"/>
      <c r="F32" s="9"/>
      <c r="G32" s="9"/>
      <c r="H32" t="s">
        <v>54</v>
      </c>
    </row>
    <row r="33" spans="2:8" x14ac:dyDescent="0.25">
      <c r="B33" s="1" t="s">
        <v>9</v>
      </c>
      <c r="C33">
        <v>0.8</v>
      </c>
      <c r="D33" s="18">
        <f>100*C33/C4</f>
        <v>10</v>
      </c>
      <c r="E33" s="9">
        <f t="shared" ref="E33:E36" si="6">$E$30*D33</f>
        <v>90</v>
      </c>
      <c r="F33" s="9">
        <f t="shared" ref="F33:F36" si="7">$F$30*D33</f>
        <v>170</v>
      </c>
      <c r="G33" s="9">
        <f t="shared" ref="G33:G36" si="8">$G$30*D33</f>
        <v>250</v>
      </c>
    </row>
    <row r="34" spans="2:8" x14ac:dyDescent="0.25">
      <c r="B34" s="1" t="s">
        <v>13</v>
      </c>
      <c r="C34">
        <v>5</v>
      </c>
      <c r="D34" s="18">
        <f>100*C34/C8</f>
        <v>0.23707918444760551</v>
      </c>
      <c r="E34" s="9">
        <f t="shared" si="6"/>
        <v>2.1337126600284497</v>
      </c>
      <c r="F34" s="9">
        <f t="shared" si="7"/>
        <v>4.0303461356092933</v>
      </c>
      <c r="G34" s="9">
        <f t="shared" si="8"/>
        <v>5.9269796111901378</v>
      </c>
    </row>
    <row r="35" spans="2:8" x14ac:dyDescent="0.25">
      <c r="B35" s="1" t="s">
        <v>53</v>
      </c>
      <c r="C35">
        <v>5</v>
      </c>
      <c r="D35" s="18">
        <v>0.5</v>
      </c>
      <c r="E35" s="9">
        <f t="shared" si="6"/>
        <v>4.5</v>
      </c>
      <c r="F35" s="9">
        <f t="shared" si="7"/>
        <v>8.5</v>
      </c>
      <c r="G35" s="9">
        <f t="shared" si="8"/>
        <v>12.5</v>
      </c>
    </row>
    <row r="36" spans="2:8" x14ac:dyDescent="0.25">
      <c r="B36" s="1" t="s">
        <v>2</v>
      </c>
      <c r="C36">
        <v>5</v>
      </c>
      <c r="D36" s="18">
        <f>100*C36/C10</f>
        <v>5</v>
      </c>
      <c r="E36" s="9">
        <f t="shared" si="6"/>
        <v>45</v>
      </c>
      <c r="F36" s="9">
        <f t="shared" si="7"/>
        <v>85</v>
      </c>
      <c r="G36" s="9">
        <f t="shared" si="8"/>
        <v>125</v>
      </c>
    </row>
    <row r="37" spans="2:8" x14ac:dyDescent="0.25">
      <c r="B37" s="1" t="s">
        <v>4</v>
      </c>
      <c r="C37">
        <v>1</v>
      </c>
      <c r="D37" s="18">
        <f>100*C37/C12</f>
        <v>10</v>
      </c>
      <c r="E37" s="9">
        <f>$E$30*D37</f>
        <v>90</v>
      </c>
      <c r="F37" s="9">
        <f>$F$30*D37</f>
        <v>170</v>
      </c>
      <c r="G37" s="9">
        <f>$G$30*D37</f>
        <v>250</v>
      </c>
    </row>
    <row r="38" spans="2:8" x14ac:dyDescent="0.25">
      <c r="B38" s="1" t="s">
        <v>5</v>
      </c>
      <c r="C38">
        <v>5</v>
      </c>
      <c r="D38" s="18">
        <f>100*C38/C13</f>
        <v>5</v>
      </c>
      <c r="E38" s="9">
        <f t="shared" ref="E38:E40" si="9">$E$30*D38</f>
        <v>45</v>
      </c>
      <c r="F38" s="9">
        <f t="shared" ref="F38:F40" si="10">$F$30*D38</f>
        <v>85</v>
      </c>
      <c r="G38" s="9">
        <f t="shared" ref="G38:G40" si="11">$G$30*D38</f>
        <v>125</v>
      </c>
    </row>
    <row r="39" spans="2:8" x14ac:dyDescent="0.25">
      <c r="B39" s="1" t="s">
        <v>6</v>
      </c>
      <c r="C39">
        <v>5</v>
      </c>
      <c r="D39" s="18">
        <f>100*C39/C14</f>
        <v>5</v>
      </c>
      <c r="E39" s="9">
        <f t="shared" si="9"/>
        <v>45</v>
      </c>
      <c r="F39" s="9">
        <f t="shared" si="10"/>
        <v>85</v>
      </c>
      <c r="G39" s="9">
        <f t="shared" si="11"/>
        <v>125</v>
      </c>
    </row>
    <row r="40" spans="2:8" x14ac:dyDescent="0.25">
      <c r="B40" s="1" t="s">
        <v>16</v>
      </c>
      <c r="D40" s="18">
        <f>D41-SUM(D31:D39)</f>
        <v>34.262920815552391</v>
      </c>
      <c r="E40" s="9">
        <f t="shared" si="9"/>
        <v>308.36628733997151</v>
      </c>
      <c r="F40" s="9">
        <f t="shared" si="10"/>
        <v>582.46965386439069</v>
      </c>
      <c r="G40" s="9">
        <f t="shared" si="11"/>
        <v>856.57302038880982</v>
      </c>
    </row>
    <row r="41" spans="2:8" x14ac:dyDescent="0.25">
      <c r="C41" t="s">
        <v>18</v>
      </c>
      <c r="D41" s="4">
        <v>100</v>
      </c>
      <c r="E41" s="24">
        <f>SUM(E31:E40)/$E$30</f>
        <v>70</v>
      </c>
      <c r="F41" s="24">
        <f>SUM(F31:F40)/$F$30</f>
        <v>70</v>
      </c>
      <c r="G41" s="24">
        <f>SUM(G31:G40)/$G$30</f>
        <v>70</v>
      </c>
      <c r="H41" t="s">
        <v>26</v>
      </c>
    </row>
  </sheetData>
  <pageMargins left="0.7" right="0.7" top="0.75" bottom="0.7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GK</vt:lpstr>
      <vt:lpstr>PGI</vt:lpstr>
      <vt:lpstr>PFK</vt:lpstr>
      <vt:lpstr>PFK (link LDH)</vt:lpstr>
      <vt:lpstr>Ald</vt:lpstr>
      <vt:lpstr>TPI</vt:lpstr>
      <vt:lpstr>GAPDH</vt:lpstr>
      <vt:lpstr>PGK</vt:lpstr>
      <vt:lpstr>PGM</vt:lpstr>
      <vt:lpstr>Eno</vt:lpstr>
      <vt:lpstr>PK</vt:lpstr>
      <vt:lpstr>PK (link G6PDH)</vt:lpstr>
      <vt:lpstr>Gly-3-PDH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2023-07-12T11:01:17Z</cp:lastPrinted>
  <dcterms:created xsi:type="dcterms:W3CDTF">2023-05-25T12:31:00Z</dcterms:created>
  <dcterms:modified xsi:type="dcterms:W3CDTF">2023-07-12T11:04:13Z</dcterms:modified>
</cp:coreProperties>
</file>