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S\Python\Global Warming model\"/>
    </mc:Choice>
  </mc:AlternateContent>
  <bookViews>
    <workbookView xWindow="0" yWindow="0" windowWidth="23040" windowHeight="9132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E15" i="1"/>
  <c r="B4" i="1"/>
  <c r="C15" i="1"/>
  <c r="E1" i="1"/>
  <c r="C16" i="1" s="1"/>
  <c r="B16" i="1" s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15" i="1"/>
  <c r="B11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E16" i="1" l="1"/>
  <c r="F16" i="1" s="1"/>
  <c r="C17" i="1" s="1"/>
  <c r="B17" i="1" s="1"/>
  <c r="E17" i="1" s="1"/>
  <c r="F17" i="1" s="1"/>
  <c r="C18" i="1" s="1"/>
  <c r="B18" i="1" l="1"/>
  <c r="E18" i="1" s="1"/>
  <c r="F18" i="1" s="1"/>
  <c r="C19" i="1" s="1"/>
  <c r="B19" i="1" l="1"/>
  <c r="E19" i="1" s="1"/>
  <c r="F19" i="1" l="1"/>
  <c r="C20" i="1" l="1"/>
  <c r="B20" i="1" s="1"/>
  <c r="E20" i="1" s="1"/>
  <c r="F20" i="1" s="1"/>
  <c r="C21" i="1" l="1"/>
  <c r="B21" i="1" l="1"/>
  <c r="E21" i="1" s="1"/>
  <c r="F21" i="1" s="1"/>
  <c r="C22" i="1" s="1"/>
  <c r="B22" i="1" l="1"/>
  <c r="E22" i="1" s="1"/>
  <c r="F22" i="1" s="1"/>
  <c r="C23" i="1" s="1"/>
  <c r="B23" i="1" l="1"/>
  <c r="E23" i="1" s="1"/>
  <c r="F23" i="1" s="1"/>
  <c r="C24" i="1" s="1"/>
  <c r="B24" i="1" l="1"/>
  <c r="E24" i="1" s="1"/>
  <c r="F24" i="1" s="1"/>
  <c r="C25" i="1" s="1"/>
  <c r="B25" i="1" l="1"/>
  <c r="E25" i="1" s="1"/>
  <c r="F25" i="1" s="1"/>
  <c r="C26" i="1" s="1"/>
  <c r="B26" i="1" l="1"/>
  <c r="E26" i="1" s="1"/>
  <c r="F26" i="1" s="1"/>
  <c r="C27" i="1" s="1"/>
  <c r="B27" i="1" l="1"/>
  <c r="E27" i="1" s="1"/>
  <c r="F27" i="1" s="1"/>
  <c r="C28" i="1" s="1"/>
  <c r="B28" i="1" l="1"/>
  <c r="E28" i="1" s="1"/>
  <c r="F28" i="1" s="1"/>
  <c r="C29" i="1" s="1"/>
  <c r="B29" i="1" l="1"/>
  <c r="E29" i="1" s="1"/>
  <c r="F29" i="1" s="1"/>
  <c r="C30" i="1" s="1"/>
  <c r="B30" i="1" l="1"/>
  <c r="E30" i="1" s="1"/>
  <c r="F30" i="1" s="1"/>
  <c r="C31" i="1" s="1"/>
  <c r="B31" i="1" l="1"/>
  <c r="E31" i="1" s="1"/>
  <c r="F31" i="1" s="1"/>
  <c r="C32" i="1" s="1"/>
  <c r="B32" i="1" l="1"/>
  <c r="E32" i="1" s="1"/>
  <c r="F32" i="1" s="1"/>
  <c r="C33" i="1" s="1"/>
  <c r="B33" i="1" l="1"/>
  <c r="E33" i="1" s="1"/>
  <c r="F33" i="1" s="1"/>
  <c r="C34" i="1" s="1"/>
  <c r="B34" i="1" l="1"/>
  <c r="E34" i="1" s="1"/>
  <c r="F34" i="1" s="1"/>
  <c r="C35" i="1" s="1"/>
  <c r="B35" i="1" s="1"/>
  <c r="E35" i="1" s="1"/>
  <c r="F35" i="1" s="1"/>
</calcChain>
</file>

<file path=xl/sharedStrings.xml><?xml version="1.0" encoding="utf-8"?>
<sst xmlns="http://schemas.openxmlformats.org/spreadsheetml/2006/main" count="28" uniqueCount="27">
  <si>
    <t>Time</t>
    <phoneticPr fontId="1" type="noConversion"/>
  </si>
  <si>
    <t>Time step</t>
    <phoneticPr fontId="1" type="noConversion"/>
  </si>
  <si>
    <t>years</t>
    <phoneticPr fontId="1" type="noConversion"/>
  </si>
  <si>
    <t>Planetary temperature</t>
    <phoneticPr fontId="1" type="noConversion"/>
  </si>
  <si>
    <t>heat capacity</t>
    <phoneticPr fontId="1" type="noConversion"/>
  </si>
  <si>
    <t>density of water</t>
    <phoneticPr fontId="1" type="noConversion"/>
  </si>
  <si>
    <t>water depth</t>
    <phoneticPr fontId="1" type="noConversion"/>
  </si>
  <si>
    <t>meters</t>
    <phoneticPr fontId="1" type="noConversion"/>
  </si>
  <si>
    <t>incoming heat flux</t>
    <phoneticPr fontId="1" type="noConversion"/>
  </si>
  <si>
    <t>outcoming heat flux</t>
    <phoneticPr fontId="1" type="noConversion"/>
  </si>
  <si>
    <t>L</t>
    <phoneticPr fontId="1" type="noConversion"/>
  </si>
  <si>
    <t>Watts/m2</t>
    <phoneticPr fontId="1" type="noConversion"/>
  </si>
  <si>
    <t xml:space="preserve">albedo </t>
    <phoneticPr fontId="1" type="noConversion"/>
  </si>
  <si>
    <t>epsilon</t>
    <phoneticPr fontId="1" type="noConversion"/>
  </si>
  <si>
    <t>sigma</t>
    <phoneticPr fontId="1" type="noConversion"/>
  </si>
  <si>
    <t>g/cm3</t>
    <phoneticPr fontId="1" type="noConversion"/>
  </si>
  <si>
    <t>T</t>
    <phoneticPr fontId="1" type="noConversion"/>
  </si>
  <si>
    <t>energy</t>
    <phoneticPr fontId="1" type="noConversion"/>
  </si>
  <si>
    <t>K</t>
    <phoneticPr fontId="1" type="noConversion"/>
  </si>
  <si>
    <t>dHeatContent/dt</t>
  </si>
  <si>
    <t>4.18J/g*K</t>
    <phoneticPr fontId="1" type="noConversion"/>
  </si>
  <si>
    <t>J/(m2*K)</t>
    <phoneticPr fontId="1" type="noConversion"/>
  </si>
  <si>
    <t>dHeatContent/dt (W/m2)</t>
    <phoneticPr fontId="1" type="noConversion"/>
  </si>
  <si>
    <t>heat content (J/m2)</t>
    <phoneticPr fontId="1" type="noConversion"/>
  </si>
  <si>
    <t>=</t>
    <phoneticPr fontId="1" type="noConversion"/>
  </si>
  <si>
    <t>s</t>
    <phoneticPr fontId="1" type="noConversion"/>
  </si>
  <si>
    <t>4180000J/m3 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</si>
</sst>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0" formatCode="0.00_ "/>
    <numFmt numFmtId="181" formatCode="0.00_);[Red]\(0.00\)"/>
    <numFmt numFmtId="182" formatCode="0.000000_);[Red]\(0.000000\)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Temp versus time (Naked planet)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工作表1!$A$15:$A$35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工作表1!$B$15:$B$35</c:f>
              <c:numCache>
                <c:formatCode>0.00_ </c:formatCode>
                <c:ptCount val="21"/>
                <c:pt idx="0">
                  <c:v>0</c:v>
                </c:pt>
                <c:pt idx="1">
                  <c:v>44.559688995215303</c:v>
                </c:pt>
                <c:pt idx="2">
                  <c:v>89.077215913458517</c:v>
                </c:pt>
                <c:pt idx="3">
                  <c:v>132.96358736260464</c:v>
                </c:pt>
                <c:pt idx="4">
                  <c:v>174.18067728602728</c:v>
                </c:pt>
                <c:pt idx="5">
                  <c:v>208.89678135705566</c:v>
                </c:pt>
                <c:pt idx="6">
                  <c:v>233.09165921819968</c:v>
                </c:pt>
                <c:pt idx="7">
                  <c:v>246.08238449351384</c:v>
                </c:pt>
                <c:pt idx="8">
                  <c:v>251.42497144520794</c:v>
                </c:pt>
                <c:pt idx="9">
                  <c:v>253.24933351796159</c:v>
                </c:pt>
                <c:pt idx="10">
                  <c:v>253.81976444998654</c:v>
                </c:pt>
                <c:pt idx="11">
                  <c:v>253.99252023779647</c:v>
                </c:pt>
                <c:pt idx="12">
                  <c:v>254.04430937320208</c:v>
                </c:pt>
                <c:pt idx="13">
                  <c:v>254.05978671896827</c:v>
                </c:pt>
                <c:pt idx="14">
                  <c:v>254.06440786136525</c:v>
                </c:pt>
                <c:pt idx="15">
                  <c:v>254.06578723247071</c:v>
                </c:pt>
                <c:pt idx="16">
                  <c:v>254.06619892855448</c:v>
                </c:pt>
                <c:pt idx="17">
                  <c:v>254.06632180299493</c:v>
                </c:pt>
                <c:pt idx="18">
                  <c:v>254.06635847571707</c:v>
                </c:pt>
                <c:pt idx="19">
                  <c:v>254.06636942091907</c:v>
                </c:pt>
                <c:pt idx="20">
                  <c:v>254.06637268758055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49-42E7-B73F-273C92FF7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870944"/>
        <c:axId val="1591871776"/>
      </c:scatterChart>
      <c:valAx>
        <c:axId val="159187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1871776"/>
        <c:crosses val="autoZero"/>
        <c:crossBetween val="midCat"/>
      </c:valAx>
      <c:valAx>
        <c:axId val="15918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9187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14</xdr:row>
      <xdr:rowOff>102870</xdr:rowOff>
    </xdr:from>
    <xdr:to>
      <xdr:col>13</xdr:col>
      <xdr:colOff>388620</xdr:colOff>
      <xdr:row>27</xdr:row>
      <xdr:rowOff>171450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B2" sqref="B2"/>
    </sheetView>
  </sheetViews>
  <sheetFormatPr defaultRowHeight="16.2" x14ac:dyDescent="0.3"/>
  <cols>
    <col min="1" max="1" width="14.33203125" customWidth="1"/>
    <col min="2" max="2" width="18.33203125" customWidth="1"/>
    <col min="3" max="3" width="18.88671875" customWidth="1"/>
    <col min="4" max="4" width="16.109375" customWidth="1"/>
    <col min="5" max="5" width="17.109375" customWidth="1"/>
    <col min="6" max="6" width="12.88671875" customWidth="1"/>
  </cols>
  <sheetData>
    <row r="1" spans="1:8" x14ac:dyDescent="0.3">
      <c r="A1" t="s">
        <v>1</v>
      </c>
      <c r="B1">
        <v>100</v>
      </c>
      <c r="C1" t="s">
        <v>2</v>
      </c>
      <c r="D1" t="s">
        <v>24</v>
      </c>
      <c r="E1">
        <f>B1*365*86400</f>
        <v>3153600000</v>
      </c>
      <c r="F1" t="s">
        <v>25</v>
      </c>
    </row>
    <row r="2" spans="1:8" x14ac:dyDescent="0.3">
      <c r="A2" t="s">
        <v>6</v>
      </c>
      <c r="B2">
        <v>4000</v>
      </c>
      <c r="C2" t="s">
        <v>7</v>
      </c>
    </row>
    <row r="3" spans="1:8" x14ac:dyDescent="0.3">
      <c r="A3" t="s">
        <v>5</v>
      </c>
      <c r="B3">
        <v>1</v>
      </c>
      <c r="C3" t="s">
        <v>15</v>
      </c>
    </row>
    <row r="4" spans="1:8" x14ac:dyDescent="0.3">
      <c r="A4" t="s">
        <v>4</v>
      </c>
      <c r="B4" s="2">
        <f>4180000*B2</f>
        <v>16720000000</v>
      </c>
      <c r="C4" t="s">
        <v>21</v>
      </c>
      <c r="F4" t="s">
        <v>20</v>
      </c>
      <c r="G4" t="s">
        <v>24</v>
      </c>
      <c r="H4" t="s">
        <v>26</v>
      </c>
    </row>
    <row r="5" spans="1:8" x14ac:dyDescent="0.3">
      <c r="A5" t="s">
        <v>10</v>
      </c>
      <c r="B5">
        <v>1350</v>
      </c>
      <c r="C5" t="s">
        <v>11</v>
      </c>
    </row>
    <row r="6" spans="1:8" x14ac:dyDescent="0.3">
      <c r="A6" t="s">
        <v>12</v>
      </c>
      <c r="B6">
        <v>0.3</v>
      </c>
    </row>
    <row r="7" spans="1:8" x14ac:dyDescent="0.3">
      <c r="A7" t="s">
        <v>13</v>
      </c>
      <c r="B7">
        <v>1</v>
      </c>
    </row>
    <row r="8" spans="1:8" x14ac:dyDescent="0.3">
      <c r="A8" t="s">
        <v>14</v>
      </c>
      <c r="B8" s="1">
        <v>5.6699999999999998E-8</v>
      </c>
    </row>
    <row r="9" spans="1:8" x14ac:dyDescent="0.3">
      <c r="A9" t="s">
        <v>16</v>
      </c>
      <c r="B9" s="3">
        <v>1</v>
      </c>
      <c r="C9" t="s">
        <v>18</v>
      </c>
    </row>
    <row r="10" spans="1:8" x14ac:dyDescent="0.3">
      <c r="A10" t="s">
        <v>17</v>
      </c>
      <c r="B10" s="3">
        <v>1</v>
      </c>
    </row>
    <row r="11" spans="1:8" x14ac:dyDescent="0.3">
      <c r="A11" t="s">
        <v>19</v>
      </c>
      <c r="B11" s="3">
        <f>B5*(1-B6)/4-B7*B8*(B9^4)</f>
        <v>236.24999994329997</v>
      </c>
    </row>
    <row r="12" spans="1:8" x14ac:dyDescent="0.3">
      <c r="B12" s="3"/>
    </row>
    <row r="14" spans="1:8" x14ac:dyDescent="0.3">
      <c r="A14" t="s">
        <v>0</v>
      </c>
      <c r="B14" t="s">
        <v>3</v>
      </c>
      <c r="C14" t="s">
        <v>23</v>
      </c>
      <c r="D14" t="s">
        <v>8</v>
      </c>
      <c r="E14" s="5" t="s">
        <v>9</v>
      </c>
      <c r="F14" t="s">
        <v>22</v>
      </c>
    </row>
    <row r="15" spans="1:8" x14ac:dyDescent="0.3">
      <c r="A15">
        <v>0</v>
      </c>
      <c r="B15" s="3">
        <v>0</v>
      </c>
      <c r="C15">
        <f>B15*B4</f>
        <v>0</v>
      </c>
      <c r="D15">
        <f>$B$5*(1-$B$6)/4</f>
        <v>236.24999999999997</v>
      </c>
      <c r="E15" s="5">
        <f>$B$7*$B$8*B15^4</f>
        <v>0</v>
      </c>
      <c r="F15" s="4">
        <f>(D15-E15)</f>
        <v>236.24999999999997</v>
      </c>
    </row>
    <row r="16" spans="1:8" x14ac:dyDescent="0.3">
      <c r="A16">
        <f>A15+$B$1</f>
        <v>100</v>
      </c>
      <c r="B16" s="3">
        <f>C16/$B$4</f>
        <v>44.559688995215303</v>
      </c>
      <c r="C16">
        <f>C15+F15*$E$1</f>
        <v>745037999999.99988</v>
      </c>
      <c r="D16">
        <f t="shared" ref="D16:D35" si="0">$B$5*(1-$B$6)/4</f>
        <v>236.24999999999997</v>
      </c>
      <c r="E16" s="5">
        <f>$B$7*$B$8*B16^4</f>
        <v>0.22353815543297073</v>
      </c>
      <c r="F16" s="4">
        <f t="shared" ref="F16:F35" si="1">(D16-E16)</f>
        <v>236.026461844567</v>
      </c>
    </row>
    <row r="17" spans="1:6" x14ac:dyDescent="0.3">
      <c r="A17">
        <f t="shared" ref="A17:A35" si="2">A16+$B$1</f>
        <v>200</v>
      </c>
      <c r="B17" s="3">
        <f t="shared" ref="B17:B35" si="3">C17/$B$4</f>
        <v>89.077215913458517</v>
      </c>
      <c r="C17">
        <f>C16+F16*$B$1*365*86400</f>
        <v>1489371050073.0264</v>
      </c>
      <c r="D17">
        <f t="shared" si="0"/>
        <v>236.24999999999997</v>
      </c>
      <c r="E17" s="5">
        <f t="shared" ref="E16:E35" si="4">$B$7*$B$8*B17^4</f>
        <v>3.569846959118653</v>
      </c>
      <c r="F17" s="4">
        <f>(D17-E17)</f>
        <v>232.68015304088132</v>
      </c>
    </row>
    <row r="18" spans="1:6" x14ac:dyDescent="0.3">
      <c r="A18">
        <f t="shared" si="2"/>
        <v>300</v>
      </c>
      <c r="B18" s="3">
        <f t="shared" si="3"/>
        <v>132.96358736260464</v>
      </c>
      <c r="C18">
        <f t="shared" ref="C17:C35" si="5">C17+F17*$B$1*365*86400</f>
        <v>2223151180702.7495</v>
      </c>
      <c r="D18">
        <f t="shared" si="0"/>
        <v>236.24999999999997</v>
      </c>
      <c r="E18" s="5">
        <f t="shared" si="4"/>
        <v>17.722049873279236</v>
      </c>
      <c r="F18" s="4">
        <f t="shared" si="1"/>
        <v>218.52795012672073</v>
      </c>
    </row>
    <row r="19" spans="1:6" x14ac:dyDescent="0.3">
      <c r="A19">
        <f t="shared" si="2"/>
        <v>400</v>
      </c>
      <c r="B19" s="3">
        <f t="shared" si="3"/>
        <v>174.18067728602728</v>
      </c>
      <c r="C19">
        <f t="shared" si="5"/>
        <v>2912300924222.376</v>
      </c>
      <c r="D19">
        <f t="shared" si="0"/>
        <v>236.24999999999997</v>
      </c>
      <c r="E19" s="5">
        <f>$B$7*$B$8*B19^4</f>
        <v>52.189478669585554</v>
      </c>
      <c r="F19" s="4">
        <f t="shared" si="1"/>
        <v>184.06052133041442</v>
      </c>
    </row>
    <row r="20" spans="1:6" x14ac:dyDescent="0.3">
      <c r="A20">
        <f t="shared" si="2"/>
        <v>500</v>
      </c>
      <c r="B20" s="3">
        <f>C20/$B$4</f>
        <v>208.89678135705566</v>
      </c>
      <c r="C20">
        <f t="shared" si="5"/>
        <v>3492754184289.9707</v>
      </c>
      <c r="D20">
        <f t="shared" si="0"/>
        <v>236.24999999999997</v>
      </c>
      <c r="E20" s="5">
        <f t="shared" si="4"/>
        <v>107.97172823492892</v>
      </c>
      <c r="F20" s="4">
        <f t="shared" si="1"/>
        <v>128.27827176507105</v>
      </c>
    </row>
    <row r="21" spans="1:6" x14ac:dyDescent="0.3">
      <c r="A21">
        <f t="shared" si="2"/>
        <v>600</v>
      </c>
      <c r="B21" s="3">
        <f t="shared" si="3"/>
        <v>233.09165921819968</v>
      </c>
      <c r="C21">
        <f t="shared" si="5"/>
        <v>3897292542128.2988</v>
      </c>
      <c r="D21">
        <f t="shared" si="0"/>
        <v>236.24999999999997</v>
      </c>
      <c r="E21" s="5">
        <f t="shared" si="4"/>
        <v>167.37476959562008</v>
      </c>
      <c r="F21" s="4">
        <f t="shared" si="1"/>
        <v>68.875230404379892</v>
      </c>
    </row>
    <row r="22" spans="1:6" x14ac:dyDescent="0.3">
      <c r="A22">
        <f t="shared" si="2"/>
        <v>700</v>
      </c>
      <c r="B22" s="3">
        <f t="shared" si="3"/>
        <v>246.08238449351384</v>
      </c>
      <c r="C22">
        <f t="shared" si="5"/>
        <v>4114497468731.5513</v>
      </c>
      <c r="D22">
        <f t="shared" si="0"/>
        <v>236.24999999999997</v>
      </c>
      <c r="E22" s="5">
        <f t="shared" si="4"/>
        <v>207.92425994662432</v>
      </c>
      <c r="F22" s="4">
        <f t="shared" si="1"/>
        <v>28.325740053375654</v>
      </c>
    </row>
    <row r="23" spans="1:6" x14ac:dyDescent="0.3">
      <c r="A23">
        <f t="shared" si="2"/>
        <v>800</v>
      </c>
      <c r="B23" s="3">
        <f t="shared" si="3"/>
        <v>251.42497144520794</v>
      </c>
      <c r="C23">
        <f t="shared" si="5"/>
        <v>4203825522563.877</v>
      </c>
      <c r="D23">
        <f t="shared" si="0"/>
        <v>236.24999999999997</v>
      </c>
      <c r="E23" s="5">
        <f t="shared" si="4"/>
        <v>226.57745628600938</v>
      </c>
      <c r="F23" s="4">
        <f t="shared" si="1"/>
        <v>9.6725437139905921</v>
      </c>
    </row>
    <row r="24" spans="1:6" x14ac:dyDescent="0.3">
      <c r="A24">
        <f t="shared" si="2"/>
        <v>900</v>
      </c>
      <c r="B24" s="3">
        <f t="shared" si="3"/>
        <v>253.24933351796159</v>
      </c>
      <c r="C24">
        <f t="shared" si="5"/>
        <v>4234328856420.3179</v>
      </c>
      <c r="D24">
        <f t="shared" si="0"/>
        <v>236.24999999999997</v>
      </c>
      <c r="E24" s="5">
        <f t="shared" si="4"/>
        <v>233.22564523609302</v>
      </c>
      <c r="F24" s="4">
        <f t="shared" si="1"/>
        <v>3.0243547639069561</v>
      </c>
    </row>
    <row r="25" spans="1:6" x14ac:dyDescent="0.3">
      <c r="A25">
        <f t="shared" si="2"/>
        <v>1000</v>
      </c>
      <c r="B25" s="3">
        <f t="shared" si="3"/>
        <v>253.81976444998654</v>
      </c>
      <c r="C25">
        <f t="shared" si="5"/>
        <v>4243866461603.7749</v>
      </c>
      <c r="D25">
        <f t="shared" si="0"/>
        <v>236.24999999999997</v>
      </c>
      <c r="E25" s="5">
        <f t="shared" si="4"/>
        <v>235.33407002404164</v>
      </c>
      <c r="F25" s="4">
        <f t="shared" si="1"/>
        <v>0.91592997595833481</v>
      </c>
    </row>
    <row r="26" spans="1:6" x14ac:dyDescent="0.3">
      <c r="A26">
        <f t="shared" si="2"/>
        <v>1100</v>
      </c>
      <c r="B26" s="3">
        <f t="shared" si="3"/>
        <v>253.99252023779647</v>
      </c>
      <c r="C26">
        <f t="shared" si="5"/>
        <v>4246754938375.957</v>
      </c>
      <c r="D26">
        <f t="shared" si="0"/>
        <v>236.24999999999997</v>
      </c>
      <c r="E26" s="5">
        <f t="shared" si="4"/>
        <v>235.97542036276573</v>
      </c>
      <c r="F26" s="4">
        <f t="shared" si="1"/>
        <v>0.27457963723423973</v>
      </c>
    </row>
    <row r="27" spans="1:6" x14ac:dyDescent="0.3">
      <c r="A27">
        <f t="shared" si="2"/>
        <v>1200</v>
      </c>
      <c r="B27" s="3">
        <f t="shared" si="3"/>
        <v>254.04430937320208</v>
      </c>
      <c r="C27">
        <f t="shared" si="5"/>
        <v>4247620852719.939</v>
      </c>
      <c r="D27">
        <f t="shared" si="0"/>
        <v>236.24999999999997</v>
      </c>
      <c r="E27" s="5">
        <f t="shared" si="4"/>
        <v>236.1679410130611</v>
      </c>
      <c r="F27" s="4">
        <f t="shared" si="1"/>
        <v>8.2058986938875478E-2</v>
      </c>
    </row>
    <row r="28" spans="1:6" x14ac:dyDescent="0.3">
      <c r="A28">
        <f t="shared" si="2"/>
        <v>1300</v>
      </c>
      <c r="B28" s="3">
        <f t="shared" si="3"/>
        <v>254.05978671896827</v>
      </c>
      <c r="C28">
        <f t="shared" si="5"/>
        <v>4247879633941.1494</v>
      </c>
      <c r="D28">
        <f t="shared" si="0"/>
        <v>236.24999999999997</v>
      </c>
      <c r="E28" s="5">
        <f t="shared" si="4"/>
        <v>236.2254992703966</v>
      </c>
      <c r="F28" s="4">
        <f t="shared" si="1"/>
        <v>2.4500729603374793E-2</v>
      </c>
    </row>
    <row r="29" spans="1:6" x14ac:dyDescent="0.3">
      <c r="A29">
        <f t="shared" si="2"/>
        <v>1400</v>
      </c>
      <c r="B29" s="3">
        <f t="shared" si="3"/>
        <v>254.06440786136525</v>
      </c>
      <c r="C29">
        <f t="shared" si="5"/>
        <v>4247956899442.0269</v>
      </c>
      <c r="D29">
        <f t="shared" si="0"/>
        <v>236.24999999999997</v>
      </c>
      <c r="E29" s="5">
        <f t="shared" si="4"/>
        <v>236.24268674375841</v>
      </c>
      <c r="F29" s="4">
        <f t="shared" si="1"/>
        <v>7.3132562415594293E-3</v>
      </c>
    </row>
    <row r="30" spans="1:6" x14ac:dyDescent="0.3">
      <c r="A30">
        <f t="shared" si="2"/>
        <v>1500</v>
      </c>
      <c r="B30" s="3">
        <f t="shared" si="3"/>
        <v>254.06578723247071</v>
      </c>
      <c r="C30">
        <f t="shared" si="5"/>
        <v>4247979962526.9102</v>
      </c>
      <c r="D30">
        <f t="shared" si="0"/>
        <v>236.24999999999997</v>
      </c>
      <c r="E30" s="5">
        <f t="shared" si="4"/>
        <v>236.24781723791182</v>
      </c>
      <c r="F30" s="4">
        <f t="shared" si="1"/>
        <v>2.1827620881538223E-3</v>
      </c>
    </row>
    <row r="31" spans="1:6" x14ac:dyDescent="0.3">
      <c r="A31">
        <f t="shared" si="2"/>
        <v>1600</v>
      </c>
      <c r="B31" s="3">
        <f t="shared" si="3"/>
        <v>254.06619892855448</v>
      </c>
      <c r="C31">
        <f t="shared" si="5"/>
        <v>4247986846085.4312</v>
      </c>
      <c r="D31">
        <f t="shared" si="0"/>
        <v>236.24999999999997</v>
      </c>
      <c r="E31" s="5">
        <f t="shared" si="4"/>
        <v>236.24934853480343</v>
      </c>
      <c r="F31" s="4">
        <f t="shared" si="1"/>
        <v>6.5146519654035728E-4</v>
      </c>
    </row>
    <row r="32" spans="1:6" x14ac:dyDescent="0.3">
      <c r="A32">
        <f t="shared" si="2"/>
        <v>1700</v>
      </c>
      <c r="B32" s="3">
        <f t="shared" si="3"/>
        <v>254.06632180299493</v>
      </c>
      <c r="C32">
        <f t="shared" si="5"/>
        <v>4247988900546.0752</v>
      </c>
      <c r="D32">
        <f t="shared" si="0"/>
        <v>236.24999999999997</v>
      </c>
      <c r="E32" s="5">
        <f t="shared" si="4"/>
        <v>236.24980556572987</v>
      </c>
      <c r="F32" s="4">
        <f t="shared" si="1"/>
        <v>1.944342700994639E-4</v>
      </c>
    </row>
    <row r="33" spans="1:6" x14ac:dyDescent="0.3">
      <c r="A33">
        <f t="shared" si="2"/>
        <v>1800</v>
      </c>
      <c r="B33" s="3">
        <f t="shared" si="3"/>
        <v>254.06635847571707</v>
      </c>
      <c r="C33">
        <f t="shared" si="5"/>
        <v>4247989513713.9893</v>
      </c>
      <c r="D33">
        <f t="shared" si="0"/>
        <v>236.24999999999997</v>
      </c>
      <c r="E33" s="5">
        <f t="shared" si="4"/>
        <v>236.24994196988274</v>
      </c>
      <c r="F33" s="4">
        <f t="shared" si="1"/>
        <v>5.8030117230600808E-5</v>
      </c>
    </row>
    <row r="34" spans="1:6" x14ac:dyDescent="0.3">
      <c r="A34">
        <f t="shared" si="2"/>
        <v>1900</v>
      </c>
      <c r="B34" s="3">
        <f t="shared" si="3"/>
        <v>254.06636942091907</v>
      </c>
      <c r="C34">
        <f t="shared" si="5"/>
        <v>4247989696717.7671</v>
      </c>
      <c r="D34">
        <f t="shared" si="0"/>
        <v>236.24999999999997</v>
      </c>
      <c r="E34" s="5">
        <f t="shared" si="4"/>
        <v>236.24998268056197</v>
      </c>
      <c r="F34" s="4">
        <f t="shared" si="1"/>
        <v>1.7319438001095477E-5</v>
      </c>
    </row>
    <row r="35" spans="1:6" x14ac:dyDescent="0.3">
      <c r="A35">
        <f t="shared" si="2"/>
        <v>2000</v>
      </c>
      <c r="B35" s="3">
        <f t="shared" si="3"/>
        <v>254.06637268758055</v>
      </c>
      <c r="C35">
        <f t="shared" si="5"/>
        <v>4247989751336.3467</v>
      </c>
      <c r="D35">
        <f t="shared" si="0"/>
        <v>236.24999999999997</v>
      </c>
      <c r="E35" s="5">
        <f t="shared" si="4"/>
        <v>236.24999483091051</v>
      </c>
      <c r="F35" s="4">
        <f t="shared" si="1"/>
        <v>5.1690894622424821E-6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2020-07-02T07:52:38Z</dcterms:created>
  <dcterms:modified xsi:type="dcterms:W3CDTF">2020-07-02T13:33:19Z</dcterms:modified>
</cp:coreProperties>
</file>