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最终标本" sheetId="1" r:id="rId1"/>
  </sheets>
  <definedNames>
    <definedName name="_xlnm._FilterDatabase" localSheetId="0" hidden="1">最终标本!$A$1:$CX$36</definedName>
  </definedNames>
  <calcPr calcId="144525"/>
</workbook>
</file>

<file path=xl/sharedStrings.xml><?xml version="1.0" encoding="utf-8"?>
<sst xmlns="http://schemas.openxmlformats.org/spreadsheetml/2006/main" count="552" uniqueCount="262">
  <si>
    <r>
      <rPr>
        <b/>
        <sz val="11"/>
        <color rgb="FFFFFF00"/>
        <rFont val="宋体"/>
        <charset val="134"/>
      </rPr>
      <t>样本编号</t>
    </r>
  </si>
  <si>
    <t>性别</t>
  </si>
  <si>
    <t>年龄</t>
  </si>
  <si>
    <t>血清</t>
  </si>
  <si>
    <t>全血</t>
  </si>
  <si>
    <t>病程</t>
  </si>
  <si>
    <t>发病年龄</t>
  </si>
  <si>
    <t>吸烟</t>
  </si>
  <si>
    <t>绝经</t>
  </si>
  <si>
    <t>合并症</t>
  </si>
  <si>
    <t>关节痛</t>
  </si>
  <si>
    <t>关节肿</t>
  </si>
  <si>
    <t>ESR</t>
  </si>
  <si>
    <t>CRP</t>
  </si>
  <si>
    <t>DAS28-3</t>
  </si>
  <si>
    <t>DAS28-3（CRP）</t>
  </si>
  <si>
    <t>PT</t>
  </si>
  <si>
    <t>INR</t>
  </si>
  <si>
    <t>APTT</t>
  </si>
  <si>
    <t>TT</t>
  </si>
  <si>
    <t>Fib</t>
  </si>
  <si>
    <t>D-D</t>
  </si>
  <si>
    <t>AKA</t>
  </si>
  <si>
    <t>CCP</t>
  </si>
  <si>
    <t>MCV-Ab</t>
  </si>
  <si>
    <t>WBC</t>
  </si>
  <si>
    <t>HGB</t>
  </si>
  <si>
    <t>PLT</t>
  </si>
  <si>
    <t>ALT</t>
  </si>
  <si>
    <t>AST</t>
  </si>
  <si>
    <t>ALP</t>
  </si>
  <si>
    <t>GGT</t>
  </si>
  <si>
    <t>LDH</t>
  </si>
  <si>
    <t>TP</t>
  </si>
  <si>
    <t>ALB</t>
  </si>
  <si>
    <t>TBA</t>
  </si>
  <si>
    <t>LAP</t>
  </si>
  <si>
    <t>ADA</t>
  </si>
  <si>
    <t>GLU</t>
  </si>
  <si>
    <t>BUN</t>
  </si>
  <si>
    <t>Ccr</t>
  </si>
  <si>
    <t>UA</t>
  </si>
  <si>
    <t>TG</t>
  </si>
  <si>
    <t>CHOL</t>
  </si>
  <si>
    <t>HDLC</t>
  </si>
  <si>
    <t>LDLC</t>
  </si>
  <si>
    <t>Apo-A1</t>
  </si>
  <si>
    <t>Apo-B</t>
  </si>
  <si>
    <t>Ca</t>
  </si>
  <si>
    <t>P</t>
  </si>
  <si>
    <t>K</t>
  </si>
  <si>
    <t>Na</t>
  </si>
  <si>
    <t>Cl</t>
  </si>
  <si>
    <t>RF</t>
  </si>
  <si>
    <t>IgA</t>
  </si>
  <si>
    <t>IgG</t>
  </si>
  <si>
    <t>IgM</t>
  </si>
  <si>
    <t>IgE</t>
  </si>
  <si>
    <t>eGFR(MDRD）</t>
  </si>
  <si>
    <r>
      <rPr>
        <b/>
        <sz val="11"/>
        <color rgb="FFFFFF00"/>
        <rFont val="等线"/>
        <charset val="134"/>
        <scheme val="minor"/>
      </rPr>
      <t>ASO(</t>
    </r>
    <r>
      <rPr>
        <b/>
        <sz val="11"/>
        <color rgb="FFFFFF00"/>
        <rFont val="等线"/>
        <charset val="134"/>
      </rPr>
      <t>≤116</t>
    </r>
    <r>
      <rPr>
        <b/>
        <sz val="11"/>
        <color rgb="FFFFFF00"/>
        <rFont val="等线"/>
        <charset val="134"/>
        <scheme val="minor"/>
      </rPr>
      <t>)IU/mL</t>
    </r>
  </si>
  <si>
    <t>抗核抗体</t>
  </si>
  <si>
    <t>BNP（5-100）pg/mL</t>
  </si>
  <si>
    <t>HBA1c</t>
  </si>
  <si>
    <t>TSH</t>
  </si>
  <si>
    <t>FT3</t>
  </si>
  <si>
    <t>FT4</t>
  </si>
  <si>
    <t>TG-Ab</t>
  </si>
  <si>
    <t>TPO-Ab</t>
  </si>
  <si>
    <t>24hUALB</t>
  </si>
  <si>
    <t>SFng/mL</t>
  </si>
  <si>
    <r>
      <rPr>
        <b/>
        <sz val="11"/>
        <color rgb="FFFFFF00"/>
        <rFont val="Calibri"/>
        <charset val="134"/>
      </rPr>
      <t>β</t>
    </r>
    <r>
      <rPr>
        <b/>
        <sz val="11"/>
        <color rgb="FFFFFF00"/>
        <rFont val="等线"/>
        <charset val="134"/>
      </rPr>
      <t>2</t>
    </r>
  </si>
  <si>
    <t>Cor8am（am138-698pm69-349）nmol/L</t>
  </si>
  <si>
    <t>VitD</t>
  </si>
  <si>
    <r>
      <rPr>
        <b/>
        <sz val="11"/>
        <color rgb="FFFFFF00"/>
        <rFont val="等线"/>
        <charset val="134"/>
        <scheme val="minor"/>
      </rPr>
      <t>T细胞IFN-</t>
    </r>
    <r>
      <rPr>
        <b/>
        <sz val="11"/>
        <color rgb="FFFFFF00"/>
        <rFont val="Calibri"/>
        <charset val="134"/>
      </rPr>
      <t>γ</t>
    </r>
  </si>
  <si>
    <t>T-Lymph Cell</t>
  </si>
  <si>
    <t>CD3+</t>
  </si>
  <si>
    <t>CD3+%</t>
  </si>
  <si>
    <t>CD3+CD4+</t>
  </si>
  <si>
    <t>CD3+CD4+%</t>
  </si>
  <si>
    <t>CD3+CD8+</t>
  </si>
  <si>
    <t>CD3+CD8+%</t>
  </si>
  <si>
    <t>B</t>
  </si>
  <si>
    <t>B%</t>
  </si>
  <si>
    <t>NK</t>
  </si>
  <si>
    <t>NK%</t>
  </si>
  <si>
    <t>痰培养</t>
  </si>
  <si>
    <t>PASP</t>
  </si>
  <si>
    <t>关节超声</t>
  </si>
  <si>
    <t>MRI</t>
  </si>
  <si>
    <t>骨密度</t>
  </si>
  <si>
    <t>ECT骨扫描</t>
  </si>
  <si>
    <t>骨髓象</t>
  </si>
  <si>
    <t>激素种类</t>
  </si>
  <si>
    <t>是否使用甲氨蝶呤</t>
  </si>
  <si>
    <t>免疫抑制剂</t>
  </si>
  <si>
    <t>醋酸泼尼松</t>
  </si>
  <si>
    <t>甲泼尼龙</t>
  </si>
  <si>
    <t>MTX</t>
  </si>
  <si>
    <t>DMARDs</t>
  </si>
  <si>
    <t>其它</t>
  </si>
  <si>
    <t>B608</t>
  </si>
  <si>
    <t>女</t>
  </si>
  <si>
    <t>√</t>
  </si>
  <si>
    <t>否</t>
  </si>
  <si>
    <t>是</t>
  </si>
  <si>
    <t>HBP</t>
  </si>
  <si>
    <t>+-</t>
  </si>
  <si>
    <t>&gt;1000</t>
  </si>
  <si>
    <t>未查</t>
  </si>
  <si>
    <t>单药</t>
  </si>
  <si>
    <t>40mg ivgtt qd</t>
  </si>
  <si>
    <t>雷公藤20mg tid</t>
  </si>
  <si>
    <t>安博维、博苏、压氏达</t>
  </si>
  <si>
    <t>B617</t>
  </si>
  <si>
    <t>HBP、T2DM</t>
  </si>
  <si>
    <t>-</t>
  </si>
  <si>
    <t>联合</t>
  </si>
  <si>
    <t>8mg bid</t>
  </si>
  <si>
    <t>10mg qw</t>
  </si>
  <si>
    <t>胰岛素、阿司匹林、依托考昔</t>
  </si>
  <si>
    <t>B656</t>
  </si>
  <si>
    <t>男</t>
  </si>
  <si>
    <t>ILD、AECOPD、HBP、DM、CI</t>
  </si>
  <si>
    <t>颗粒型1:100</t>
  </si>
  <si>
    <t>4mg bid</t>
  </si>
  <si>
    <t>雷公藤25mg tid+艾拉莫得25mg qd+HCQ0.2 bid</t>
  </si>
  <si>
    <t>阿司匹林、可定、拜唐苹、胰岛素、天晴甘平、易善复</t>
  </si>
  <si>
    <t>B727</t>
  </si>
  <si>
    <t>HBP、ILD、GU、DU</t>
  </si>
  <si>
    <t>HCQ0.2 bid</t>
  </si>
  <si>
    <t>阿司匹林</t>
  </si>
  <si>
    <t>B732</t>
  </si>
  <si>
    <t>STDM</t>
  </si>
  <si>
    <r>
      <rPr>
        <sz val="11"/>
        <color theme="1"/>
        <rFont val="等线"/>
        <charset val="134"/>
        <scheme val="minor"/>
      </rPr>
      <t>0.68*10</t>
    </r>
    <r>
      <rPr>
        <vertAlign val="superscript"/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/L</t>
    </r>
  </si>
  <si>
    <t>骨量减少 BMD0.758 T-1.7</t>
  </si>
  <si>
    <t>2mg bid</t>
  </si>
  <si>
    <t>LEF 20mg qd</t>
  </si>
  <si>
    <t>阿司匹林、拜唐苹、乐瑞卡、甲钴胺</t>
  </si>
  <si>
    <t>B745</t>
  </si>
  <si>
    <t>ILD、T2DM、HBP</t>
  </si>
  <si>
    <t>+</t>
  </si>
  <si>
    <t xml:space="preserve"> </t>
  </si>
  <si>
    <t>艾拉莫得 25mg qd+HCQ 0.2 bid</t>
  </si>
  <si>
    <t>格华止、达美康、力蜚能</t>
  </si>
  <si>
    <t>B764</t>
  </si>
  <si>
    <t>SASP+HCQ</t>
  </si>
  <si>
    <t>B803</t>
  </si>
  <si>
    <t>弥漫性泛细支气管炎、鼻炎、胃炎</t>
  </si>
  <si>
    <t>雷公藤+HCQ</t>
  </si>
  <si>
    <t>B821</t>
  </si>
  <si>
    <t>CAP、polyserositis</t>
  </si>
  <si>
    <t>80mg ivgtt qd</t>
  </si>
  <si>
    <t>艾拉莫得25mg qd</t>
  </si>
  <si>
    <t>可乐必妥0.5 ivgtt qd、呋塞米40mg qd、复方甘草酸苷</t>
  </si>
  <si>
    <t>B832</t>
  </si>
  <si>
    <t>骨量减少 BMD0.77 T-1.6</t>
  </si>
  <si>
    <t>艾拉莫得25mg qd+LEF 10mg qd+HCQ0.2 bid+白芍0.6 bid</t>
  </si>
  <si>
    <t>B836</t>
  </si>
  <si>
    <t>DM+胃脂肪瘤+肾结石</t>
  </si>
  <si>
    <t>艾拉莫得</t>
  </si>
  <si>
    <t>B850</t>
  </si>
  <si>
    <t>OP</t>
  </si>
  <si>
    <t>LEFmg qd+白芍0.6  bid</t>
  </si>
  <si>
    <t>力蜚能</t>
  </si>
  <si>
    <t>B883</t>
  </si>
  <si>
    <t>HBV</t>
  </si>
  <si>
    <t>&gt;1600</t>
  </si>
  <si>
    <t>LEF 10mg qd</t>
  </si>
  <si>
    <t>拜复乐 0.4 ivgtt qd、恩替卡韦</t>
  </si>
  <si>
    <t>B893</t>
  </si>
  <si>
    <t>ILD+CAP+PAH+OA+OP+CAG+结肠溃疡</t>
  </si>
  <si>
    <t>雷公藤+艾拉莫得</t>
  </si>
  <si>
    <t>B946</t>
  </si>
  <si>
    <t>ILD</t>
  </si>
  <si>
    <t>15mg qd</t>
  </si>
  <si>
    <t>（院前）LEF10mg qd+雷公藤20mg qd（入院后）MF8mg bid+HCQ0.2 bid+雷公藤10mg tid</t>
  </si>
  <si>
    <t>双氯芬酸0.1 qd、阿司匹林、拜唐苹</t>
  </si>
  <si>
    <t>B987</t>
  </si>
  <si>
    <t>右侧第3、4前肋放射性聚集</t>
  </si>
  <si>
    <t>5mg bid</t>
  </si>
  <si>
    <t>艾拉莫得25mg bid+HCQ0.2 bid后加用LEF20mg qd</t>
  </si>
  <si>
    <t>双嘧达莫</t>
  </si>
  <si>
    <t>B988</t>
  </si>
  <si>
    <t>HBP+T2DM+CHF+PAH</t>
  </si>
  <si>
    <t>（院前）4mg bid（入院后）40mg ivgtt qd</t>
  </si>
  <si>
    <t>LEF 20mg qd+白芍0.6 bid</t>
  </si>
  <si>
    <t>阿司匹林、泰嘉、欣康</t>
  </si>
  <si>
    <t>B1023</t>
  </si>
  <si>
    <t>骨髓增生活跃，粒系、红系及巨核细胞系增生活跃</t>
  </si>
  <si>
    <t>早20mg 晚10mg</t>
  </si>
  <si>
    <t>LEF 20mg qd+HCQ0.2 bid</t>
  </si>
  <si>
    <t>B1036</t>
  </si>
  <si>
    <t>ILD+HBP+OP</t>
  </si>
  <si>
    <t>5mg qd</t>
  </si>
  <si>
    <t>雷公藤20mg bid</t>
  </si>
  <si>
    <t>B1048</t>
  </si>
  <si>
    <t>颗粒型1:100，抗nRNP/Sm+，抗Ro-52+</t>
  </si>
  <si>
    <t>鲍曼不动杆菌</t>
  </si>
  <si>
    <t>骨量减少 BMD0.826 T-1.1</t>
  </si>
  <si>
    <t>8mg qd</t>
  </si>
  <si>
    <t>LEF 20mg qd+白芍0.6 qd</t>
  </si>
  <si>
    <t>B1049</t>
  </si>
  <si>
    <t>颗粒型1:100，胞浆型1:100</t>
  </si>
  <si>
    <t>艾拉莫得25mg bid</t>
  </si>
  <si>
    <t>B1084</t>
  </si>
  <si>
    <t>抗nRNP/Sm+-</t>
  </si>
  <si>
    <t>贝前</t>
  </si>
  <si>
    <t>B1095</t>
  </si>
  <si>
    <t>阴性</t>
  </si>
  <si>
    <t>右侧腕关节、第一腕掌关节、MCP1/2/5滑膜炎；右侧尺侧腕伸肌腱、第一至第五指屈肌腱炎；右侧桡侧腕屈肌腱附着点炎</t>
  </si>
  <si>
    <t>双侧髋关节周围软组织间隙水肿；骶髂关节阴性；盆腔少量积液；双侧臀肌群萎缩，左侧臀部皮下筋膜轻度水肿</t>
  </si>
  <si>
    <t>全身多个关节（双肩、腕、骶髂、髋）放射性摄取增高，考虑炎性摄取</t>
  </si>
  <si>
    <t>甲泼尼龙40mg ivgtt qd</t>
  </si>
  <si>
    <t>B1128</t>
  </si>
  <si>
    <t>&lt;20</t>
  </si>
  <si>
    <t>7.5mg qw</t>
  </si>
  <si>
    <t>LEF10mg qd+HCQ0.2 bid</t>
  </si>
  <si>
    <t>洛汀新</t>
  </si>
  <si>
    <t>B1130</t>
  </si>
  <si>
    <t>慢性胃炎</t>
  </si>
  <si>
    <t>颗粒型1:1000，抗nRNP/Sm+，抗Ro-52+</t>
  </si>
  <si>
    <t>右侧腕关节及指间关节超声分级（列：关节积液/滑膜增生/滑膜血流/骨破坏；行：腕 1/3/2/2，MCP1/3/4/5 0/3/0/0，PIP1-5 2/3/0/1-3，DIP2-5 0/2-3/0/2），右侧PIP1骨赘形成；左侧腕关节及指间关节超声分级（列：关节积液/滑膜增生/滑膜血流/骨破坏；行：腕 3/3/1/2，MCP1-5 3/3/1/0，PIP1-5 0/3/0/2-3，DIP2-5 0/2/0/2）</t>
  </si>
  <si>
    <t>贝前、加巴喷丁</t>
  </si>
  <si>
    <t>B1211</t>
  </si>
  <si>
    <r>
      <rPr>
        <sz val="12"/>
        <color theme="1"/>
        <rFont val="宋体"/>
        <charset val="134"/>
      </rPr>
      <t>女</t>
    </r>
  </si>
  <si>
    <t>2月</t>
  </si>
  <si>
    <t>OP+低钾血症+亚甲减+贫血</t>
  </si>
  <si>
    <t>右侧膝关节滑膜增生伴积液，右侧膝关节骨质增生</t>
  </si>
  <si>
    <t>阿司匹林、安康信、那曲肝素0.4ml ih qd</t>
  </si>
  <si>
    <t>B1256</t>
  </si>
  <si>
    <r>
      <rPr>
        <sz val="12"/>
        <rFont val="宋体"/>
        <charset val="134"/>
      </rPr>
      <t>女</t>
    </r>
  </si>
  <si>
    <t>DM</t>
  </si>
  <si>
    <t>4mg qd</t>
  </si>
  <si>
    <t>白芍0.6 bid+HCQ0.2 bid</t>
  </si>
  <si>
    <t>西乐葆</t>
  </si>
  <si>
    <t>B1300</t>
  </si>
  <si>
    <r>
      <rPr>
        <sz val="12"/>
        <color theme="1"/>
        <rFont val="宋体"/>
        <charset val="134"/>
      </rPr>
      <t>男</t>
    </r>
  </si>
  <si>
    <t>&gt;1:1000，抗U1RNP+、抗SM+-</t>
  </si>
  <si>
    <t>HCQ0.2 bid+雷公藤20mg bid</t>
  </si>
  <si>
    <t>阿司匹林+安康信</t>
  </si>
  <si>
    <t>B1294</t>
  </si>
  <si>
    <t>HBP+直肠癌根治术后</t>
  </si>
  <si>
    <t>&gt;200</t>
  </si>
  <si>
    <t>骨量正常BMD.98 T0</t>
  </si>
  <si>
    <t>LEF20mg qd+白芍0.6 bid</t>
  </si>
  <si>
    <t>吲达帕胺、马来酸氨氯地平+阿司匹林</t>
  </si>
  <si>
    <t>B1355</t>
  </si>
  <si>
    <t>ILD+支扩伴感染+贫血+HBP+OP+腰椎骨折</t>
  </si>
  <si>
    <t>2.5mg bid</t>
  </si>
  <si>
    <t>HCQ0.1 bid+LEF10mg qd</t>
  </si>
  <si>
    <t>男/女：8/22</t>
  </si>
  <si>
    <t>31-83</t>
  </si>
  <si>
    <t>2月-50年</t>
  </si>
  <si>
    <t>22-81</t>
  </si>
  <si>
    <t>疾病缓解：</t>
  </si>
  <si>
    <t>DAS28&lt;2.6</t>
  </si>
  <si>
    <t>低疾病活动度：</t>
  </si>
  <si>
    <t>DAS28≤3.2</t>
  </si>
  <si>
    <t>中等疾病活动度：</t>
  </si>
  <si>
    <t>3.2&lt;DAS28≤5.1</t>
  </si>
  <si>
    <t>高等疾病活动度：</t>
  </si>
  <si>
    <t>DAS28&gt;5.1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</si>
</sst>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  <numFmt numFmtId="178" formatCode="0_ "/>
    <numFmt numFmtId="179" formatCode="0.000_ "/>
  </numFmts>
  <fonts count="34">
    <font>
      <sz val="11"/>
      <color theme="1"/>
      <name val="等线"/>
      <charset val="134"/>
      <scheme val="minor"/>
    </font>
    <font>
      <b/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FFF00"/>
      <name val="Times New Roman"/>
      <charset val="134"/>
    </font>
    <font>
      <b/>
      <sz val="11"/>
      <color rgb="FFFFFF00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color rgb="FFFFFF00"/>
      <name val="等线"/>
      <charset val="134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00"/>
      <name val="Calibri"/>
      <charset val="134"/>
    </font>
    <font>
      <vertAlign val="superscript"/>
      <sz val="11"/>
      <color theme="1"/>
      <name val="等线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 tint="0.24994659260841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465926084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9" fillId="38" borderId="9" applyNumberFormat="0" applyAlignment="0" applyProtection="0">
      <alignment vertical="center"/>
    </xf>
    <xf numFmtId="0" fontId="30" fillId="38" borderId="5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78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79" fontId="2" fillId="9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9" fontId="2" fillId="10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9" fontId="0" fillId="9" borderId="0" xfId="0" applyNumberFormat="1" applyFill="1" applyAlignment="1">
      <alignment horizontal="center" vertical="center"/>
    </xf>
    <xf numFmtId="179" fontId="0" fillId="10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179" fontId="2" fillId="11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79" fontId="0" fillId="11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9" fontId="0" fillId="12" borderId="0" xfId="0" applyNumberForma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0" fillId="8" borderId="0" xfId="0" applyNumberFormat="1" applyFill="1" applyAlignment="1">
      <alignment horizontal="center" vertical="center"/>
    </xf>
    <xf numFmtId="179" fontId="2" fillId="8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0" xfId="0" applyNumberFormat="1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  <color rgb="00FFFF66"/>
      <color rgb="00008000"/>
      <color rgb="00008080"/>
      <color rgb="00FFB9B9"/>
      <color rgb="00FF99CC"/>
      <color rgb="00FF9900"/>
      <color rgb="00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36"/>
  <sheetViews>
    <sheetView tabSelected="1" zoomScale="115" zoomScaleNormal="115" workbookViewId="0">
      <pane ySplit="1" topLeftCell="A2" activePane="bottomLeft" state="frozen"/>
      <selection/>
      <selection pane="bottomLeft" activeCell="D1" sqref="D$1:D$1048576"/>
    </sheetView>
  </sheetViews>
  <sheetFormatPr defaultColWidth="8.66666666666667" defaultRowHeight="14.25"/>
  <cols>
    <col min="1" max="1" width="4.10833333333333" style="6" customWidth="1"/>
    <col min="2" max="2" width="10.775" style="6" customWidth="1"/>
    <col min="3" max="3" width="13.1083333333333" style="6" customWidth="1"/>
    <col min="4" max="4" width="7.44166666666667" style="7" customWidth="1"/>
    <col min="5" max="6" width="6.33333333333333" style="6" customWidth="1"/>
    <col min="7" max="7" width="10.4416666666667" style="6" customWidth="1"/>
    <col min="8" max="8" width="10.1083333333333" style="6" customWidth="1"/>
    <col min="9" max="10" width="8.66666666666667" style="6"/>
    <col min="11" max="11" width="44.5583333333333" style="8" customWidth="1"/>
    <col min="12" max="13" width="9" style="6" customWidth="1"/>
    <col min="14" max="14" width="18.5583333333333" style="6" customWidth="1"/>
    <col min="15" max="15" width="16.1083333333333" style="6" customWidth="1"/>
    <col min="16" max="16" width="18.5583333333333" style="6" customWidth="1"/>
    <col min="17" max="17" width="17.4416666666667" style="6" customWidth="1"/>
    <col min="18" max="21" width="9" style="6" customWidth="1"/>
    <col min="22" max="23" width="8.88333333333333" style="6" customWidth="1"/>
    <col min="24" max="24" width="8.66666666666667" style="9"/>
    <col min="25" max="25" width="10.5583333333333" style="10" customWidth="1"/>
    <col min="26" max="26" width="8.88333333333333" style="6" customWidth="1"/>
    <col min="27" max="55" width="9" style="6" customWidth="1"/>
    <col min="56" max="56" width="8.88333333333333" style="6" customWidth="1"/>
    <col min="57" max="58" width="9" style="6" customWidth="1"/>
    <col min="59" max="59" width="5.88333333333333" style="6" customWidth="1"/>
    <col min="60" max="60" width="7.55833333333333" style="6" customWidth="1"/>
    <col min="61" max="61" width="14.6666666666667" style="6" customWidth="1"/>
    <col min="62" max="62" width="17.3333333333333" style="6" customWidth="1"/>
    <col min="63" max="63" width="12.775" style="8" customWidth="1"/>
    <col min="64" max="64" width="20.775" style="6" customWidth="1"/>
    <col min="65" max="65" width="14.4416666666667" style="6" customWidth="1"/>
    <col min="66" max="68" width="9" style="6" customWidth="1"/>
    <col min="69" max="70" width="8.88333333333333" style="6" customWidth="1"/>
    <col min="71" max="73" width="8.775" style="6" customWidth="1"/>
    <col min="74" max="74" width="39.2166666666667" style="6" customWidth="1"/>
    <col min="75" max="75" width="8.88333333333333" style="6" customWidth="1"/>
    <col min="76" max="76" width="11.4416666666667" style="6" customWidth="1"/>
    <col min="77" max="77" width="13.1083333333333" style="6" customWidth="1"/>
    <col min="78" max="79" width="8.66666666666667" style="6"/>
    <col min="80" max="80" width="11.4416666666667" style="6" customWidth="1"/>
    <col min="81" max="81" width="12.5583333333333" style="6" customWidth="1"/>
    <col min="82" max="84" width="11.4416666666667" style="6" customWidth="1"/>
    <col min="85" max="87" width="8.66666666666667" style="6"/>
    <col min="88" max="88" width="13.8833333333333" style="8" customWidth="1"/>
    <col min="89" max="89" width="8.775" style="6" customWidth="1"/>
    <col min="90" max="90" width="24.6666666666667" style="8" customWidth="1"/>
    <col min="91" max="91" width="8.66666666666667" style="8"/>
    <col min="92" max="92" width="27.2166666666667" style="8" customWidth="1"/>
    <col min="93" max="93" width="28.6666666666667" style="8" customWidth="1"/>
    <col min="94" max="94" width="72.6666666666667" style="8" customWidth="1"/>
    <col min="95" max="97" width="41.2166666666667" style="6" customWidth="1"/>
    <col min="98" max="98" width="16.2166666666667" style="6" customWidth="1"/>
    <col min="99" max="99" width="41.2166666666667" style="6" customWidth="1"/>
    <col min="100" max="100" width="8.66666666666667" style="6"/>
    <col min="101" max="101" width="78.775" style="6" customWidth="1"/>
    <col min="102" max="102" width="52.4416666666667" style="6" customWidth="1"/>
    <col min="103" max="16384" width="8.66666666666667" style="6"/>
  </cols>
  <sheetData>
    <row r="1" s="1" customFormat="1" ht="30.45" customHeight="1" spans="2:102">
      <c r="B1" s="11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6" t="s">
        <v>22</v>
      </c>
      <c r="Y1" s="57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13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37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63" t="s">
        <v>70</v>
      </c>
      <c r="BV1" s="63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37" t="s">
        <v>85</v>
      </c>
      <c r="CK1" s="1" t="s">
        <v>86</v>
      </c>
      <c r="CL1" s="37" t="s">
        <v>87</v>
      </c>
      <c r="CM1" s="37" t="s">
        <v>88</v>
      </c>
      <c r="CN1" s="37" t="s">
        <v>89</v>
      </c>
      <c r="CO1" s="37" t="s">
        <v>90</v>
      </c>
      <c r="CP1" s="37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ht="18" customHeight="1" spans="1:102">
      <c r="A2" s="6">
        <v>1</v>
      </c>
      <c r="B2" s="14" t="s">
        <v>100</v>
      </c>
      <c r="C2" s="15" t="s">
        <v>101</v>
      </c>
      <c r="D2" s="16">
        <v>58.8630136986301</v>
      </c>
      <c r="E2" s="17" t="s">
        <v>102</v>
      </c>
      <c r="F2" s="18" t="s">
        <v>102</v>
      </c>
      <c r="G2" s="6">
        <v>15</v>
      </c>
      <c r="H2" s="6">
        <v>44</v>
      </c>
      <c r="I2" s="6" t="s">
        <v>103</v>
      </c>
      <c r="J2" s="6" t="s">
        <v>104</v>
      </c>
      <c r="K2" s="8" t="s">
        <v>105</v>
      </c>
      <c r="L2" s="6">
        <v>22</v>
      </c>
      <c r="M2" s="6">
        <v>22</v>
      </c>
      <c r="N2" s="6">
        <v>90</v>
      </c>
      <c r="O2" s="6">
        <v>27.7</v>
      </c>
      <c r="P2" s="38">
        <f t="shared" ref="P2:P31" si="0">(0.56*SQRT(L2)+0.28*SQRT(M2)+0.7*LN(N2))*1.08+0.16</f>
        <v>7.8170012880815</v>
      </c>
      <c r="Q2" s="47">
        <f t="shared" ref="Q2:Q31" si="1">(0.56*SQRT(L2)+0.28*SQRT(M2)+0.36*LN((O2)+1))*1.1+1.15</f>
        <v>6.81327542269202</v>
      </c>
      <c r="R2" s="6">
        <v>12.8</v>
      </c>
      <c r="S2" s="6">
        <v>1.12</v>
      </c>
      <c r="T2" s="6">
        <v>31.5</v>
      </c>
      <c r="U2" s="6">
        <v>20.4</v>
      </c>
      <c r="V2" s="6">
        <v>4.2</v>
      </c>
      <c r="W2" s="6">
        <v>1.18</v>
      </c>
      <c r="X2" s="9" t="s">
        <v>106</v>
      </c>
      <c r="Y2" s="10">
        <v>29.518</v>
      </c>
      <c r="Z2" s="6" t="s">
        <v>107</v>
      </c>
      <c r="AA2" s="6">
        <v>5.8</v>
      </c>
      <c r="AB2" s="6">
        <v>103</v>
      </c>
      <c r="AC2" s="6">
        <v>241</v>
      </c>
      <c r="AD2" s="6">
        <v>10.4</v>
      </c>
      <c r="AE2" s="6">
        <v>11.1</v>
      </c>
      <c r="AF2" s="6">
        <v>77</v>
      </c>
      <c r="AG2" s="6">
        <v>22.5</v>
      </c>
      <c r="AH2" s="6">
        <v>201</v>
      </c>
      <c r="AI2" s="6">
        <v>65.2</v>
      </c>
      <c r="AJ2" s="6">
        <v>36.7</v>
      </c>
      <c r="AK2" s="6">
        <v>2.4</v>
      </c>
      <c r="AL2" s="6">
        <v>42.9</v>
      </c>
      <c r="AM2" s="6">
        <v>13.2</v>
      </c>
      <c r="AN2" s="6">
        <v>5.9</v>
      </c>
      <c r="AO2" s="6">
        <v>7</v>
      </c>
      <c r="AP2" s="6">
        <v>34</v>
      </c>
      <c r="AQ2" s="6">
        <v>231</v>
      </c>
      <c r="AR2" s="6">
        <v>0.52</v>
      </c>
      <c r="AS2" s="6">
        <v>4.12</v>
      </c>
      <c r="AT2" s="6">
        <v>1.57</v>
      </c>
      <c r="AU2" s="6">
        <v>2.47</v>
      </c>
      <c r="AV2" s="6">
        <v>1.16</v>
      </c>
      <c r="AW2" s="6">
        <v>0.75</v>
      </c>
      <c r="AX2" s="6">
        <v>2.39</v>
      </c>
      <c r="AY2" s="6">
        <v>1.21</v>
      </c>
      <c r="AZ2" s="6">
        <v>4.67</v>
      </c>
      <c r="BA2" s="6">
        <v>144</v>
      </c>
      <c r="BB2" s="6">
        <v>107.5</v>
      </c>
      <c r="BC2" s="6">
        <v>27.7</v>
      </c>
      <c r="BD2" s="44"/>
      <c r="BE2" s="6">
        <v>4.83</v>
      </c>
      <c r="BF2" s="6">
        <v>16.3</v>
      </c>
      <c r="BG2" s="6">
        <v>1.26</v>
      </c>
      <c r="BH2" s="6">
        <v>366</v>
      </c>
      <c r="BI2" s="6">
        <v>181.7</v>
      </c>
      <c r="BJ2" s="44"/>
      <c r="BK2" s="45"/>
      <c r="BL2" s="44"/>
      <c r="BM2" s="44"/>
      <c r="BN2" s="6">
        <v>0.55</v>
      </c>
      <c r="BO2" s="6">
        <v>2.88</v>
      </c>
      <c r="BP2" s="6">
        <v>14.41</v>
      </c>
      <c r="BQ2" s="6" t="s">
        <v>108</v>
      </c>
      <c r="BR2" s="6" t="s">
        <v>108</v>
      </c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5"/>
      <c r="CK2" s="6">
        <v>30</v>
      </c>
      <c r="CL2" s="45"/>
      <c r="CM2" s="45"/>
      <c r="CN2" s="45"/>
      <c r="CO2" s="45"/>
      <c r="CP2" s="45"/>
      <c r="CQ2" s="64" t="s">
        <v>96</v>
      </c>
      <c r="CR2" s="65" t="s">
        <v>103</v>
      </c>
      <c r="CS2" s="71" t="s">
        <v>109</v>
      </c>
      <c r="CU2" s="6" t="s">
        <v>110</v>
      </c>
      <c r="CW2" s="6" t="s">
        <v>111</v>
      </c>
      <c r="CX2" s="6" t="s">
        <v>112</v>
      </c>
    </row>
    <row r="3" ht="18" customHeight="1" spans="1:102">
      <c r="A3" s="6">
        <v>2</v>
      </c>
      <c r="B3" s="14" t="s">
        <v>113</v>
      </c>
      <c r="C3" s="15" t="s">
        <v>101</v>
      </c>
      <c r="D3" s="16">
        <v>76.2630136986301</v>
      </c>
      <c r="E3" s="17" t="s">
        <v>102</v>
      </c>
      <c r="F3" s="17" t="s">
        <v>102</v>
      </c>
      <c r="G3" s="6">
        <v>5</v>
      </c>
      <c r="H3" s="6">
        <v>71</v>
      </c>
      <c r="I3" s="6" t="s">
        <v>103</v>
      </c>
      <c r="J3" s="6" t="s">
        <v>104</v>
      </c>
      <c r="K3" s="8" t="s">
        <v>114</v>
      </c>
      <c r="L3" s="6">
        <v>8</v>
      </c>
      <c r="M3" s="6">
        <v>0</v>
      </c>
      <c r="N3" s="6">
        <v>88</v>
      </c>
      <c r="O3" s="6">
        <v>50.5</v>
      </c>
      <c r="P3" s="38">
        <f t="shared" si="0"/>
        <v>5.25549935679202</v>
      </c>
      <c r="Q3" s="48">
        <f t="shared" si="1"/>
        <v>4.45317750468085</v>
      </c>
      <c r="R3" s="6">
        <v>14.5</v>
      </c>
      <c r="S3" s="6">
        <v>1.27</v>
      </c>
      <c r="T3" s="6">
        <v>29.2</v>
      </c>
      <c r="U3" s="6">
        <v>17.3</v>
      </c>
      <c r="V3" s="6">
        <v>4.9</v>
      </c>
      <c r="W3" s="6">
        <v>7.4</v>
      </c>
      <c r="X3" s="49"/>
      <c r="Y3" s="58"/>
      <c r="Z3" s="44"/>
      <c r="AA3" s="6">
        <v>7.8</v>
      </c>
      <c r="AB3" s="6">
        <v>115</v>
      </c>
      <c r="AC3" s="6">
        <v>384</v>
      </c>
      <c r="AD3" s="6">
        <v>10.3</v>
      </c>
      <c r="AE3" s="6">
        <v>13.1</v>
      </c>
      <c r="AF3" s="6">
        <v>70.3</v>
      </c>
      <c r="AG3" s="6">
        <v>35.6</v>
      </c>
      <c r="AH3" s="6">
        <v>195</v>
      </c>
      <c r="AI3" s="6">
        <v>65.9</v>
      </c>
      <c r="AJ3" s="6">
        <v>39.7</v>
      </c>
      <c r="AK3" s="6">
        <v>9</v>
      </c>
      <c r="AL3" s="6">
        <v>72.1</v>
      </c>
      <c r="AM3" s="6">
        <v>20.3</v>
      </c>
      <c r="AN3" s="6">
        <v>7.4</v>
      </c>
      <c r="AO3" s="6">
        <v>4.7</v>
      </c>
      <c r="AP3" s="6">
        <v>26</v>
      </c>
      <c r="AQ3" s="6">
        <v>285</v>
      </c>
      <c r="AR3" s="6">
        <v>0.97</v>
      </c>
      <c r="AS3" s="6">
        <v>4.9</v>
      </c>
      <c r="AT3" s="6">
        <v>1.15</v>
      </c>
      <c r="AU3" s="6">
        <v>3.34</v>
      </c>
      <c r="AV3" s="6">
        <v>0.95</v>
      </c>
      <c r="AW3" s="6">
        <v>1.14</v>
      </c>
      <c r="AX3" s="6">
        <v>2.32</v>
      </c>
      <c r="AY3" s="6">
        <v>1.26</v>
      </c>
      <c r="AZ3" s="6">
        <v>4.21</v>
      </c>
      <c r="BA3" s="6">
        <v>141.1</v>
      </c>
      <c r="BB3" s="6">
        <v>102.5</v>
      </c>
      <c r="BC3" s="6">
        <v>50.5</v>
      </c>
      <c r="BD3" s="44"/>
      <c r="BE3" s="6">
        <v>3.62</v>
      </c>
      <c r="BF3" s="6">
        <v>13.6</v>
      </c>
      <c r="BG3" s="6">
        <v>1.37</v>
      </c>
      <c r="BH3" s="6">
        <v>780</v>
      </c>
      <c r="BI3" s="6">
        <v>235.3</v>
      </c>
      <c r="BJ3" s="44"/>
      <c r="BK3" s="45"/>
      <c r="BL3" s="44"/>
      <c r="BM3" s="6">
        <v>8.6</v>
      </c>
      <c r="BN3" s="6">
        <v>1.04</v>
      </c>
      <c r="BO3" s="6">
        <v>3.15</v>
      </c>
      <c r="BP3" s="6">
        <v>19.18</v>
      </c>
      <c r="BQ3" s="6" t="s">
        <v>115</v>
      </c>
      <c r="BR3" s="6" t="s">
        <v>115</v>
      </c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5"/>
      <c r="CK3" s="6">
        <v>30</v>
      </c>
      <c r="CL3" s="45"/>
      <c r="CM3" s="45"/>
      <c r="CN3" s="45"/>
      <c r="CO3" s="45"/>
      <c r="CP3" s="45"/>
      <c r="CQ3" s="64" t="s">
        <v>96</v>
      </c>
      <c r="CR3" s="66" t="s">
        <v>104</v>
      </c>
      <c r="CS3" s="72" t="s">
        <v>116</v>
      </c>
      <c r="CU3" s="6" t="s">
        <v>117</v>
      </c>
      <c r="CV3" s="6" t="s">
        <v>118</v>
      </c>
      <c r="CW3" s="6" t="s">
        <v>111</v>
      </c>
      <c r="CX3" s="6" t="s">
        <v>119</v>
      </c>
    </row>
    <row r="4" s="2" customFormat="1" ht="18" customHeight="1" spans="1:102">
      <c r="A4" s="6">
        <v>3</v>
      </c>
      <c r="B4" s="19" t="s">
        <v>120</v>
      </c>
      <c r="C4" s="20" t="s">
        <v>121</v>
      </c>
      <c r="D4" s="21">
        <v>77.1205479452055</v>
      </c>
      <c r="E4" s="22" t="s">
        <v>102</v>
      </c>
      <c r="F4" s="22" t="s">
        <v>102</v>
      </c>
      <c r="G4" s="2">
        <v>50</v>
      </c>
      <c r="H4" s="2">
        <v>27</v>
      </c>
      <c r="I4" s="2" t="s">
        <v>103</v>
      </c>
      <c r="J4" s="39"/>
      <c r="K4" s="40" t="s">
        <v>122</v>
      </c>
      <c r="L4" s="2">
        <v>4</v>
      </c>
      <c r="M4" s="2">
        <v>0</v>
      </c>
      <c r="N4" s="2">
        <v>81</v>
      </c>
      <c r="O4" s="2">
        <v>84.9</v>
      </c>
      <c r="P4" s="41">
        <f t="shared" si="0"/>
        <v>4.69180356093236</v>
      </c>
      <c r="Q4" s="48">
        <f t="shared" si="1"/>
        <v>4.14546079628012</v>
      </c>
      <c r="R4" s="2">
        <v>12.21</v>
      </c>
      <c r="S4" s="2">
        <v>1.05</v>
      </c>
      <c r="T4" s="2">
        <v>22.8</v>
      </c>
      <c r="U4" s="2">
        <v>20.4</v>
      </c>
      <c r="V4" s="2">
        <v>3.8</v>
      </c>
      <c r="W4" s="2">
        <v>2.06</v>
      </c>
      <c r="X4" s="50"/>
      <c r="Y4" s="59"/>
      <c r="Z4" s="39"/>
      <c r="AA4" s="2">
        <v>11.3</v>
      </c>
      <c r="AB4" s="2">
        <v>118</v>
      </c>
      <c r="AC4" s="2">
        <v>293</v>
      </c>
      <c r="AD4" s="2">
        <v>123.7</v>
      </c>
      <c r="AE4" s="2">
        <v>75.1</v>
      </c>
      <c r="AF4" s="2">
        <v>296</v>
      </c>
      <c r="AG4" s="2">
        <v>443</v>
      </c>
      <c r="AH4" s="2">
        <v>392</v>
      </c>
      <c r="AI4" s="2">
        <v>62.8</v>
      </c>
      <c r="AJ4" s="2">
        <v>30.5</v>
      </c>
      <c r="AK4" s="2">
        <v>7.9</v>
      </c>
      <c r="AL4" s="2">
        <v>151.5</v>
      </c>
      <c r="AM4" s="2">
        <v>38.2</v>
      </c>
      <c r="AN4" s="2">
        <v>5.2</v>
      </c>
      <c r="AO4" s="2">
        <v>6.2</v>
      </c>
      <c r="AP4" s="2">
        <v>82</v>
      </c>
      <c r="AQ4" s="2">
        <v>319</v>
      </c>
      <c r="AR4" s="2">
        <v>1.07</v>
      </c>
      <c r="AS4" s="2">
        <v>4.04</v>
      </c>
      <c r="AT4" s="2">
        <v>0.82</v>
      </c>
      <c r="AU4" s="2">
        <v>2.55</v>
      </c>
      <c r="AV4" s="2">
        <v>0.74</v>
      </c>
      <c r="AW4" s="2">
        <v>0.99</v>
      </c>
      <c r="AX4" s="2">
        <v>2.3</v>
      </c>
      <c r="AY4" s="2">
        <v>1.1</v>
      </c>
      <c r="AZ4" s="2">
        <v>4.35</v>
      </c>
      <c r="BA4" s="2">
        <v>140.4</v>
      </c>
      <c r="BB4" s="2">
        <v>106.3</v>
      </c>
      <c r="BC4" s="2">
        <v>84.9</v>
      </c>
      <c r="BD4" s="2">
        <v>583.2</v>
      </c>
      <c r="BE4" s="2">
        <v>3.16</v>
      </c>
      <c r="BF4" s="2">
        <v>19.9</v>
      </c>
      <c r="BG4" s="2">
        <v>0.81</v>
      </c>
      <c r="BH4" s="2">
        <v>52</v>
      </c>
      <c r="BI4" s="2">
        <v>84</v>
      </c>
      <c r="BJ4" s="39"/>
      <c r="BK4" s="40" t="s">
        <v>123</v>
      </c>
      <c r="BL4" s="39"/>
      <c r="BM4" s="39"/>
      <c r="BN4" s="39"/>
      <c r="BO4" s="39"/>
      <c r="BP4" s="39"/>
      <c r="BQ4" s="39"/>
      <c r="BR4" s="39"/>
      <c r="BS4" s="39"/>
      <c r="BT4" s="39"/>
      <c r="BU4" s="2">
        <v>3029</v>
      </c>
      <c r="BV4" s="39"/>
      <c r="BW4" s="39"/>
      <c r="BX4" s="39"/>
      <c r="BY4" s="2">
        <v>2.05</v>
      </c>
      <c r="BZ4" s="2">
        <v>1.251</v>
      </c>
      <c r="CA4" s="2">
        <v>61</v>
      </c>
      <c r="CB4" s="2">
        <v>0.841</v>
      </c>
      <c r="CC4" s="2">
        <v>41</v>
      </c>
      <c r="CD4" s="2">
        <v>0.431</v>
      </c>
      <c r="CE4" s="2">
        <v>21</v>
      </c>
      <c r="CF4" s="2">
        <v>0.308</v>
      </c>
      <c r="CG4" s="2">
        <v>15</v>
      </c>
      <c r="CH4" s="2">
        <v>0.486</v>
      </c>
      <c r="CI4" s="2">
        <v>23.7</v>
      </c>
      <c r="CJ4" s="43"/>
      <c r="CK4" s="2">
        <v>30</v>
      </c>
      <c r="CL4" s="43"/>
      <c r="CM4" s="43"/>
      <c r="CN4" s="43"/>
      <c r="CO4" s="43"/>
      <c r="CP4" s="43"/>
      <c r="CQ4" s="64" t="s">
        <v>96</v>
      </c>
      <c r="CR4" s="65" t="s">
        <v>103</v>
      </c>
      <c r="CS4" s="72" t="s">
        <v>116</v>
      </c>
      <c r="CU4" s="2" t="s">
        <v>124</v>
      </c>
      <c r="CW4" s="2" t="s">
        <v>125</v>
      </c>
      <c r="CX4" s="2" t="s">
        <v>126</v>
      </c>
    </row>
    <row r="5" s="3" customFormat="1" ht="18" customHeight="1" spans="1:102">
      <c r="A5" s="3">
        <v>4</v>
      </c>
      <c r="B5" s="23" t="s">
        <v>127</v>
      </c>
      <c r="C5" s="24" t="s">
        <v>101</v>
      </c>
      <c r="D5" s="25">
        <v>63.0630136986301</v>
      </c>
      <c r="E5" s="26" t="s">
        <v>102</v>
      </c>
      <c r="F5" s="26" t="s">
        <v>102</v>
      </c>
      <c r="G5" s="3">
        <v>10</v>
      </c>
      <c r="H5" s="3">
        <v>53</v>
      </c>
      <c r="I5" s="3" t="s">
        <v>103</v>
      </c>
      <c r="J5" s="39"/>
      <c r="K5" s="42" t="s">
        <v>128</v>
      </c>
      <c r="L5" s="3">
        <v>0</v>
      </c>
      <c r="M5" s="3">
        <v>0</v>
      </c>
      <c r="N5" s="3">
        <v>101</v>
      </c>
      <c r="O5" s="3">
        <v>69</v>
      </c>
      <c r="P5" s="41">
        <f t="shared" si="0"/>
        <v>3.64903111073199</v>
      </c>
      <c r="Q5" s="51">
        <f t="shared" si="1"/>
        <v>2.83240411585155</v>
      </c>
      <c r="R5" s="3">
        <v>12.7</v>
      </c>
      <c r="S5" s="3">
        <v>1.11</v>
      </c>
      <c r="T5" s="3">
        <v>37.4</v>
      </c>
      <c r="U5" s="3">
        <v>16.7</v>
      </c>
      <c r="V5" s="3">
        <v>3.9</v>
      </c>
      <c r="W5" s="3">
        <v>2.16</v>
      </c>
      <c r="X5" s="50"/>
      <c r="Y5" s="60">
        <v>196.8</v>
      </c>
      <c r="Z5" s="39"/>
      <c r="AA5" s="3">
        <v>2.8</v>
      </c>
      <c r="AB5" s="3">
        <v>84</v>
      </c>
      <c r="AC5" s="3">
        <v>120</v>
      </c>
      <c r="AD5" s="3">
        <v>5.2</v>
      </c>
      <c r="AE5" s="3">
        <v>13.9</v>
      </c>
      <c r="AF5" s="3">
        <v>89</v>
      </c>
      <c r="AG5" s="3">
        <v>9.3</v>
      </c>
      <c r="AH5" s="3">
        <v>168</v>
      </c>
      <c r="AI5" s="3">
        <v>55.3</v>
      </c>
      <c r="AJ5" s="3">
        <v>22</v>
      </c>
      <c r="AK5" s="3">
        <v>4.5</v>
      </c>
      <c r="AL5" s="3">
        <v>36.4</v>
      </c>
      <c r="AM5" s="3">
        <v>26.5</v>
      </c>
      <c r="AN5" s="3">
        <v>6.24</v>
      </c>
      <c r="AO5" s="3">
        <v>7.4</v>
      </c>
      <c r="AP5" s="3">
        <v>87</v>
      </c>
      <c r="AQ5" s="3">
        <v>498</v>
      </c>
      <c r="AR5" s="3">
        <v>0.82</v>
      </c>
      <c r="AS5" s="3">
        <v>2.3</v>
      </c>
      <c r="AT5" s="3">
        <v>0.46</v>
      </c>
      <c r="AU5" s="3">
        <v>1.03</v>
      </c>
      <c r="AV5" s="3">
        <v>0.68</v>
      </c>
      <c r="AW5" s="3">
        <v>0.58</v>
      </c>
      <c r="AX5" s="3">
        <v>1.84</v>
      </c>
      <c r="AY5" s="3">
        <v>1.03</v>
      </c>
      <c r="AZ5" s="3">
        <v>3.82</v>
      </c>
      <c r="BA5" s="3">
        <v>135.5</v>
      </c>
      <c r="BB5" s="3">
        <v>105.2</v>
      </c>
      <c r="BC5" s="3">
        <v>69</v>
      </c>
      <c r="BD5" s="39"/>
      <c r="BE5" s="3">
        <v>5.24</v>
      </c>
      <c r="BF5" s="3">
        <v>17</v>
      </c>
      <c r="BG5" s="3">
        <v>2.16</v>
      </c>
      <c r="BH5" s="3">
        <v>1603</v>
      </c>
      <c r="BI5" s="39"/>
      <c r="BJ5" s="39"/>
      <c r="BK5" s="43"/>
      <c r="BL5" s="39"/>
      <c r="BM5" s="39"/>
      <c r="BN5" s="3">
        <v>1.73</v>
      </c>
      <c r="BO5" s="3">
        <v>2.47</v>
      </c>
      <c r="BP5" s="3">
        <v>15.43</v>
      </c>
      <c r="BQ5" s="3">
        <v>15.8</v>
      </c>
      <c r="BR5" s="3">
        <v>10.09</v>
      </c>
      <c r="BS5" s="39"/>
      <c r="BT5" s="39"/>
      <c r="BU5" s="39"/>
      <c r="BV5" s="39"/>
      <c r="BW5" s="3">
        <v>11.97</v>
      </c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43"/>
      <c r="CK5" s="39"/>
      <c r="CL5" s="43"/>
      <c r="CM5" s="43"/>
      <c r="CN5" s="43"/>
      <c r="CO5" s="43"/>
      <c r="CP5" s="43"/>
      <c r="CQ5" s="64" t="s">
        <v>96</v>
      </c>
      <c r="CR5" s="65" t="s">
        <v>103</v>
      </c>
      <c r="CS5" s="71" t="s">
        <v>109</v>
      </c>
      <c r="CT5" s="2"/>
      <c r="CU5" s="3" t="s">
        <v>117</v>
      </c>
      <c r="CV5" s="2"/>
      <c r="CW5" s="3" t="s">
        <v>129</v>
      </c>
      <c r="CX5" s="3" t="s">
        <v>130</v>
      </c>
    </row>
    <row r="6" ht="18" customHeight="1" spans="1:102">
      <c r="A6" s="6">
        <v>5</v>
      </c>
      <c r="B6" s="14" t="s">
        <v>131</v>
      </c>
      <c r="C6" s="15" t="s">
        <v>101</v>
      </c>
      <c r="D6" s="16">
        <v>67.8301369863014</v>
      </c>
      <c r="E6" s="17" t="s">
        <v>102</v>
      </c>
      <c r="F6" s="27"/>
      <c r="G6" s="6">
        <v>15</v>
      </c>
      <c r="H6" s="6">
        <v>53</v>
      </c>
      <c r="I6" s="6" t="s">
        <v>103</v>
      </c>
      <c r="J6" s="6" t="s">
        <v>104</v>
      </c>
      <c r="K6" s="8" t="s">
        <v>132</v>
      </c>
      <c r="L6" s="6">
        <v>2</v>
      </c>
      <c r="M6" s="6">
        <v>0</v>
      </c>
      <c r="N6" s="6">
        <v>85</v>
      </c>
      <c r="O6" s="6">
        <v>84.6</v>
      </c>
      <c r="P6" s="41">
        <f t="shared" si="0"/>
        <v>4.37396071242993</v>
      </c>
      <c r="Q6" s="48">
        <f t="shared" si="1"/>
        <v>3.78323092654831</v>
      </c>
      <c r="R6" s="6">
        <v>10.8</v>
      </c>
      <c r="S6" s="6">
        <v>0.94</v>
      </c>
      <c r="T6" s="6">
        <v>25</v>
      </c>
      <c r="U6" s="6">
        <v>17.6</v>
      </c>
      <c r="V6" s="6">
        <v>7.7</v>
      </c>
      <c r="W6" s="6">
        <v>0.74</v>
      </c>
      <c r="X6" s="49"/>
      <c r="Y6" s="58"/>
      <c r="Z6" s="44"/>
      <c r="AA6" s="6">
        <v>4.5</v>
      </c>
      <c r="AB6" s="6">
        <v>100</v>
      </c>
      <c r="AC6" s="6">
        <v>473</v>
      </c>
      <c r="AD6" s="6">
        <v>7.5</v>
      </c>
      <c r="AE6" s="6">
        <v>10.5</v>
      </c>
      <c r="AF6" s="6">
        <v>102.5</v>
      </c>
      <c r="AG6" s="6">
        <v>13.1</v>
      </c>
      <c r="AH6" s="6">
        <v>185</v>
      </c>
      <c r="AI6" s="6">
        <v>65.1</v>
      </c>
      <c r="AJ6" s="6">
        <v>39.4</v>
      </c>
      <c r="AK6" s="6">
        <v>3.1</v>
      </c>
      <c r="AL6" s="6">
        <v>42.3</v>
      </c>
      <c r="AM6" s="6">
        <v>10.2</v>
      </c>
      <c r="AN6" s="6">
        <v>9.42</v>
      </c>
      <c r="AO6" s="6">
        <v>6.1</v>
      </c>
      <c r="AP6" s="6">
        <v>47</v>
      </c>
      <c r="AQ6" s="6">
        <v>231</v>
      </c>
      <c r="AR6" s="6">
        <v>1.14</v>
      </c>
      <c r="AS6" s="6">
        <v>6.61</v>
      </c>
      <c r="AT6" s="6">
        <v>1.47</v>
      </c>
      <c r="AU6" s="6">
        <v>4.66</v>
      </c>
      <c r="AV6" s="6">
        <v>1.26</v>
      </c>
      <c r="AW6" s="6">
        <v>1.56</v>
      </c>
      <c r="AX6" s="6">
        <v>2.35</v>
      </c>
      <c r="AY6" s="6">
        <v>1.01</v>
      </c>
      <c r="AZ6" s="6">
        <v>4.14</v>
      </c>
      <c r="BA6" s="6">
        <v>142.6</v>
      </c>
      <c r="BB6" s="6">
        <v>107</v>
      </c>
      <c r="BC6" s="6">
        <v>84.6</v>
      </c>
      <c r="BD6" s="44"/>
      <c r="BE6" s="6">
        <v>1.85</v>
      </c>
      <c r="BF6" s="6">
        <v>9.9</v>
      </c>
      <c r="BG6" s="6">
        <v>0.96</v>
      </c>
      <c r="BH6" s="6">
        <v>50</v>
      </c>
      <c r="BI6" s="6">
        <v>121.5</v>
      </c>
      <c r="BJ6" s="44"/>
      <c r="BK6" s="45"/>
      <c r="BL6" s="44"/>
      <c r="BM6" s="44"/>
      <c r="BN6" s="6">
        <v>0.15</v>
      </c>
      <c r="BO6" s="6">
        <v>2.75</v>
      </c>
      <c r="BP6" s="6">
        <v>15.41</v>
      </c>
      <c r="BQ6" s="6" t="s">
        <v>115</v>
      </c>
      <c r="BR6" s="6">
        <v>55.84</v>
      </c>
      <c r="BS6" s="44"/>
      <c r="BT6" s="44"/>
      <c r="BU6" s="6">
        <v>2485</v>
      </c>
      <c r="BV6" s="44"/>
      <c r="BW6" s="6">
        <v>38.31</v>
      </c>
      <c r="BX6" s="44"/>
      <c r="BY6" s="6" t="s">
        <v>133</v>
      </c>
      <c r="BZ6" s="6">
        <v>0.45</v>
      </c>
      <c r="CA6" s="6">
        <v>66.2</v>
      </c>
      <c r="CB6" s="6">
        <v>0.27</v>
      </c>
      <c r="CC6" s="6">
        <v>39.7</v>
      </c>
      <c r="CD6" s="6">
        <v>0.147</v>
      </c>
      <c r="CE6" s="6">
        <v>21.6</v>
      </c>
      <c r="CF6" s="6">
        <v>0.053</v>
      </c>
      <c r="CG6" s="6">
        <v>7.8</v>
      </c>
      <c r="CH6" s="6">
        <v>0.169</v>
      </c>
      <c r="CI6" s="6">
        <v>24.8</v>
      </c>
      <c r="CJ6" s="45"/>
      <c r="CK6" s="44"/>
      <c r="CL6" s="45"/>
      <c r="CM6" s="45"/>
      <c r="CN6" s="8" t="s">
        <v>134</v>
      </c>
      <c r="CO6" s="45"/>
      <c r="CP6" s="45"/>
      <c r="CQ6" s="64" t="s">
        <v>96</v>
      </c>
      <c r="CR6" s="65" t="s">
        <v>103</v>
      </c>
      <c r="CS6" s="72" t="s">
        <v>116</v>
      </c>
      <c r="CU6" s="6" t="s">
        <v>135</v>
      </c>
      <c r="CW6" s="6" t="s">
        <v>136</v>
      </c>
      <c r="CX6" s="6" t="s">
        <v>137</v>
      </c>
    </row>
    <row r="7" ht="18" customHeight="1" spans="1:102">
      <c r="A7" s="6">
        <v>6</v>
      </c>
      <c r="B7" s="14" t="s">
        <v>138</v>
      </c>
      <c r="C7" s="15" t="s">
        <v>101</v>
      </c>
      <c r="D7" s="16">
        <v>66.5068493150685</v>
      </c>
      <c r="E7" s="17" t="s">
        <v>102</v>
      </c>
      <c r="F7" s="17" t="s">
        <v>102</v>
      </c>
      <c r="G7" s="6">
        <v>20</v>
      </c>
      <c r="H7" s="6">
        <v>47</v>
      </c>
      <c r="I7" s="6" t="s">
        <v>103</v>
      </c>
      <c r="J7" s="6" t="s">
        <v>104</v>
      </c>
      <c r="K7" s="8" t="s">
        <v>139</v>
      </c>
      <c r="L7" s="6">
        <v>22</v>
      </c>
      <c r="M7" s="6">
        <v>22</v>
      </c>
      <c r="N7" s="6">
        <v>62</v>
      </c>
      <c r="O7" s="6">
        <v>40.4</v>
      </c>
      <c r="P7" s="38">
        <f t="shared" si="0"/>
        <v>7.53525877240591</v>
      </c>
      <c r="Q7" s="47">
        <f t="shared" si="1"/>
        <v>6.95836339088603</v>
      </c>
      <c r="R7" s="44"/>
      <c r="S7" s="44"/>
      <c r="T7" s="44"/>
      <c r="U7" s="44"/>
      <c r="V7" s="44"/>
      <c r="W7" s="44"/>
      <c r="X7" s="9" t="s">
        <v>140</v>
      </c>
      <c r="Y7" s="10">
        <v>1202.307</v>
      </c>
      <c r="Z7" s="6">
        <v>373</v>
      </c>
      <c r="AA7" s="6">
        <v>2.5</v>
      </c>
      <c r="AB7" s="6">
        <v>83</v>
      </c>
      <c r="AC7" s="6">
        <v>112</v>
      </c>
      <c r="AD7" s="6">
        <v>7.4</v>
      </c>
      <c r="AE7" s="6">
        <v>7.7</v>
      </c>
      <c r="AF7" s="6">
        <v>63.4</v>
      </c>
      <c r="AG7" s="6">
        <v>17.5</v>
      </c>
      <c r="AH7" s="6">
        <v>228</v>
      </c>
      <c r="AI7" s="6">
        <v>52.6</v>
      </c>
      <c r="AJ7" s="6">
        <v>33.5</v>
      </c>
      <c r="AK7" s="6">
        <v>2.2</v>
      </c>
      <c r="AL7" s="6">
        <v>63.3</v>
      </c>
      <c r="AM7" s="6">
        <v>25</v>
      </c>
      <c r="AN7" s="6">
        <v>12.54</v>
      </c>
      <c r="AO7" s="6">
        <v>3.5</v>
      </c>
      <c r="AP7" s="6">
        <v>51</v>
      </c>
      <c r="AQ7" s="6">
        <v>271</v>
      </c>
      <c r="AR7" s="6">
        <v>1.3</v>
      </c>
      <c r="AS7" s="6">
        <v>3.45</v>
      </c>
      <c r="AT7" s="6">
        <v>0.77</v>
      </c>
      <c r="AU7" s="6">
        <v>1.96</v>
      </c>
      <c r="AV7" s="6">
        <v>1.06</v>
      </c>
      <c r="AW7" s="6">
        <v>0.87</v>
      </c>
      <c r="AX7" s="6">
        <v>2.02</v>
      </c>
      <c r="AY7" s="6">
        <v>0.94</v>
      </c>
      <c r="AZ7" s="6">
        <v>3.45</v>
      </c>
      <c r="BA7" s="6">
        <v>139.8</v>
      </c>
      <c r="BB7" s="6">
        <v>106.8</v>
      </c>
      <c r="BC7" s="6">
        <v>40.4</v>
      </c>
      <c r="BD7" s="6">
        <v>71.7</v>
      </c>
      <c r="BE7" s="6">
        <v>3.34</v>
      </c>
      <c r="BF7" s="6">
        <v>10.6</v>
      </c>
      <c r="BG7" s="6">
        <v>0.77</v>
      </c>
      <c r="BH7" s="6">
        <v>389</v>
      </c>
      <c r="BI7" s="6">
        <v>110.9</v>
      </c>
      <c r="BJ7" s="44"/>
      <c r="BK7" s="45"/>
      <c r="BL7" s="44"/>
      <c r="BM7" s="6">
        <v>7.8</v>
      </c>
      <c r="BN7" s="6">
        <v>0.21</v>
      </c>
      <c r="BO7" s="6">
        <v>4</v>
      </c>
      <c r="BP7" s="6">
        <v>21.42</v>
      </c>
      <c r="BQ7" s="6" t="s">
        <v>108</v>
      </c>
      <c r="BR7" s="6" t="s">
        <v>108</v>
      </c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5"/>
      <c r="CK7" s="44"/>
      <c r="CL7" s="45"/>
      <c r="CM7" s="45"/>
      <c r="CN7" s="45"/>
      <c r="CO7" s="45"/>
      <c r="CP7" s="45"/>
      <c r="CQ7" s="64" t="s">
        <v>96</v>
      </c>
      <c r="CR7" s="65" t="s">
        <v>103</v>
      </c>
      <c r="CS7" s="72" t="s">
        <v>116</v>
      </c>
      <c r="CT7" s="6" t="s">
        <v>141</v>
      </c>
      <c r="CU7" s="6" t="s">
        <v>135</v>
      </c>
      <c r="CW7" s="6" t="s">
        <v>142</v>
      </c>
      <c r="CX7" s="6" t="s">
        <v>143</v>
      </c>
    </row>
    <row r="8" s="4" customFormat="1" ht="18" customHeight="1" spans="1:102">
      <c r="A8" s="4">
        <v>7</v>
      </c>
      <c r="B8" s="28" t="s">
        <v>144</v>
      </c>
      <c r="C8" s="24" t="s">
        <v>101</v>
      </c>
      <c r="D8" s="29">
        <v>30.9068493150685</v>
      </c>
      <c r="E8" s="30" t="s">
        <v>102</v>
      </c>
      <c r="F8" s="30" t="s">
        <v>102</v>
      </c>
      <c r="G8" s="4">
        <v>2</v>
      </c>
      <c r="H8" s="4">
        <v>29</v>
      </c>
      <c r="I8" s="4" t="s">
        <v>103</v>
      </c>
      <c r="J8" s="39"/>
      <c r="K8" s="43"/>
      <c r="L8" s="4">
        <v>8</v>
      </c>
      <c r="M8" s="4">
        <v>6</v>
      </c>
      <c r="N8" s="4">
        <v>58</v>
      </c>
      <c r="O8" s="4">
        <v>8.9</v>
      </c>
      <c r="P8" s="38">
        <f t="shared" si="0"/>
        <v>5.68105333923722</v>
      </c>
      <c r="Q8" s="41">
        <f t="shared" si="1"/>
        <v>4.55459771344853</v>
      </c>
      <c r="R8" s="4">
        <v>11.8</v>
      </c>
      <c r="S8" s="4">
        <v>1.04</v>
      </c>
      <c r="T8" s="4">
        <v>30.2</v>
      </c>
      <c r="U8" s="4">
        <v>18.6</v>
      </c>
      <c r="V8" s="4">
        <v>2.8</v>
      </c>
      <c r="W8" s="4">
        <v>0.24</v>
      </c>
      <c r="X8" s="52" t="s">
        <v>106</v>
      </c>
      <c r="Y8" s="61">
        <v>69.946</v>
      </c>
      <c r="Z8" s="4">
        <v>78.94</v>
      </c>
      <c r="AA8" s="4">
        <v>7.5</v>
      </c>
      <c r="AB8" s="4">
        <v>109</v>
      </c>
      <c r="AC8" s="4">
        <v>418</v>
      </c>
      <c r="AD8" s="4">
        <v>15.6</v>
      </c>
      <c r="AE8" s="4">
        <v>18.2</v>
      </c>
      <c r="AF8" s="4">
        <v>63.6</v>
      </c>
      <c r="AG8" s="4">
        <v>21.9</v>
      </c>
      <c r="AH8" s="4">
        <v>163</v>
      </c>
      <c r="AI8" s="4">
        <v>68.3</v>
      </c>
      <c r="AJ8" s="4">
        <v>39.3</v>
      </c>
      <c r="AK8" s="4">
        <v>2.1</v>
      </c>
      <c r="AL8" s="4">
        <v>49.8</v>
      </c>
      <c r="AM8" s="4">
        <v>10.7</v>
      </c>
      <c r="AN8" s="4">
        <v>4.1</v>
      </c>
      <c r="AO8" s="4">
        <v>3.8</v>
      </c>
      <c r="AP8" s="4">
        <v>48</v>
      </c>
      <c r="AQ8" s="4">
        <v>254</v>
      </c>
      <c r="AR8" s="4">
        <v>0.83</v>
      </c>
      <c r="AS8" s="4">
        <v>3.94</v>
      </c>
      <c r="AT8" s="4">
        <v>1.52</v>
      </c>
      <c r="AU8" s="4">
        <v>2.05</v>
      </c>
      <c r="AV8" s="4">
        <v>1.1</v>
      </c>
      <c r="AW8" s="4">
        <v>0.55</v>
      </c>
      <c r="AX8" s="4">
        <v>2.34</v>
      </c>
      <c r="AY8" s="4">
        <v>1.1</v>
      </c>
      <c r="AZ8" s="4">
        <v>3.51</v>
      </c>
      <c r="BA8" s="4">
        <v>141.6</v>
      </c>
      <c r="BB8" s="4">
        <v>108.4</v>
      </c>
      <c r="BC8" s="4">
        <v>8.9</v>
      </c>
      <c r="BD8" s="39"/>
      <c r="BE8" s="4">
        <v>2.85</v>
      </c>
      <c r="BF8" s="4">
        <v>13.1</v>
      </c>
      <c r="BG8" s="4">
        <v>1.35</v>
      </c>
      <c r="BH8" s="4">
        <v>332</v>
      </c>
      <c r="BI8" s="4">
        <v>137.3</v>
      </c>
      <c r="BJ8" s="39"/>
      <c r="BK8" s="43"/>
      <c r="BL8" s="39"/>
      <c r="BM8" s="39"/>
      <c r="BN8" s="4">
        <v>1.27</v>
      </c>
      <c r="BO8" s="4">
        <v>3.21</v>
      </c>
      <c r="BP8" s="4">
        <v>15.22</v>
      </c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43"/>
      <c r="CK8" s="39"/>
      <c r="CL8" s="43"/>
      <c r="CM8" s="43"/>
      <c r="CN8" s="43"/>
      <c r="CO8" s="43"/>
      <c r="CP8" s="43"/>
      <c r="CQ8" s="67" t="s">
        <v>95</v>
      </c>
      <c r="CR8" s="65" t="s">
        <v>103</v>
      </c>
      <c r="CS8" s="72" t="s">
        <v>116</v>
      </c>
      <c r="CT8" s="4" t="s">
        <v>104</v>
      </c>
      <c r="CU8" s="2"/>
      <c r="CV8" s="2"/>
      <c r="CW8" s="4" t="s">
        <v>145</v>
      </c>
      <c r="CX8" s="2"/>
    </row>
    <row r="9" s="3" customFormat="1" ht="18" customHeight="1" spans="1:102">
      <c r="A9" s="3">
        <v>8</v>
      </c>
      <c r="B9" s="23" t="s">
        <v>146</v>
      </c>
      <c r="C9" s="24" t="s">
        <v>101</v>
      </c>
      <c r="D9" s="25">
        <v>59.4712328767123</v>
      </c>
      <c r="E9" s="26" t="s">
        <v>102</v>
      </c>
      <c r="F9" s="26" t="s">
        <v>102</v>
      </c>
      <c r="G9" s="3">
        <v>20</v>
      </c>
      <c r="H9" s="3">
        <v>39</v>
      </c>
      <c r="I9" s="3" t="s">
        <v>103</v>
      </c>
      <c r="J9" s="3" t="s">
        <v>104</v>
      </c>
      <c r="K9" s="42" t="s">
        <v>147</v>
      </c>
      <c r="L9" s="3">
        <v>14</v>
      </c>
      <c r="M9" s="3">
        <v>14</v>
      </c>
      <c r="N9" s="3">
        <v>83</v>
      </c>
      <c r="O9" s="3">
        <v>27.3</v>
      </c>
      <c r="P9" s="38">
        <f t="shared" si="0"/>
        <v>6.89507508077555</v>
      </c>
      <c r="Q9" s="38">
        <f t="shared" si="1"/>
        <v>5.9310647000202</v>
      </c>
      <c r="R9" s="3">
        <v>12.1</v>
      </c>
      <c r="S9" s="3">
        <v>1.05</v>
      </c>
      <c r="T9" s="3">
        <v>28</v>
      </c>
      <c r="U9" s="3">
        <v>18</v>
      </c>
      <c r="V9" s="39"/>
      <c r="W9" s="39"/>
      <c r="X9" s="53" t="s">
        <v>140</v>
      </c>
      <c r="Y9" s="60">
        <v>1383.542</v>
      </c>
      <c r="Z9" s="3">
        <v>236.13</v>
      </c>
      <c r="AA9" s="3">
        <v>9.3</v>
      </c>
      <c r="AB9" s="3">
        <v>118</v>
      </c>
      <c r="AC9" s="3">
        <v>355</v>
      </c>
      <c r="AD9" s="3">
        <v>12.5</v>
      </c>
      <c r="AE9" s="3">
        <v>17.1</v>
      </c>
      <c r="AF9" s="3">
        <v>119.6</v>
      </c>
      <c r="AG9" s="3">
        <v>12.1</v>
      </c>
      <c r="AH9" s="3">
        <v>137</v>
      </c>
      <c r="AI9" s="3">
        <v>62.8</v>
      </c>
      <c r="AJ9" s="3">
        <v>35.7</v>
      </c>
      <c r="AK9" s="3">
        <v>3.4</v>
      </c>
      <c r="AL9" s="3">
        <v>45.3</v>
      </c>
      <c r="AM9" s="3">
        <v>11.1</v>
      </c>
      <c r="AN9" s="3">
        <v>4.77</v>
      </c>
      <c r="AO9" s="3">
        <v>5.9</v>
      </c>
      <c r="AP9" s="3">
        <v>63</v>
      </c>
      <c r="AQ9" s="3">
        <v>369</v>
      </c>
      <c r="AR9" s="3">
        <v>1.19</v>
      </c>
      <c r="AS9" s="3">
        <v>5.65</v>
      </c>
      <c r="AT9" s="3">
        <v>1.46</v>
      </c>
      <c r="AU9" s="3">
        <v>3.66</v>
      </c>
      <c r="AV9" s="3">
        <v>1.42</v>
      </c>
      <c r="AW9" s="3">
        <v>1.11</v>
      </c>
      <c r="AX9" s="3">
        <v>2.32</v>
      </c>
      <c r="AY9" s="3">
        <v>1.32</v>
      </c>
      <c r="AZ9" s="3">
        <v>4.24</v>
      </c>
      <c r="BA9" s="3">
        <v>142.3</v>
      </c>
      <c r="BB9" s="3">
        <v>104.8</v>
      </c>
      <c r="BC9" s="3">
        <v>27.3</v>
      </c>
      <c r="BD9" s="3">
        <v>273</v>
      </c>
      <c r="BE9" s="3">
        <v>2.59</v>
      </c>
      <c r="BF9" s="3">
        <v>15.1</v>
      </c>
      <c r="BG9" s="3">
        <v>1.71</v>
      </c>
      <c r="BH9" s="3">
        <v>64</v>
      </c>
      <c r="BI9" s="3">
        <v>89.2</v>
      </c>
      <c r="BJ9" s="39"/>
      <c r="BK9" s="43"/>
      <c r="BL9" s="39"/>
      <c r="BM9" s="3">
        <v>5.4</v>
      </c>
      <c r="BN9" s="3">
        <v>3.73</v>
      </c>
      <c r="BO9" s="3">
        <v>4.5</v>
      </c>
      <c r="BP9" s="3">
        <v>16.35</v>
      </c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43"/>
      <c r="CK9" s="39"/>
      <c r="CL9" s="43"/>
      <c r="CM9" s="43"/>
      <c r="CN9" s="43"/>
      <c r="CO9" s="43"/>
      <c r="CP9" s="43"/>
      <c r="CQ9" s="67" t="s">
        <v>95</v>
      </c>
      <c r="CR9" s="65" t="s">
        <v>103</v>
      </c>
      <c r="CS9" s="72" t="s">
        <v>116</v>
      </c>
      <c r="CT9" s="3" t="s">
        <v>104</v>
      </c>
      <c r="CU9" s="2"/>
      <c r="CV9" s="2"/>
      <c r="CW9" s="3" t="s">
        <v>148</v>
      </c>
      <c r="CX9" s="2"/>
    </row>
    <row r="10" ht="18" customHeight="1" spans="1:102">
      <c r="A10" s="6">
        <v>9</v>
      </c>
      <c r="B10" s="14" t="s">
        <v>149</v>
      </c>
      <c r="C10" s="15" t="s">
        <v>101</v>
      </c>
      <c r="D10" s="16">
        <v>41.8438356164384</v>
      </c>
      <c r="E10" s="17" t="s">
        <v>102</v>
      </c>
      <c r="F10" s="17" t="s">
        <v>102</v>
      </c>
      <c r="G10" s="6">
        <v>17</v>
      </c>
      <c r="H10" s="6">
        <v>35</v>
      </c>
      <c r="I10" s="6" t="s">
        <v>103</v>
      </c>
      <c r="J10" s="44"/>
      <c r="K10" s="8" t="s">
        <v>150</v>
      </c>
      <c r="L10" s="6">
        <v>0</v>
      </c>
      <c r="M10" s="6">
        <v>2</v>
      </c>
      <c r="N10" s="6">
        <v>72</v>
      </c>
      <c r="O10" s="6">
        <v>14.1</v>
      </c>
      <c r="P10" s="41">
        <f t="shared" si="0"/>
        <v>3.82081776723776</v>
      </c>
      <c r="Q10" s="54">
        <f t="shared" si="1"/>
        <v>2.66059689576398</v>
      </c>
      <c r="R10" s="6">
        <v>11.6</v>
      </c>
      <c r="S10" s="6">
        <v>1.01</v>
      </c>
      <c r="T10" s="6">
        <v>24.3</v>
      </c>
      <c r="U10" s="6">
        <v>16.4</v>
      </c>
      <c r="V10" s="6">
        <v>2.2</v>
      </c>
      <c r="W10" s="6">
        <v>6.66</v>
      </c>
      <c r="X10" s="9" t="s">
        <v>140</v>
      </c>
      <c r="Y10" s="58"/>
      <c r="Z10" s="44"/>
      <c r="AA10" s="6">
        <v>8.5</v>
      </c>
      <c r="AB10" s="6">
        <v>109</v>
      </c>
      <c r="AC10" s="6">
        <v>225</v>
      </c>
      <c r="AD10" s="6">
        <v>7.7</v>
      </c>
      <c r="AE10" s="6">
        <v>10.8</v>
      </c>
      <c r="AF10" s="6">
        <v>57.8</v>
      </c>
      <c r="AG10" s="6">
        <v>11.3</v>
      </c>
      <c r="AH10" s="6">
        <v>196</v>
      </c>
      <c r="AI10" s="6">
        <v>54.7</v>
      </c>
      <c r="AJ10" s="6">
        <v>32</v>
      </c>
      <c r="AK10" s="6">
        <v>1.3</v>
      </c>
      <c r="AL10" s="6">
        <v>13.4</v>
      </c>
      <c r="AM10" s="6">
        <v>11.5</v>
      </c>
      <c r="AN10" s="6">
        <v>5.67</v>
      </c>
      <c r="AO10" s="6">
        <v>5.6</v>
      </c>
      <c r="AP10" s="6">
        <v>32</v>
      </c>
      <c r="AQ10" s="6">
        <v>242</v>
      </c>
      <c r="AR10" s="6">
        <v>1.17</v>
      </c>
      <c r="AS10" s="6">
        <v>3.05</v>
      </c>
      <c r="AT10" s="6">
        <v>0.88</v>
      </c>
      <c r="AU10" s="6">
        <v>1.65</v>
      </c>
      <c r="AV10" s="6">
        <v>0.91</v>
      </c>
      <c r="AW10" s="6">
        <v>0.68</v>
      </c>
      <c r="AX10" s="6">
        <v>2.16</v>
      </c>
      <c r="AY10" s="6">
        <v>1.12</v>
      </c>
      <c r="AZ10" s="6">
        <v>3.67</v>
      </c>
      <c r="BA10" s="6">
        <v>139.6</v>
      </c>
      <c r="BB10" s="6">
        <v>102.9</v>
      </c>
      <c r="BC10" s="6">
        <v>14.1</v>
      </c>
      <c r="BD10" s="6">
        <v>3940</v>
      </c>
      <c r="BE10" s="6">
        <v>1.9</v>
      </c>
      <c r="BF10" s="6">
        <v>13.8</v>
      </c>
      <c r="BG10" s="6">
        <v>2.39</v>
      </c>
      <c r="BH10" s="6">
        <v>1673</v>
      </c>
      <c r="BI10" s="6">
        <v>208.8</v>
      </c>
      <c r="BJ10" s="44"/>
      <c r="BK10" s="45"/>
      <c r="BL10" s="44"/>
      <c r="BM10" s="44"/>
      <c r="BN10" s="6">
        <v>0.75</v>
      </c>
      <c r="BO10" s="6">
        <v>2.74</v>
      </c>
      <c r="BP10" s="6">
        <v>20.71</v>
      </c>
      <c r="BQ10" s="6">
        <v>10.71</v>
      </c>
      <c r="BR10" s="6">
        <v>12.36</v>
      </c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5"/>
      <c r="CK10" s="44"/>
      <c r="CL10" s="45"/>
      <c r="CM10" s="45"/>
      <c r="CN10" s="45"/>
      <c r="CO10" s="45"/>
      <c r="CP10" s="45"/>
      <c r="CQ10" s="64" t="s">
        <v>96</v>
      </c>
      <c r="CR10" s="66" t="s">
        <v>104</v>
      </c>
      <c r="CS10" s="72" t="s">
        <v>116</v>
      </c>
      <c r="CU10" s="6" t="s">
        <v>151</v>
      </c>
      <c r="CV10" s="6" t="s">
        <v>118</v>
      </c>
      <c r="CW10" s="6" t="s">
        <v>152</v>
      </c>
      <c r="CX10" s="6" t="s">
        <v>153</v>
      </c>
    </row>
    <row r="11" ht="18" customHeight="1" spans="1:101">
      <c r="A11" s="6">
        <v>10</v>
      </c>
      <c r="B11" s="14" t="s">
        <v>154</v>
      </c>
      <c r="C11" s="15" t="s">
        <v>101</v>
      </c>
      <c r="D11" s="16">
        <v>58.2082191780822</v>
      </c>
      <c r="E11" s="17" t="s">
        <v>102</v>
      </c>
      <c r="F11" s="17" t="s">
        <v>102</v>
      </c>
      <c r="G11" s="6">
        <v>20</v>
      </c>
      <c r="H11" s="6">
        <v>38</v>
      </c>
      <c r="I11" s="6" t="s">
        <v>103</v>
      </c>
      <c r="J11" s="6" t="s">
        <v>104</v>
      </c>
      <c r="K11" s="8" t="s">
        <v>105</v>
      </c>
      <c r="L11" s="6">
        <v>22</v>
      </c>
      <c r="M11" s="6">
        <v>22</v>
      </c>
      <c r="N11" s="6">
        <v>44</v>
      </c>
      <c r="O11" s="6">
        <v>15.4</v>
      </c>
      <c r="P11" s="38">
        <f t="shared" si="0"/>
        <v>7.27599254055402</v>
      </c>
      <c r="Q11" s="47">
        <f t="shared" si="1"/>
        <v>6.59166757066959</v>
      </c>
      <c r="R11" s="6">
        <v>12.3</v>
      </c>
      <c r="S11" s="6">
        <v>1.07</v>
      </c>
      <c r="T11" s="6">
        <v>30.1</v>
      </c>
      <c r="U11" s="6">
        <v>18</v>
      </c>
      <c r="V11" s="6">
        <v>5</v>
      </c>
      <c r="W11" s="6">
        <v>1.95</v>
      </c>
      <c r="X11" s="9" t="s">
        <v>115</v>
      </c>
      <c r="Y11" s="10">
        <v>372.664</v>
      </c>
      <c r="Z11" s="6">
        <v>136.45</v>
      </c>
      <c r="AA11" s="6">
        <v>4.1</v>
      </c>
      <c r="AB11" s="6">
        <v>111</v>
      </c>
      <c r="AC11" s="6">
        <v>227</v>
      </c>
      <c r="AD11" s="6">
        <v>14</v>
      </c>
      <c r="AE11" s="6">
        <v>27.4</v>
      </c>
      <c r="AF11" s="6">
        <v>68</v>
      </c>
      <c r="AG11" s="6">
        <v>12.7</v>
      </c>
      <c r="AH11" s="6">
        <v>189</v>
      </c>
      <c r="AI11" s="6">
        <v>71.6</v>
      </c>
      <c r="AJ11" s="6">
        <v>40.4</v>
      </c>
      <c r="AK11" s="6">
        <v>2.6</v>
      </c>
      <c r="AL11" s="6">
        <v>56.5</v>
      </c>
      <c r="AM11" s="6">
        <v>9.6</v>
      </c>
      <c r="AN11" s="6">
        <v>6.28</v>
      </c>
      <c r="AO11" s="6">
        <v>4.7</v>
      </c>
      <c r="AP11" s="6">
        <v>34</v>
      </c>
      <c r="AQ11" s="6">
        <v>203</v>
      </c>
      <c r="AR11" s="6">
        <v>0.6</v>
      </c>
      <c r="AS11" s="6">
        <v>3.75</v>
      </c>
      <c r="AT11" s="6">
        <v>1.77</v>
      </c>
      <c r="AU11" s="6">
        <v>1.75</v>
      </c>
      <c r="AV11" s="6">
        <v>1.4</v>
      </c>
      <c r="AW11" s="6">
        <v>0.63</v>
      </c>
      <c r="AX11" s="6">
        <v>2.39</v>
      </c>
      <c r="AY11" s="6">
        <v>0.99</v>
      </c>
      <c r="AZ11" s="6">
        <v>3.81</v>
      </c>
      <c r="BA11" s="6">
        <v>140.2</v>
      </c>
      <c r="BB11" s="6">
        <v>107.5</v>
      </c>
      <c r="BC11" s="6">
        <v>15.4</v>
      </c>
      <c r="BD11" s="44"/>
      <c r="BE11" s="6">
        <v>2.5</v>
      </c>
      <c r="BF11" s="6">
        <v>17.9</v>
      </c>
      <c r="BG11" s="6">
        <v>1.81</v>
      </c>
      <c r="BH11" s="6">
        <v>87</v>
      </c>
      <c r="BI11" s="6">
        <v>182.4</v>
      </c>
      <c r="BJ11" s="44"/>
      <c r="BK11" s="45"/>
      <c r="BL11" s="44"/>
      <c r="BM11" s="44"/>
      <c r="BN11" s="6">
        <v>1.5</v>
      </c>
      <c r="BO11" s="6">
        <v>3.83</v>
      </c>
      <c r="BP11" s="6">
        <v>13.72</v>
      </c>
      <c r="BQ11" s="6">
        <v>13.81</v>
      </c>
      <c r="BR11" s="6">
        <v>16.82</v>
      </c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5"/>
      <c r="CK11" s="44"/>
      <c r="CL11" s="45"/>
      <c r="CM11" s="45"/>
      <c r="CN11" s="8" t="s">
        <v>155</v>
      </c>
      <c r="CO11" s="45"/>
      <c r="CP11" s="45"/>
      <c r="CQ11" s="64" t="s">
        <v>96</v>
      </c>
      <c r="CR11" s="65" t="s">
        <v>103</v>
      </c>
      <c r="CS11" s="72" t="s">
        <v>116</v>
      </c>
      <c r="CU11" s="6" t="s">
        <v>110</v>
      </c>
      <c r="CW11" s="6" t="s">
        <v>156</v>
      </c>
    </row>
    <row r="12" s="3" customFormat="1" ht="18" customHeight="1" spans="1:102">
      <c r="A12" s="3">
        <v>11</v>
      </c>
      <c r="B12" s="23" t="s">
        <v>157</v>
      </c>
      <c r="C12" s="24" t="s">
        <v>101</v>
      </c>
      <c r="D12" s="25">
        <v>69.5835616438356</v>
      </c>
      <c r="E12" s="26" t="s">
        <v>102</v>
      </c>
      <c r="F12" s="26" t="s">
        <v>102</v>
      </c>
      <c r="G12" s="3">
        <v>7</v>
      </c>
      <c r="H12" s="3">
        <v>63</v>
      </c>
      <c r="I12" s="3" t="s">
        <v>103</v>
      </c>
      <c r="J12" s="3" t="s">
        <v>104</v>
      </c>
      <c r="K12" s="42" t="s">
        <v>158</v>
      </c>
      <c r="L12" s="3">
        <v>6</v>
      </c>
      <c r="M12" s="3">
        <v>6</v>
      </c>
      <c r="N12" s="3">
        <v>60</v>
      </c>
      <c r="O12" s="3">
        <v>98.3</v>
      </c>
      <c r="P12" s="38">
        <f t="shared" si="0"/>
        <v>5.47750158369281</v>
      </c>
      <c r="Q12" s="38">
        <f t="shared" si="1"/>
        <v>5.2341941684679</v>
      </c>
      <c r="R12" s="39"/>
      <c r="S12" s="39"/>
      <c r="T12" s="39"/>
      <c r="U12" s="39"/>
      <c r="V12" s="39"/>
      <c r="W12" s="39"/>
      <c r="X12" s="50"/>
      <c r="Y12" s="59"/>
      <c r="Z12" s="39"/>
      <c r="AA12" s="3">
        <v>11.4</v>
      </c>
      <c r="AB12" s="3">
        <v>113</v>
      </c>
      <c r="AC12" s="3">
        <v>334</v>
      </c>
      <c r="AD12" s="3">
        <v>26.1</v>
      </c>
      <c r="AE12" s="3">
        <v>24.4</v>
      </c>
      <c r="AF12" s="3">
        <v>153.5</v>
      </c>
      <c r="AG12" s="3">
        <v>93.6</v>
      </c>
      <c r="AH12" s="3">
        <v>259</v>
      </c>
      <c r="AI12" s="3">
        <v>67.9</v>
      </c>
      <c r="AJ12" s="3">
        <v>34.2</v>
      </c>
      <c r="AK12" s="3">
        <v>6.1</v>
      </c>
      <c r="AL12" s="3">
        <v>84.3</v>
      </c>
      <c r="AM12" s="39"/>
      <c r="AN12" s="3">
        <v>11.36</v>
      </c>
      <c r="AO12" s="3">
        <v>8.6</v>
      </c>
      <c r="AP12" s="3">
        <v>44</v>
      </c>
      <c r="AQ12" s="3">
        <v>235</v>
      </c>
      <c r="AR12" s="3">
        <v>0.87</v>
      </c>
      <c r="AS12" s="3">
        <v>6.05</v>
      </c>
      <c r="AT12" s="3">
        <v>1.35</v>
      </c>
      <c r="AU12" s="3">
        <v>3.58</v>
      </c>
      <c r="AV12" s="3">
        <v>1.09</v>
      </c>
      <c r="AW12" s="3">
        <v>1.5</v>
      </c>
      <c r="AX12" s="3">
        <v>2.52</v>
      </c>
      <c r="AY12" s="3">
        <v>1.12</v>
      </c>
      <c r="AZ12" s="3">
        <v>3.83</v>
      </c>
      <c r="BA12" s="3">
        <v>139.5</v>
      </c>
      <c r="BB12" s="3">
        <v>105</v>
      </c>
      <c r="BC12" s="3">
        <v>98.3</v>
      </c>
      <c r="BD12" s="3">
        <v>102.6</v>
      </c>
      <c r="BE12" s="39"/>
      <c r="BF12" s="39"/>
      <c r="BG12" s="39"/>
      <c r="BH12" s="39"/>
      <c r="BI12" s="39"/>
      <c r="BJ12" s="39"/>
      <c r="BK12" s="43"/>
      <c r="BL12" s="39"/>
      <c r="BM12" s="39"/>
      <c r="BN12" s="3">
        <v>2.56</v>
      </c>
      <c r="BO12" s="3">
        <v>5.18</v>
      </c>
      <c r="BP12" s="3">
        <v>14.7</v>
      </c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43"/>
      <c r="CK12" s="39"/>
      <c r="CL12" s="43"/>
      <c r="CM12" s="43"/>
      <c r="CN12" s="43"/>
      <c r="CO12" s="43"/>
      <c r="CP12" s="43"/>
      <c r="CQ12" s="67" t="s">
        <v>95</v>
      </c>
      <c r="CR12" s="65" t="s">
        <v>103</v>
      </c>
      <c r="CS12" s="73" t="s">
        <v>109</v>
      </c>
      <c r="CT12" s="3" t="s">
        <v>104</v>
      </c>
      <c r="CU12" s="2"/>
      <c r="CV12" s="2"/>
      <c r="CW12" s="3" t="s">
        <v>159</v>
      </c>
      <c r="CX12" s="2"/>
    </row>
    <row r="13" s="2" customFormat="1" ht="18" customHeight="1" spans="1:102">
      <c r="A13" s="6">
        <v>12</v>
      </c>
      <c r="B13" s="19" t="s">
        <v>160</v>
      </c>
      <c r="C13" s="24" t="s">
        <v>101</v>
      </c>
      <c r="D13" s="21">
        <v>83.1643835616438</v>
      </c>
      <c r="E13" s="22" t="s">
        <v>102</v>
      </c>
      <c r="F13" s="22" t="s">
        <v>102</v>
      </c>
      <c r="G13" s="2">
        <v>2</v>
      </c>
      <c r="H13" s="2">
        <v>81</v>
      </c>
      <c r="I13" s="2" t="s">
        <v>103</v>
      </c>
      <c r="J13" s="2" t="s">
        <v>104</v>
      </c>
      <c r="K13" s="40" t="s">
        <v>161</v>
      </c>
      <c r="L13" s="2">
        <v>14</v>
      </c>
      <c r="M13" s="2">
        <v>14</v>
      </c>
      <c r="N13" s="2">
        <v>72</v>
      </c>
      <c r="O13" s="2">
        <v>60.6</v>
      </c>
      <c r="P13" s="38">
        <f t="shared" si="0"/>
        <v>6.78759116725746</v>
      </c>
      <c r="Q13" s="47">
        <f t="shared" si="1"/>
        <v>6.23907352611275</v>
      </c>
      <c r="R13" s="39"/>
      <c r="S13" s="39"/>
      <c r="T13" s="39"/>
      <c r="U13" s="39"/>
      <c r="V13" s="39"/>
      <c r="W13" s="39"/>
      <c r="X13" s="55" t="s">
        <v>140</v>
      </c>
      <c r="Y13" s="62">
        <v>1166.809</v>
      </c>
      <c r="Z13" s="2">
        <v>573.28</v>
      </c>
      <c r="AA13" s="2">
        <v>11.5</v>
      </c>
      <c r="AB13" s="2">
        <v>69</v>
      </c>
      <c r="AC13" s="2">
        <v>592</v>
      </c>
      <c r="AD13" s="2">
        <v>3.1</v>
      </c>
      <c r="AE13" s="2">
        <v>8.4</v>
      </c>
      <c r="AF13" s="2">
        <v>84.4</v>
      </c>
      <c r="AG13" s="2">
        <v>11.8</v>
      </c>
      <c r="AH13" s="2">
        <v>192</v>
      </c>
      <c r="AI13" s="2">
        <v>71.5</v>
      </c>
      <c r="AJ13" s="2">
        <v>32.2</v>
      </c>
      <c r="AK13" s="2">
        <v>1.6</v>
      </c>
      <c r="AL13" s="2">
        <v>36.8</v>
      </c>
      <c r="AM13" s="2">
        <v>11.6</v>
      </c>
      <c r="AN13" s="2">
        <v>6.52</v>
      </c>
      <c r="AO13" s="2">
        <v>7</v>
      </c>
      <c r="AP13" s="2">
        <v>39</v>
      </c>
      <c r="AQ13" s="2">
        <v>256</v>
      </c>
      <c r="AR13" s="2">
        <v>0.51</v>
      </c>
      <c r="AS13" s="2">
        <v>2.53</v>
      </c>
      <c r="AT13" s="2">
        <v>1.15</v>
      </c>
      <c r="AU13" s="2">
        <v>1.1</v>
      </c>
      <c r="AV13" s="2">
        <v>0.94</v>
      </c>
      <c r="AW13" s="2">
        <v>0.46</v>
      </c>
      <c r="AX13" s="2">
        <v>2.43</v>
      </c>
      <c r="AY13" s="2">
        <v>1.32</v>
      </c>
      <c r="AZ13" s="2">
        <v>4.73</v>
      </c>
      <c r="BA13" s="2">
        <v>137.8</v>
      </c>
      <c r="BB13" s="2">
        <v>105.8</v>
      </c>
      <c r="BC13" s="2">
        <v>60.6</v>
      </c>
      <c r="BD13" s="2">
        <v>139</v>
      </c>
      <c r="BE13" s="2">
        <v>3.24</v>
      </c>
      <c r="BF13" s="2">
        <v>25.5</v>
      </c>
      <c r="BG13" s="2">
        <v>0.97</v>
      </c>
      <c r="BH13" s="2">
        <v>928</v>
      </c>
      <c r="BI13" s="2">
        <v>144.7</v>
      </c>
      <c r="BJ13" s="2">
        <v>30</v>
      </c>
      <c r="BK13" s="40" t="s">
        <v>123</v>
      </c>
      <c r="BL13" s="39"/>
      <c r="BM13" s="39"/>
      <c r="BN13" s="2">
        <v>0.81</v>
      </c>
      <c r="BO13" s="2">
        <v>3.21</v>
      </c>
      <c r="BP13" s="2">
        <v>16.13</v>
      </c>
      <c r="BQ13" s="2">
        <v>184.3</v>
      </c>
      <c r="BR13" s="2">
        <v>20.11</v>
      </c>
      <c r="BS13" s="39"/>
      <c r="BT13" s="39"/>
      <c r="BU13" s="2">
        <v>2408</v>
      </c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3"/>
      <c r="CK13" s="2">
        <v>35</v>
      </c>
      <c r="CL13" s="43"/>
      <c r="CM13" s="43"/>
      <c r="CN13" s="43"/>
      <c r="CO13" s="43"/>
      <c r="CP13" s="43"/>
      <c r="CQ13" s="64" t="s">
        <v>96</v>
      </c>
      <c r="CR13" s="65" t="s">
        <v>103</v>
      </c>
      <c r="CS13" s="72" t="s">
        <v>116</v>
      </c>
      <c r="CU13" s="2" t="s">
        <v>124</v>
      </c>
      <c r="CW13" s="2" t="s">
        <v>162</v>
      </c>
      <c r="CX13" s="2" t="s">
        <v>163</v>
      </c>
    </row>
    <row r="14" ht="18" customHeight="1" spans="1:102">
      <c r="A14" s="6">
        <v>13</v>
      </c>
      <c r="B14" s="14" t="s">
        <v>164</v>
      </c>
      <c r="C14" s="15" t="s">
        <v>101</v>
      </c>
      <c r="D14" s="16">
        <v>40.172602739726</v>
      </c>
      <c r="E14" s="17" t="s">
        <v>102</v>
      </c>
      <c r="F14" s="17" t="s">
        <v>102</v>
      </c>
      <c r="G14" s="6">
        <v>3</v>
      </c>
      <c r="H14" s="6">
        <v>37</v>
      </c>
      <c r="I14" s="6" t="s">
        <v>103</v>
      </c>
      <c r="J14" s="44"/>
      <c r="K14" s="8" t="s">
        <v>165</v>
      </c>
      <c r="L14" s="6">
        <v>2</v>
      </c>
      <c r="M14" s="6">
        <v>0</v>
      </c>
      <c r="N14" s="6">
        <v>86</v>
      </c>
      <c r="O14" s="6">
        <v>57.5</v>
      </c>
      <c r="P14" s="41">
        <f t="shared" si="0"/>
        <v>4.3828029184909</v>
      </c>
      <c r="Q14" s="48">
        <f t="shared" si="1"/>
        <v>3.6324901491</v>
      </c>
      <c r="R14" s="44"/>
      <c r="S14" s="44"/>
      <c r="T14" s="44"/>
      <c r="U14" s="44"/>
      <c r="V14" s="44"/>
      <c r="W14" s="44"/>
      <c r="X14" s="9" t="s">
        <v>106</v>
      </c>
      <c r="Y14" s="10" t="s">
        <v>166</v>
      </c>
      <c r="Z14" s="6">
        <v>53.63</v>
      </c>
      <c r="AA14" s="6">
        <v>3.3</v>
      </c>
      <c r="AB14" s="6">
        <v>104</v>
      </c>
      <c r="AC14" s="6">
        <v>226</v>
      </c>
      <c r="AD14" s="6">
        <v>10.9</v>
      </c>
      <c r="AE14" s="6">
        <v>16.4</v>
      </c>
      <c r="AF14" s="6">
        <v>50.8</v>
      </c>
      <c r="AG14" s="6">
        <v>17.5</v>
      </c>
      <c r="AH14" s="6">
        <v>174</v>
      </c>
      <c r="AI14" s="6">
        <v>76.1</v>
      </c>
      <c r="AJ14" s="6">
        <v>36.3</v>
      </c>
      <c r="AK14" s="6">
        <v>3.6</v>
      </c>
      <c r="AL14" s="6">
        <v>42.2</v>
      </c>
      <c r="AM14" s="6">
        <v>15.2</v>
      </c>
      <c r="AN14" s="6">
        <v>4.9</v>
      </c>
      <c r="AO14" s="6">
        <v>4.1</v>
      </c>
      <c r="AP14" s="6">
        <v>38</v>
      </c>
      <c r="AQ14" s="6">
        <v>135</v>
      </c>
      <c r="AR14" s="6">
        <v>0.64</v>
      </c>
      <c r="AS14" s="6">
        <v>4.14</v>
      </c>
      <c r="AT14" s="6">
        <v>1.05</v>
      </c>
      <c r="AU14" s="6">
        <v>2.47</v>
      </c>
      <c r="AV14" s="6">
        <v>0.79</v>
      </c>
      <c r="AW14" s="6">
        <v>0.92</v>
      </c>
      <c r="AX14" s="6">
        <v>2.3</v>
      </c>
      <c r="AY14" s="6">
        <v>1.27</v>
      </c>
      <c r="AZ14" s="6">
        <v>4.09</v>
      </c>
      <c r="BA14" s="6">
        <v>141.5</v>
      </c>
      <c r="BB14" s="6">
        <v>106.5</v>
      </c>
      <c r="BC14" s="6">
        <v>57.5</v>
      </c>
      <c r="BD14" s="6">
        <v>567</v>
      </c>
      <c r="BE14" s="6">
        <v>2.82</v>
      </c>
      <c r="BF14" s="6">
        <v>26</v>
      </c>
      <c r="BG14" s="6">
        <v>1.99</v>
      </c>
      <c r="BH14" s="6">
        <v>1631</v>
      </c>
      <c r="BI14" s="6">
        <v>173</v>
      </c>
      <c r="BJ14" s="44"/>
      <c r="BK14" s="45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5"/>
      <c r="CK14" s="44"/>
      <c r="CL14" s="45"/>
      <c r="CM14" s="45"/>
      <c r="CN14" s="45"/>
      <c r="CO14" s="45"/>
      <c r="CP14" s="45"/>
      <c r="CQ14" s="64" t="s">
        <v>96</v>
      </c>
      <c r="CR14" s="66" t="s">
        <v>104</v>
      </c>
      <c r="CS14" s="72" t="s">
        <v>116</v>
      </c>
      <c r="CU14" s="6" t="s">
        <v>110</v>
      </c>
      <c r="CV14" s="6" t="s">
        <v>118</v>
      </c>
      <c r="CW14" s="6" t="s">
        <v>167</v>
      </c>
      <c r="CX14" s="6" t="s">
        <v>168</v>
      </c>
    </row>
    <row r="15" s="3" customFormat="1" ht="18" customHeight="1" spans="1:102">
      <c r="A15" s="3">
        <v>14</v>
      </c>
      <c r="B15" s="23" t="s">
        <v>169</v>
      </c>
      <c r="C15" s="24" t="s">
        <v>101</v>
      </c>
      <c r="D15" s="25">
        <v>76.0630136986301</v>
      </c>
      <c r="E15" s="26" t="s">
        <v>102</v>
      </c>
      <c r="F15" s="26" t="s">
        <v>102</v>
      </c>
      <c r="G15" s="3">
        <v>9</v>
      </c>
      <c r="H15" s="3">
        <v>67</v>
      </c>
      <c r="I15" s="3" t="s">
        <v>103</v>
      </c>
      <c r="J15" s="3" t="s">
        <v>104</v>
      </c>
      <c r="K15" s="42" t="s">
        <v>170</v>
      </c>
      <c r="L15" s="3">
        <v>4</v>
      </c>
      <c r="M15" s="3">
        <v>4</v>
      </c>
      <c r="N15" s="3">
        <v>75</v>
      </c>
      <c r="O15" s="3">
        <v>73.4</v>
      </c>
      <c r="P15" s="38">
        <f t="shared" si="0"/>
        <v>5.23842101383345</v>
      </c>
      <c r="Q15" s="41">
        <f t="shared" si="1"/>
        <v>4.70454455296826</v>
      </c>
      <c r="R15" s="3">
        <v>10.7</v>
      </c>
      <c r="S15" s="3">
        <v>0.93</v>
      </c>
      <c r="T15" s="3">
        <v>22.6</v>
      </c>
      <c r="U15" s="3">
        <v>15.9</v>
      </c>
      <c r="V15" s="3">
        <v>3.3</v>
      </c>
      <c r="W15" s="3">
        <v>1.98</v>
      </c>
      <c r="X15" s="53" t="s">
        <v>140</v>
      </c>
      <c r="Y15" s="60">
        <v>1263.074</v>
      </c>
      <c r="Z15" s="3" t="s">
        <v>107</v>
      </c>
      <c r="AA15" s="3">
        <v>11.4</v>
      </c>
      <c r="AB15" s="3">
        <v>97</v>
      </c>
      <c r="AC15" s="3">
        <v>340</v>
      </c>
      <c r="AD15" s="3">
        <v>15</v>
      </c>
      <c r="AE15" s="3">
        <v>28.6</v>
      </c>
      <c r="AF15" s="3">
        <v>67.8</v>
      </c>
      <c r="AG15" s="3">
        <v>23.8</v>
      </c>
      <c r="AH15" s="3">
        <v>257</v>
      </c>
      <c r="AI15" s="3">
        <v>50.4</v>
      </c>
      <c r="AJ15" s="3">
        <v>30.8</v>
      </c>
      <c r="AK15" s="3">
        <v>6.6</v>
      </c>
      <c r="AL15" s="3">
        <v>40.2</v>
      </c>
      <c r="AM15" s="3">
        <v>13.1</v>
      </c>
      <c r="AN15" s="3">
        <v>5.86</v>
      </c>
      <c r="AO15" s="3">
        <v>7.79</v>
      </c>
      <c r="AP15" s="3">
        <v>69.2</v>
      </c>
      <c r="AQ15" s="3">
        <v>642</v>
      </c>
      <c r="AR15" s="3">
        <v>1.85</v>
      </c>
      <c r="AS15" s="3">
        <v>4.06</v>
      </c>
      <c r="AT15" s="3">
        <v>0.81</v>
      </c>
      <c r="AU15" s="3">
        <v>2.41</v>
      </c>
      <c r="AV15" s="3">
        <v>0.8</v>
      </c>
      <c r="AW15" s="3">
        <v>1.03</v>
      </c>
      <c r="AX15" s="3">
        <v>2.1</v>
      </c>
      <c r="AY15" s="3">
        <v>1.08</v>
      </c>
      <c r="AZ15" s="3">
        <v>3.46</v>
      </c>
      <c r="BA15" s="3">
        <v>138.7</v>
      </c>
      <c r="BB15" s="3">
        <v>99.8</v>
      </c>
      <c r="BC15" s="3">
        <v>73.4</v>
      </c>
      <c r="BD15" s="3">
        <v>1430</v>
      </c>
      <c r="BE15" s="3">
        <v>1.42</v>
      </c>
      <c r="BF15" s="3">
        <v>7.5</v>
      </c>
      <c r="BG15" s="3">
        <v>0.56</v>
      </c>
      <c r="BH15" s="3">
        <v>612</v>
      </c>
      <c r="BI15" s="3">
        <v>57.5</v>
      </c>
      <c r="BJ15" s="39"/>
      <c r="BK15" s="43"/>
      <c r="BL15" s="39"/>
      <c r="BM15" s="39"/>
      <c r="BN15" s="3">
        <v>1</v>
      </c>
      <c r="BO15" s="3">
        <v>5.05</v>
      </c>
      <c r="BP15" s="3">
        <v>16.62</v>
      </c>
      <c r="BQ15" s="3">
        <v>11.64</v>
      </c>
      <c r="BR15" s="3">
        <v>21.27</v>
      </c>
      <c r="BS15" s="39"/>
      <c r="BT15" s="3">
        <v>153.7</v>
      </c>
      <c r="BU15" s="3">
        <v>4616</v>
      </c>
      <c r="BV15" s="39"/>
      <c r="BW15" s="39"/>
      <c r="BX15" s="39"/>
      <c r="BY15" s="3">
        <v>0.94</v>
      </c>
      <c r="BZ15" s="3">
        <v>0.803</v>
      </c>
      <c r="CA15" s="3">
        <v>85.4</v>
      </c>
      <c r="CB15" s="3">
        <v>0.571</v>
      </c>
      <c r="CC15" s="3">
        <v>60.7</v>
      </c>
      <c r="CD15" s="3">
        <v>0.216</v>
      </c>
      <c r="CE15" s="3">
        <v>23</v>
      </c>
      <c r="CF15" s="3">
        <v>0.012</v>
      </c>
      <c r="CG15" s="3">
        <v>1.3</v>
      </c>
      <c r="CH15" s="3">
        <v>0.124</v>
      </c>
      <c r="CI15" s="3">
        <v>13.2</v>
      </c>
      <c r="CJ15" s="43"/>
      <c r="CK15" s="39"/>
      <c r="CL15" s="43"/>
      <c r="CM15" s="43"/>
      <c r="CN15" s="43"/>
      <c r="CO15" s="43"/>
      <c r="CP15" s="43"/>
      <c r="CQ15" s="67" t="s">
        <v>95</v>
      </c>
      <c r="CR15" s="68" t="s">
        <v>104</v>
      </c>
      <c r="CS15" s="72" t="s">
        <v>116</v>
      </c>
      <c r="CT15" s="3" t="s">
        <v>104</v>
      </c>
      <c r="CU15" s="2"/>
      <c r="CV15" s="3" t="s">
        <v>104</v>
      </c>
      <c r="CW15" s="3" t="s">
        <v>171</v>
      </c>
      <c r="CX15" s="2"/>
    </row>
    <row r="16" ht="18" customHeight="1" spans="1:102">
      <c r="A16" s="6">
        <v>15</v>
      </c>
      <c r="B16" s="14" t="s">
        <v>172</v>
      </c>
      <c r="C16" s="31" t="s">
        <v>121</v>
      </c>
      <c r="D16" s="16">
        <v>72.8493150684932</v>
      </c>
      <c r="E16" s="17" t="s">
        <v>102</v>
      </c>
      <c r="F16" s="17" t="s">
        <v>102</v>
      </c>
      <c r="G16" s="6">
        <v>1.5</v>
      </c>
      <c r="H16" s="6">
        <v>71</v>
      </c>
      <c r="I16" s="6" t="s">
        <v>103</v>
      </c>
      <c r="J16" s="44"/>
      <c r="K16" s="8" t="s">
        <v>173</v>
      </c>
      <c r="L16" s="6">
        <v>18</v>
      </c>
      <c r="M16" s="6">
        <v>0</v>
      </c>
      <c r="N16" s="6">
        <v>104</v>
      </c>
      <c r="O16" s="6">
        <v>109.6</v>
      </c>
      <c r="P16" s="38">
        <f t="shared" si="0"/>
        <v>6.23710860732062</v>
      </c>
      <c r="Q16" s="47">
        <f t="shared" si="1"/>
        <v>5.62701101854442</v>
      </c>
      <c r="R16" s="6">
        <v>12.1</v>
      </c>
      <c r="S16" s="6">
        <v>1.08</v>
      </c>
      <c r="T16" s="6">
        <v>22.1</v>
      </c>
      <c r="U16" s="6">
        <v>17</v>
      </c>
      <c r="V16" s="6">
        <v>7.1</v>
      </c>
      <c r="W16" s="6">
        <v>1.94</v>
      </c>
      <c r="X16" s="9" t="s">
        <v>115</v>
      </c>
      <c r="Y16" s="10">
        <v>38.44</v>
      </c>
      <c r="Z16" s="6">
        <v>54.4</v>
      </c>
      <c r="AA16" s="6">
        <v>5.7</v>
      </c>
      <c r="AB16" s="6">
        <v>97</v>
      </c>
      <c r="AC16" s="6">
        <v>394</v>
      </c>
      <c r="AD16" s="6">
        <v>23.9</v>
      </c>
      <c r="AE16" s="6">
        <v>23.8</v>
      </c>
      <c r="AF16" s="6">
        <v>94</v>
      </c>
      <c r="AG16" s="6">
        <v>39.6</v>
      </c>
      <c r="AH16" s="6">
        <v>327</v>
      </c>
      <c r="AI16" s="6">
        <v>56.7</v>
      </c>
      <c r="AJ16" s="6">
        <v>30.6</v>
      </c>
      <c r="AK16" s="6">
        <v>1.2</v>
      </c>
      <c r="AL16" s="6">
        <v>59.1</v>
      </c>
      <c r="AM16" s="6">
        <v>15.4</v>
      </c>
      <c r="AN16" s="6">
        <v>9</v>
      </c>
      <c r="AO16" s="6">
        <v>4.9</v>
      </c>
      <c r="AP16" s="6">
        <v>51</v>
      </c>
      <c r="AQ16" s="6">
        <v>285</v>
      </c>
      <c r="AR16" s="6">
        <v>1.66</v>
      </c>
      <c r="AS16" s="6">
        <v>5.38</v>
      </c>
      <c r="AT16" s="6">
        <v>0.7</v>
      </c>
      <c r="AU16" s="6">
        <v>3.71</v>
      </c>
      <c r="AV16" s="6">
        <v>0.69</v>
      </c>
      <c r="AW16" s="6">
        <v>1.58</v>
      </c>
      <c r="AX16" s="6">
        <v>2.21</v>
      </c>
      <c r="AY16" s="6">
        <v>1.05</v>
      </c>
      <c r="AZ16" s="6">
        <v>4.28</v>
      </c>
      <c r="BA16" s="6">
        <v>139.7</v>
      </c>
      <c r="BB16" s="6">
        <v>101.8</v>
      </c>
      <c r="BC16" s="6">
        <v>109.6</v>
      </c>
      <c r="BD16" s="6">
        <v>2280</v>
      </c>
      <c r="BE16" s="6">
        <v>3.69</v>
      </c>
      <c r="BF16" s="6">
        <v>10.1</v>
      </c>
      <c r="BG16" s="6">
        <v>2.43</v>
      </c>
      <c r="BH16" s="6">
        <v>1543</v>
      </c>
      <c r="BI16" s="6">
        <v>146.9</v>
      </c>
      <c r="BJ16" s="44"/>
      <c r="BK16" s="45"/>
      <c r="BL16" s="44"/>
      <c r="BM16" s="44"/>
      <c r="BN16" s="6">
        <v>0.44</v>
      </c>
      <c r="BO16" s="6">
        <v>2.89</v>
      </c>
      <c r="BP16" s="6">
        <v>11.64</v>
      </c>
      <c r="BQ16" s="6">
        <v>14.05</v>
      </c>
      <c r="BR16" s="6">
        <v>16.86</v>
      </c>
      <c r="BS16" s="44"/>
      <c r="BT16" s="44"/>
      <c r="BU16" s="44"/>
      <c r="BV16" s="6">
        <v>55.7</v>
      </c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5"/>
      <c r="CK16" s="6">
        <v>32</v>
      </c>
      <c r="CL16" s="45"/>
      <c r="CM16" s="45"/>
      <c r="CN16" s="45"/>
      <c r="CO16" s="45"/>
      <c r="CP16" s="45"/>
      <c r="CQ16" s="69" t="s">
        <v>95</v>
      </c>
      <c r="CR16" s="65" t="s">
        <v>103</v>
      </c>
      <c r="CS16" s="72" t="s">
        <v>116</v>
      </c>
      <c r="CT16" s="6" t="s">
        <v>174</v>
      </c>
      <c r="CW16" s="6" t="s">
        <v>175</v>
      </c>
      <c r="CX16" s="6" t="s">
        <v>176</v>
      </c>
    </row>
    <row r="17" s="2" customFormat="1" ht="18" customHeight="1" spans="1:102">
      <c r="A17" s="2">
        <v>16</v>
      </c>
      <c r="B17" s="19" t="s">
        <v>177</v>
      </c>
      <c r="C17" s="20" t="s">
        <v>121</v>
      </c>
      <c r="D17" s="21">
        <v>68.4219178082192</v>
      </c>
      <c r="E17" s="22" t="s">
        <v>102</v>
      </c>
      <c r="F17" s="32"/>
      <c r="G17" s="2">
        <v>1</v>
      </c>
      <c r="H17" s="2">
        <v>67</v>
      </c>
      <c r="I17" s="2" t="s">
        <v>103</v>
      </c>
      <c r="J17" s="39"/>
      <c r="K17" s="40" t="s">
        <v>173</v>
      </c>
      <c r="L17" s="2">
        <v>3</v>
      </c>
      <c r="M17" s="2">
        <v>0</v>
      </c>
      <c r="N17" s="2">
        <v>78</v>
      </c>
      <c r="O17" s="2">
        <v>83.7</v>
      </c>
      <c r="P17" s="41">
        <f t="shared" si="0"/>
        <v>4.50121620139499</v>
      </c>
      <c r="Q17" s="41">
        <f t="shared" si="1"/>
        <v>3.974833075719</v>
      </c>
      <c r="R17" s="39"/>
      <c r="S17" s="39"/>
      <c r="T17" s="39"/>
      <c r="U17" s="39"/>
      <c r="V17" s="39"/>
      <c r="W17" s="39"/>
      <c r="X17" s="50"/>
      <c r="Y17" s="59"/>
      <c r="Z17" s="39"/>
      <c r="AA17" s="2">
        <v>6.4</v>
      </c>
      <c r="AB17" s="2">
        <v>101</v>
      </c>
      <c r="AC17" s="2">
        <v>259</v>
      </c>
      <c r="AD17" s="39"/>
      <c r="AE17" s="39"/>
      <c r="AF17" s="39"/>
      <c r="AG17" s="39"/>
      <c r="AH17" s="39"/>
      <c r="AI17" s="39"/>
      <c r="AJ17" s="2">
        <v>31.1</v>
      </c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2">
        <v>83.7</v>
      </c>
      <c r="BD17" s="39"/>
      <c r="BE17" s="2">
        <v>4.41</v>
      </c>
      <c r="BF17" s="2">
        <v>16.6</v>
      </c>
      <c r="BG17" s="39"/>
      <c r="BH17" s="2">
        <v>190</v>
      </c>
      <c r="BI17" s="39"/>
      <c r="BJ17" s="39"/>
      <c r="BK17" s="43"/>
      <c r="BL17" s="39"/>
      <c r="BM17" s="39"/>
      <c r="BN17" s="2">
        <v>0.42</v>
      </c>
      <c r="BO17" s="2">
        <v>3.61</v>
      </c>
      <c r="BP17" s="2">
        <v>15.45</v>
      </c>
      <c r="BQ17" s="2">
        <v>16.73</v>
      </c>
      <c r="BR17" s="2">
        <v>21.34</v>
      </c>
      <c r="BS17" s="39"/>
      <c r="BT17" s="2">
        <v>381</v>
      </c>
      <c r="BU17" s="2">
        <v>2330</v>
      </c>
      <c r="BV17" s="39"/>
      <c r="BW17" s="39"/>
      <c r="BX17" s="2" t="s">
        <v>140</v>
      </c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43"/>
      <c r="CK17" s="2">
        <v>37</v>
      </c>
      <c r="CL17" s="43"/>
      <c r="CM17" s="43"/>
      <c r="CN17" s="43"/>
      <c r="CO17" s="40" t="s">
        <v>178</v>
      </c>
      <c r="CP17" s="43"/>
      <c r="CQ17" s="67" t="s">
        <v>95</v>
      </c>
      <c r="CR17" s="65" t="s">
        <v>103</v>
      </c>
      <c r="CS17" s="72" t="s">
        <v>116</v>
      </c>
      <c r="CT17" s="2" t="s">
        <v>179</v>
      </c>
      <c r="CW17" s="2" t="s">
        <v>180</v>
      </c>
      <c r="CX17" s="2" t="s">
        <v>181</v>
      </c>
    </row>
    <row r="18" ht="18" customHeight="1" spans="1:102">
      <c r="A18" s="6">
        <v>17</v>
      </c>
      <c r="B18" s="14" t="s">
        <v>182</v>
      </c>
      <c r="C18" s="31" t="s">
        <v>121</v>
      </c>
      <c r="D18" s="16">
        <v>67.5068493150685</v>
      </c>
      <c r="E18" s="17" t="s">
        <v>102</v>
      </c>
      <c r="F18" s="27"/>
      <c r="G18" s="6">
        <v>2</v>
      </c>
      <c r="H18" s="6">
        <v>66</v>
      </c>
      <c r="I18" s="6" t="s">
        <v>103</v>
      </c>
      <c r="J18" s="44"/>
      <c r="K18" s="8" t="s">
        <v>183</v>
      </c>
      <c r="L18" s="6">
        <v>4</v>
      </c>
      <c r="M18" s="6">
        <v>4</v>
      </c>
      <c r="N18" s="6">
        <v>103</v>
      </c>
      <c r="O18" s="6">
        <v>30.4</v>
      </c>
      <c r="P18" s="38">
        <f t="shared" si="0"/>
        <v>5.47825511510161</v>
      </c>
      <c r="Q18" s="48">
        <f t="shared" si="1"/>
        <v>4.36293592559403</v>
      </c>
      <c r="R18" s="6">
        <v>13.2</v>
      </c>
      <c r="S18" s="6">
        <v>1.15</v>
      </c>
      <c r="T18" s="6">
        <v>30</v>
      </c>
      <c r="U18" s="6">
        <v>19.7</v>
      </c>
      <c r="V18" s="6">
        <v>4.2</v>
      </c>
      <c r="W18" s="6">
        <v>3.07</v>
      </c>
      <c r="X18" s="49"/>
      <c r="Y18" s="58"/>
      <c r="Z18" s="44"/>
      <c r="AA18" s="6">
        <v>1.7</v>
      </c>
      <c r="AB18" s="6">
        <v>95</v>
      </c>
      <c r="AC18" s="6">
        <v>240</v>
      </c>
      <c r="AD18" s="6">
        <v>8.9</v>
      </c>
      <c r="AE18" s="6">
        <v>16.5</v>
      </c>
      <c r="AF18" s="6">
        <v>73.1</v>
      </c>
      <c r="AG18" s="6">
        <v>16.6</v>
      </c>
      <c r="AH18" s="6">
        <v>258</v>
      </c>
      <c r="AI18" s="6">
        <v>76.1</v>
      </c>
      <c r="AJ18" s="6">
        <v>30</v>
      </c>
      <c r="AK18" s="6">
        <v>2.6</v>
      </c>
      <c r="AL18" s="6">
        <v>47.7</v>
      </c>
      <c r="AM18" s="6">
        <v>17.7</v>
      </c>
      <c r="AN18" s="6">
        <v>6.89</v>
      </c>
      <c r="AO18" s="6">
        <v>3.4</v>
      </c>
      <c r="AP18" s="6">
        <v>57</v>
      </c>
      <c r="AQ18" s="6">
        <v>332</v>
      </c>
      <c r="AR18" s="6">
        <v>0.63</v>
      </c>
      <c r="AS18" s="6">
        <v>3.81</v>
      </c>
      <c r="AT18" s="6">
        <v>0.88</v>
      </c>
      <c r="AU18" s="6">
        <v>2.4</v>
      </c>
      <c r="AV18" s="6">
        <v>0.72</v>
      </c>
      <c r="AW18" s="6">
        <v>0.89</v>
      </c>
      <c r="AX18" s="6">
        <v>2.23</v>
      </c>
      <c r="AY18" s="6">
        <v>1.02</v>
      </c>
      <c r="AZ18" s="6">
        <v>3.6</v>
      </c>
      <c r="BA18" s="6">
        <v>140.6</v>
      </c>
      <c r="BB18" s="6">
        <v>108.9</v>
      </c>
      <c r="BC18" s="6">
        <v>30.4</v>
      </c>
      <c r="BD18" s="6">
        <v>636</v>
      </c>
      <c r="BE18" s="6">
        <v>4.03</v>
      </c>
      <c r="BF18" s="6">
        <v>28.4</v>
      </c>
      <c r="BG18" s="6">
        <v>0.66</v>
      </c>
      <c r="BH18" s="6">
        <v>278</v>
      </c>
      <c r="BI18" s="6">
        <v>131.5</v>
      </c>
      <c r="BJ18" s="44"/>
      <c r="BK18" s="45"/>
      <c r="BL18" s="6">
        <v>556</v>
      </c>
      <c r="BM18" s="44"/>
      <c r="BN18" s="6">
        <v>2.47</v>
      </c>
      <c r="BO18" s="6">
        <v>3</v>
      </c>
      <c r="BP18" s="6">
        <v>12.38</v>
      </c>
      <c r="BQ18" s="6" t="s">
        <v>108</v>
      </c>
      <c r="BR18" s="6" t="s">
        <v>108</v>
      </c>
      <c r="BS18" s="44"/>
      <c r="BT18" s="44"/>
      <c r="BU18" s="44"/>
      <c r="BV18" s="44"/>
      <c r="BW18" s="44"/>
      <c r="BX18" s="44"/>
      <c r="BY18" s="6">
        <v>0.84</v>
      </c>
      <c r="BZ18" s="6">
        <v>0.659</v>
      </c>
      <c r="CA18" s="6">
        <v>78.4</v>
      </c>
      <c r="CB18" s="6">
        <v>0.252</v>
      </c>
      <c r="CC18" s="6">
        <v>30</v>
      </c>
      <c r="CD18" s="6">
        <v>0.414</v>
      </c>
      <c r="CE18" s="6">
        <v>49.3</v>
      </c>
      <c r="CF18" s="6">
        <v>0.024</v>
      </c>
      <c r="CG18" s="6">
        <v>2.8</v>
      </c>
      <c r="CH18" s="6">
        <v>0.141</v>
      </c>
      <c r="CI18" s="6">
        <v>16.8</v>
      </c>
      <c r="CJ18" s="45"/>
      <c r="CK18" s="44"/>
      <c r="CL18" s="45"/>
      <c r="CM18" s="45"/>
      <c r="CN18" s="45"/>
      <c r="CO18" s="45"/>
      <c r="CP18" s="45"/>
      <c r="CQ18" s="64" t="s">
        <v>96</v>
      </c>
      <c r="CR18" s="65" t="s">
        <v>103</v>
      </c>
      <c r="CS18" s="72" t="s">
        <v>116</v>
      </c>
      <c r="CU18" s="6" t="s">
        <v>184</v>
      </c>
      <c r="CW18" s="6" t="s">
        <v>185</v>
      </c>
      <c r="CX18" s="6" t="s">
        <v>186</v>
      </c>
    </row>
    <row r="19" ht="18" customHeight="1" spans="1:102">
      <c r="A19" s="6">
        <v>18</v>
      </c>
      <c r="B19" s="14" t="s">
        <v>187</v>
      </c>
      <c r="C19" s="31" t="s">
        <v>121</v>
      </c>
      <c r="D19" s="16">
        <v>64.1178082191781</v>
      </c>
      <c r="E19" s="17" t="s">
        <v>102</v>
      </c>
      <c r="F19" s="17" t="s">
        <v>102</v>
      </c>
      <c r="G19" s="6">
        <v>40</v>
      </c>
      <c r="H19" s="6">
        <v>24</v>
      </c>
      <c r="I19" s="6" t="s">
        <v>103</v>
      </c>
      <c r="J19" s="44"/>
      <c r="K19" s="45"/>
      <c r="L19" s="6">
        <v>12</v>
      </c>
      <c r="M19" s="6">
        <v>0</v>
      </c>
      <c r="N19" s="6">
        <v>86</v>
      </c>
      <c r="O19" s="6">
        <v>95.2</v>
      </c>
      <c r="P19" s="38">
        <f t="shared" si="0"/>
        <v>5.62257521280297</v>
      </c>
      <c r="Q19" s="48">
        <f t="shared" si="1"/>
        <v>5.09219262056283</v>
      </c>
      <c r="R19" s="44"/>
      <c r="S19" s="44"/>
      <c r="T19" s="44"/>
      <c r="U19" s="44"/>
      <c r="V19" s="44"/>
      <c r="W19" s="44"/>
      <c r="X19" s="9" t="s">
        <v>106</v>
      </c>
      <c r="Y19" s="10">
        <v>127.095</v>
      </c>
      <c r="Z19" s="6">
        <v>235.49</v>
      </c>
      <c r="AA19" s="6">
        <v>13.5</v>
      </c>
      <c r="AB19" s="6">
        <v>112</v>
      </c>
      <c r="AC19" s="6">
        <v>318</v>
      </c>
      <c r="AD19" s="6">
        <v>22.9</v>
      </c>
      <c r="AE19" s="6">
        <v>21.8</v>
      </c>
      <c r="AF19" s="6">
        <v>50.5</v>
      </c>
      <c r="AG19" s="6">
        <v>29.1</v>
      </c>
      <c r="AH19" s="6">
        <v>217</v>
      </c>
      <c r="AI19" s="6">
        <v>49.7</v>
      </c>
      <c r="AJ19" s="6">
        <v>27.3</v>
      </c>
      <c r="AK19" s="6">
        <v>5</v>
      </c>
      <c r="AL19" s="6">
        <v>42.7</v>
      </c>
      <c r="AM19" s="6">
        <v>9.5</v>
      </c>
      <c r="AN19" s="6">
        <v>3.99</v>
      </c>
      <c r="AO19" s="6">
        <v>5</v>
      </c>
      <c r="AP19" s="6">
        <v>46</v>
      </c>
      <c r="AQ19" s="6">
        <v>125</v>
      </c>
      <c r="AR19" s="6">
        <v>0.78</v>
      </c>
      <c r="AS19" s="6">
        <v>3.13</v>
      </c>
      <c r="AT19" s="6">
        <v>0.75</v>
      </c>
      <c r="AU19" s="6">
        <v>1.6</v>
      </c>
      <c r="AV19" s="6">
        <v>0.65</v>
      </c>
      <c r="AW19" s="6">
        <v>0.74</v>
      </c>
      <c r="AX19" s="6">
        <v>2.13</v>
      </c>
      <c r="AY19" s="6">
        <v>1.13</v>
      </c>
      <c r="AZ19" s="6">
        <v>3.61</v>
      </c>
      <c r="BA19" s="6">
        <v>141.8</v>
      </c>
      <c r="BB19" s="6">
        <v>104</v>
      </c>
      <c r="BC19" s="6">
        <v>95.2</v>
      </c>
      <c r="BD19" s="6">
        <v>684</v>
      </c>
      <c r="BE19" s="6">
        <v>1.8</v>
      </c>
      <c r="BF19" s="6">
        <v>11.1</v>
      </c>
      <c r="BG19" s="6">
        <v>1.07</v>
      </c>
      <c r="BH19" s="6">
        <v>1009</v>
      </c>
      <c r="BI19" s="6">
        <v>170</v>
      </c>
      <c r="BJ19" s="44"/>
      <c r="BK19" s="45"/>
      <c r="BL19" s="44"/>
      <c r="BM19" s="44"/>
      <c r="BN19" s="6">
        <v>1.8</v>
      </c>
      <c r="BO19" s="6">
        <v>2.51</v>
      </c>
      <c r="BP19" s="6">
        <v>12.7</v>
      </c>
      <c r="BQ19" s="6">
        <v>31.29</v>
      </c>
      <c r="BR19" s="6">
        <v>24.32</v>
      </c>
      <c r="BS19" s="44"/>
      <c r="BT19" s="6">
        <v>1499</v>
      </c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5"/>
      <c r="CK19" s="44"/>
      <c r="CL19" s="45"/>
      <c r="CM19" s="45"/>
      <c r="CN19" s="45"/>
      <c r="CO19" s="45"/>
      <c r="CP19" s="8" t="s">
        <v>188</v>
      </c>
      <c r="CQ19" s="69" t="s">
        <v>95</v>
      </c>
      <c r="CR19" s="65" t="s">
        <v>103</v>
      </c>
      <c r="CS19" s="72" t="s">
        <v>116</v>
      </c>
      <c r="CT19" s="6" t="s">
        <v>189</v>
      </c>
      <c r="CW19" s="6" t="s">
        <v>190</v>
      </c>
      <c r="CX19" s="6" t="s">
        <v>130</v>
      </c>
    </row>
    <row r="20" ht="18" customHeight="1" spans="1:101">
      <c r="A20" s="6">
        <v>19</v>
      </c>
      <c r="B20" s="14" t="s">
        <v>191</v>
      </c>
      <c r="C20" s="31" t="s">
        <v>121</v>
      </c>
      <c r="D20" s="16">
        <v>69.0904109589041</v>
      </c>
      <c r="E20" s="17" t="s">
        <v>102</v>
      </c>
      <c r="F20" s="17" t="s">
        <v>102</v>
      </c>
      <c r="G20" s="6">
        <v>16</v>
      </c>
      <c r="H20" s="6">
        <v>53</v>
      </c>
      <c r="I20" s="6" t="s">
        <v>103</v>
      </c>
      <c r="J20" s="44"/>
      <c r="K20" s="8" t="s">
        <v>192</v>
      </c>
      <c r="L20" s="6">
        <v>16</v>
      </c>
      <c r="M20" s="6">
        <v>0</v>
      </c>
      <c r="N20" s="6">
        <v>83</v>
      </c>
      <c r="O20" s="6">
        <v>78</v>
      </c>
      <c r="P20" s="38">
        <f t="shared" si="0"/>
        <v>5.91984349949423</v>
      </c>
      <c r="Q20" s="47">
        <f t="shared" si="1"/>
        <v>5.34430134957694</v>
      </c>
      <c r="R20" s="44"/>
      <c r="S20" s="44"/>
      <c r="T20" s="44"/>
      <c r="U20" s="44"/>
      <c r="V20" s="44"/>
      <c r="W20" s="44"/>
      <c r="X20" s="49"/>
      <c r="Y20" s="58"/>
      <c r="Z20" s="44"/>
      <c r="AA20" s="6">
        <v>4.9</v>
      </c>
      <c r="AB20" s="6">
        <v>120</v>
      </c>
      <c r="AC20" s="6">
        <v>202</v>
      </c>
      <c r="AD20" s="6">
        <v>13.8</v>
      </c>
      <c r="AE20" s="6">
        <v>19.2</v>
      </c>
      <c r="AF20" s="6">
        <v>65.7</v>
      </c>
      <c r="AG20" s="6">
        <v>23.4</v>
      </c>
      <c r="AH20" s="6">
        <v>254</v>
      </c>
      <c r="AI20" s="6">
        <v>53.1</v>
      </c>
      <c r="AJ20" s="6">
        <v>30.2</v>
      </c>
      <c r="AK20" s="6">
        <v>1.1</v>
      </c>
      <c r="AL20" s="6">
        <v>49.1</v>
      </c>
      <c r="AM20" s="6">
        <v>15.1</v>
      </c>
      <c r="AN20" s="6">
        <v>4.4</v>
      </c>
      <c r="AO20" s="6">
        <v>2</v>
      </c>
      <c r="AP20" s="6">
        <v>51</v>
      </c>
      <c r="AQ20" s="6">
        <v>230</v>
      </c>
      <c r="AR20" s="6">
        <v>1.08</v>
      </c>
      <c r="AS20" s="6">
        <v>4.55</v>
      </c>
      <c r="AT20" s="6">
        <v>0.76</v>
      </c>
      <c r="AU20" s="6">
        <v>2.79</v>
      </c>
      <c r="AV20" s="6">
        <v>0.66</v>
      </c>
      <c r="AW20" s="6">
        <v>1.04</v>
      </c>
      <c r="AX20" s="6">
        <v>2.07</v>
      </c>
      <c r="AY20" s="6">
        <v>0.97</v>
      </c>
      <c r="AZ20" s="6">
        <v>3.15</v>
      </c>
      <c r="BA20" s="6">
        <v>145.2</v>
      </c>
      <c r="BB20" s="6">
        <v>110.6</v>
      </c>
      <c r="BC20" s="6">
        <v>78</v>
      </c>
      <c r="BD20" s="6">
        <v>48</v>
      </c>
      <c r="BE20" s="44"/>
      <c r="BF20" s="44"/>
      <c r="BG20" s="44"/>
      <c r="BH20" s="44"/>
      <c r="BI20" s="6">
        <v>148.6</v>
      </c>
      <c r="BJ20" s="44"/>
      <c r="BK20" s="45"/>
      <c r="BL20" s="6">
        <v>109</v>
      </c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6" t="s">
        <v>115</v>
      </c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5"/>
      <c r="CK20" s="6">
        <v>38</v>
      </c>
      <c r="CL20" s="45"/>
      <c r="CM20" s="45"/>
      <c r="CN20" s="45"/>
      <c r="CO20" s="45"/>
      <c r="CP20" s="45"/>
      <c r="CQ20" s="69" t="s">
        <v>95</v>
      </c>
      <c r="CR20" s="65" t="s">
        <v>103</v>
      </c>
      <c r="CS20" s="71" t="s">
        <v>109</v>
      </c>
      <c r="CT20" s="6" t="s">
        <v>193</v>
      </c>
      <c r="CW20" s="6" t="s">
        <v>194</v>
      </c>
    </row>
    <row r="21" s="2" customFormat="1" ht="18" customHeight="1" spans="1:101">
      <c r="A21" s="6">
        <v>20</v>
      </c>
      <c r="B21" s="19" t="s">
        <v>195</v>
      </c>
      <c r="C21" s="24" t="s">
        <v>101</v>
      </c>
      <c r="D21" s="21">
        <v>61.8794520547945</v>
      </c>
      <c r="E21" s="22" t="s">
        <v>102</v>
      </c>
      <c r="F21" s="22" t="s">
        <v>102</v>
      </c>
      <c r="G21" s="2">
        <v>40</v>
      </c>
      <c r="H21" s="2">
        <v>22</v>
      </c>
      <c r="I21" s="2" t="s">
        <v>103</v>
      </c>
      <c r="J21" s="2" t="s">
        <v>104</v>
      </c>
      <c r="K21" s="40" t="s">
        <v>173</v>
      </c>
      <c r="L21" s="2">
        <v>8</v>
      </c>
      <c r="M21" s="2">
        <v>0</v>
      </c>
      <c r="N21" s="2">
        <v>64</v>
      </c>
      <c r="O21" s="2">
        <v>11.4</v>
      </c>
      <c r="P21" s="41">
        <f t="shared" si="0"/>
        <v>5.01474833606641</v>
      </c>
      <c r="Q21" s="48">
        <f t="shared" si="1"/>
        <v>3.88931891199761</v>
      </c>
      <c r="R21" s="2">
        <v>11.2</v>
      </c>
      <c r="S21" s="2">
        <v>0.97</v>
      </c>
      <c r="T21" s="2">
        <v>25.9</v>
      </c>
      <c r="U21" s="2">
        <v>17.9</v>
      </c>
      <c r="V21" s="2">
        <v>4.5</v>
      </c>
      <c r="W21" s="2">
        <v>0.51</v>
      </c>
      <c r="X21" s="50"/>
      <c r="Y21" s="59"/>
      <c r="Z21" s="39"/>
      <c r="AA21" s="2">
        <v>8.7</v>
      </c>
      <c r="AB21" s="2">
        <v>138</v>
      </c>
      <c r="AC21" s="2">
        <v>229</v>
      </c>
      <c r="AD21" s="2">
        <v>29.8</v>
      </c>
      <c r="AE21" s="2">
        <v>28.6</v>
      </c>
      <c r="AF21" s="2">
        <v>89.5</v>
      </c>
      <c r="AG21" s="2">
        <v>42.1</v>
      </c>
      <c r="AH21" s="2">
        <v>349</v>
      </c>
      <c r="AI21" s="2">
        <v>72.4</v>
      </c>
      <c r="AJ21" s="2">
        <v>40.1</v>
      </c>
      <c r="AK21" s="2">
        <v>2.6</v>
      </c>
      <c r="AL21" s="2">
        <v>59.6</v>
      </c>
      <c r="AM21" s="2">
        <v>17.4</v>
      </c>
      <c r="AN21" s="2">
        <v>2.26</v>
      </c>
      <c r="AO21" s="2">
        <v>3.8</v>
      </c>
      <c r="AP21" s="2">
        <v>49</v>
      </c>
      <c r="AQ21" s="2">
        <v>226</v>
      </c>
      <c r="AR21" s="2">
        <v>1.37</v>
      </c>
      <c r="AS21" s="2">
        <v>5.51</v>
      </c>
      <c r="AT21" s="2">
        <v>1.21</v>
      </c>
      <c r="AU21" s="2">
        <v>3.69</v>
      </c>
      <c r="AV21" s="2">
        <v>1.15</v>
      </c>
      <c r="AW21" s="2">
        <v>1.11</v>
      </c>
      <c r="AX21" s="2">
        <v>2.51</v>
      </c>
      <c r="AY21" s="2">
        <v>1.01</v>
      </c>
      <c r="AZ21" s="2">
        <v>3.72</v>
      </c>
      <c r="BA21" s="2">
        <v>142.4</v>
      </c>
      <c r="BB21" s="2">
        <v>108.6</v>
      </c>
      <c r="BC21" s="2">
        <v>11.4</v>
      </c>
      <c r="BD21" s="2">
        <v>529</v>
      </c>
      <c r="BE21" s="2">
        <v>3.73</v>
      </c>
      <c r="BF21" s="2">
        <v>13.9</v>
      </c>
      <c r="BG21" s="2">
        <v>2.09</v>
      </c>
      <c r="BH21" s="2">
        <v>116</v>
      </c>
      <c r="BI21" s="2">
        <v>118</v>
      </c>
      <c r="BJ21" s="39"/>
      <c r="BK21" s="40" t="s">
        <v>196</v>
      </c>
      <c r="BL21" s="2">
        <v>18.9</v>
      </c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2">
        <v>1.43</v>
      </c>
      <c r="BZ21" s="2">
        <v>0.95</v>
      </c>
      <c r="CA21" s="2">
        <v>66.4</v>
      </c>
      <c r="CB21" s="2">
        <v>0.43</v>
      </c>
      <c r="CC21" s="2">
        <v>30.1</v>
      </c>
      <c r="CD21" s="2">
        <v>0.473</v>
      </c>
      <c r="CE21" s="2">
        <v>33.1</v>
      </c>
      <c r="CF21" s="2">
        <v>0.094</v>
      </c>
      <c r="CG21" s="2">
        <v>6.6</v>
      </c>
      <c r="CH21" s="2">
        <v>0.359</v>
      </c>
      <c r="CI21" s="2">
        <v>25.1</v>
      </c>
      <c r="CJ21" s="40" t="s">
        <v>197</v>
      </c>
      <c r="CK21" s="39"/>
      <c r="CL21" s="43"/>
      <c r="CM21" s="43"/>
      <c r="CN21" s="40" t="s">
        <v>198</v>
      </c>
      <c r="CO21" s="43"/>
      <c r="CP21" s="43"/>
      <c r="CQ21" s="64" t="s">
        <v>96</v>
      </c>
      <c r="CR21" s="66" t="s">
        <v>104</v>
      </c>
      <c r="CS21" s="72" t="s">
        <v>116</v>
      </c>
      <c r="CU21" s="2" t="s">
        <v>199</v>
      </c>
      <c r="CV21" s="2" t="s">
        <v>118</v>
      </c>
      <c r="CW21" s="2" t="s">
        <v>200</v>
      </c>
    </row>
    <row r="22" ht="18" customHeight="1" spans="1:102">
      <c r="A22" s="6">
        <v>21</v>
      </c>
      <c r="B22" s="14" t="s">
        <v>201</v>
      </c>
      <c r="C22" s="15" t="s">
        <v>101</v>
      </c>
      <c r="D22" s="16">
        <v>68.7452054794521</v>
      </c>
      <c r="E22" s="17" t="s">
        <v>102</v>
      </c>
      <c r="F22" s="17" t="s">
        <v>102</v>
      </c>
      <c r="G22" s="6">
        <v>1</v>
      </c>
      <c r="H22" s="6">
        <v>68</v>
      </c>
      <c r="I22" s="6" t="s">
        <v>103</v>
      </c>
      <c r="J22" s="6" t="s">
        <v>104</v>
      </c>
      <c r="K22" s="45"/>
      <c r="L22" s="6">
        <v>14</v>
      </c>
      <c r="M22" s="6">
        <v>0</v>
      </c>
      <c r="N22" s="6">
        <v>53</v>
      </c>
      <c r="O22" s="6">
        <v>45.1</v>
      </c>
      <c r="P22" s="38">
        <f t="shared" si="0"/>
        <v>5.42449507416628</v>
      </c>
      <c r="Q22" s="48">
        <f t="shared" si="1"/>
        <v>4.97186287845378</v>
      </c>
      <c r="R22" s="6">
        <v>11.9</v>
      </c>
      <c r="S22" s="6">
        <v>1.04</v>
      </c>
      <c r="T22" s="6">
        <v>25</v>
      </c>
      <c r="U22" s="6">
        <v>16.7</v>
      </c>
      <c r="V22" s="6">
        <v>4.8</v>
      </c>
      <c r="W22" s="6">
        <v>1.93</v>
      </c>
      <c r="X22" s="9" t="s">
        <v>106</v>
      </c>
      <c r="Y22" s="10">
        <v>555.487</v>
      </c>
      <c r="Z22" s="44"/>
      <c r="AA22" s="6">
        <v>6.6</v>
      </c>
      <c r="AB22" s="6">
        <v>126</v>
      </c>
      <c r="AC22" s="6">
        <v>202</v>
      </c>
      <c r="AD22" s="6">
        <v>30.9</v>
      </c>
      <c r="AE22" s="6">
        <v>22</v>
      </c>
      <c r="AF22" s="6">
        <v>47.7</v>
      </c>
      <c r="AG22" s="6">
        <v>32.4</v>
      </c>
      <c r="AH22" s="6">
        <v>240</v>
      </c>
      <c r="AI22" s="6">
        <v>58.2</v>
      </c>
      <c r="AJ22" s="6">
        <v>35.9</v>
      </c>
      <c r="AK22" s="6">
        <v>2.3</v>
      </c>
      <c r="AL22" s="6">
        <v>55.9</v>
      </c>
      <c r="AM22" s="6">
        <v>13.7</v>
      </c>
      <c r="AN22" s="6">
        <v>5.72</v>
      </c>
      <c r="AO22" s="6">
        <v>4.9</v>
      </c>
      <c r="AP22" s="6">
        <v>42</v>
      </c>
      <c r="AQ22" s="6">
        <v>216</v>
      </c>
      <c r="AR22" s="6">
        <v>1.04</v>
      </c>
      <c r="AS22" s="6">
        <v>4.66</v>
      </c>
      <c r="AT22" s="6">
        <v>1.05</v>
      </c>
      <c r="AU22" s="6">
        <v>2.93</v>
      </c>
      <c r="AV22" s="6">
        <v>0.94</v>
      </c>
      <c r="AW22" s="6">
        <v>0.93</v>
      </c>
      <c r="AX22" s="6">
        <v>2.38</v>
      </c>
      <c r="AY22" s="6">
        <v>1.04</v>
      </c>
      <c r="AZ22" s="6">
        <v>3.49</v>
      </c>
      <c r="BA22" s="6">
        <v>144.6</v>
      </c>
      <c r="BB22" s="6">
        <v>105.5</v>
      </c>
      <c r="BC22" s="6">
        <v>45.1</v>
      </c>
      <c r="BD22" s="44"/>
      <c r="BE22" s="6">
        <v>2.22</v>
      </c>
      <c r="BF22" s="6">
        <v>9.1</v>
      </c>
      <c r="BG22" s="6">
        <v>1.34</v>
      </c>
      <c r="BH22" s="6">
        <v>186</v>
      </c>
      <c r="BI22" s="6">
        <v>137.9</v>
      </c>
      <c r="BJ22" s="44"/>
      <c r="BK22" s="8" t="s">
        <v>202</v>
      </c>
      <c r="BL22" s="44"/>
      <c r="BM22" s="6">
        <v>5.1</v>
      </c>
      <c r="BN22" s="6">
        <v>0.39</v>
      </c>
      <c r="BO22" s="6">
        <v>3.78</v>
      </c>
      <c r="BP22" s="6">
        <v>19.11</v>
      </c>
      <c r="BQ22" s="6">
        <v>17.11</v>
      </c>
      <c r="BR22" s="6">
        <v>15.8</v>
      </c>
      <c r="BS22" s="44"/>
      <c r="BT22" s="44"/>
      <c r="BU22" s="44"/>
      <c r="BV22" s="44"/>
      <c r="BW22" s="6">
        <v>13.63</v>
      </c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5"/>
      <c r="CK22" s="44"/>
      <c r="CL22" s="45"/>
      <c r="CM22" s="45"/>
      <c r="CN22" s="45"/>
      <c r="CO22" s="45"/>
      <c r="CP22" s="45"/>
      <c r="CQ22" s="64" t="s">
        <v>96</v>
      </c>
      <c r="CR22" s="66" t="s">
        <v>104</v>
      </c>
      <c r="CS22" s="72" t="s">
        <v>116</v>
      </c>
      <c r="CU22" s="6" t="s">
        <v>117</v>
      </c>
      <c r="CV22" s="2" t="s">
        <v>118</v>
      </c>
      <c r="CW22" s="6" t="s">
        <v>203</v>
      </c>
      <c r="CX22" s="6" t="s">
        <v>130</v>
      </c>
    </row>
    <row r="23" s="2" customFormat="1" ht="18" customHeight="1" spans="1:102">
      <c r="A23" s="6">
        <v>22</v>
      </c>
      <c r="B23" s="19" t="s">
        <v>204</v>
      </c>
      <c r="C23" s="24" t="s">
        <v>101</v>
      </c>
      <c r="D23" s="21">
        <v>51.4630136986301</v>
      </c>
      <c r="E23" s="22" t="s">
        <v>102</v>
      </c>
      <c r="F23" s="22" t="s">
        <v>102</v>
      </c>
      <c r="G23" s="2">
        <v>10</v>
      </c>
      <c r="H23" s="2">
        <v>41</v>
      </c>
      <c r="I23" s="2" t="s">
        <v>103</v>
      </c>
      <c r="J23" s="2" t="s">
        <v>104</v>
      </c>
      <c r="K23" s="43"/>
      <c r="L23" s="2">
        <v>2</v>
      </c>
      <c r="M23" s="2">
        <v>2</v>
      </c>
      <c r="N23" s="2">
        <v>82</v>
      </c>
      <c r="O23" s="2">
        <v>25.1</v>
      </c>
      <c r="P23" s="41">
        <f t="shared" si="0"/>
        <v>4.77445429471665</v>
      </c>
      <c r="Q23" s="48">
        <f t="shared" si="1"/>
        <v>3.74845971610688</v>
      </c>
      <c r="R23" s="2">
        <v>11.6</v>
      </c>
      <c r="S23" s="2">
        <v>1.01</v>
      </c>
      <c r="T23" s="2">
        <v>29</v>
      </c>
      <c r="U23" s="2">
        <v>18</v>
      </c>
      <c r="V23" s="2">
        <v>4.7</v>
      </c>
      <c r="W23" s="2">
        <v>20.34</v>
      </c>
      <c r="X23" s="50"/>
      <c r="Y23" s="59"/>
      <c r="Z23" s="39"/>
      <c r="AA23" s="2">
        <v>7.9</v>
      </c>
      <c r="AB23" s="2">
        <v>105</v>
      </c>
      <c r="AC23" s="2">
        <v>494</v>
      </c>
      <c r="AD23" s="2">
        <v>7.8</v>
      </c>
      <c r="AE23" s="2">
        <v>11.4</v>
      </c>
      <c r="AF23" s="2">
        <v>75.1</v>
      </c>
      <c r="AG23" s="2">
        <v>24</v>
      </c>
      <c r="AH23" s="2">
        <v>223</v>
      </c>
      <c r="AI23" s="2">
        <v>67.5</v>
      </c>
      <c r="AJ23" s="2">
        <v>39.3</v>
      </c>
      <c r="AK23" s="2">
        <v>3.9</v>
      </c>
      <c r="AL23" s="2">
        <v>37.4</v>
      </c>
      <c r="AM23" s="2">
        <v>12.8</v>
      </c>
      <c r="AN23" s="2">
        <v>5.45</v>
      </c>
      <c r="AO23" s="2">
        <v>5.6</v>
      </c>
      <c r="AP23" s="2">
        <v>37</v>
      </c>
      <c r="AQ23" s="2">
        <v>258</v>
      </c>
      <c r="AR23" s="2">
        <v>1.93</v>
      </c>
      <c r="AS23" s="2">
        <v>4.62</v>
      </c>
      <c r="AT23" s="2">
        <v>0.89</v>
      </c>
      <c r="AU23" s="2">
        <v>3.06</v>
      </c>
      <c r="AV23" s="2">
        <v>0.9</v>
      </c>
      <c r="AW23" s="2">
        <v>0.98</v>
      </c>
      <c r="AX23" s="2">
        <v>2.32</v>
      </c>
      <c r="AY23" s="2">
        <v>1.04</v>
      </c>
      <c r="AZ23" s="2">
        <v>3.88</v>
      </c>
      <c r="BA23" s="2">
        <v>141.5</v>
      </c>
      <c r="BB23" s="2">
        <v>106.3</v>
      </c>
      <c r="BC23" s="2">
        <v>25.1</v>
      </c>
      <c r="BD23" s="2">
        <v>26.3</v>
      </c>
      <c r="BE23" s="2">
        <v>4.47</v>
      </c>
      <c r="BF23" s="2">
        <v>11.3</v>
      </c>
      <c r="BG23" s="2">
        <v>1.27</v>
      </c>
      <c r="BH23" s="2">
        <v>124</v>
      </c>
      <c r="BI23" s="2">
        <v>169.8</v>
      </c>
      <c r="BJ23" s="39"/>
      <c r="BK23" s="40" t="s">
        <v>205</v>
      </c>
      <c r="BL23" s="39"/>
      <c r="BM23" s="2">
        <v>5.9</v>
      </c>
      <c r="BN23" s="2">
        <v>5.21</v>
      </c>
      <c r="BO23" s="2">
        <v>4.42</v>
      </c>
      <c r="BP23" s="2">
        <v>16.79</v>
      </c>
      <c r="BQ23" s="2">
        <v>233.9</v>
      </c>
      <c r="BR23" s="2">
        <v>42.23</v>
      </c>
      <c r="BS23" s="39"/>
      <c r="BT23" s="39"/>
      <c r="BU23" s="39"/>
      <c r="BV23" s="39"/>
      <c r="BW23" s="2">
        <v>31.15</v>
      </c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43"/>
      <c r="CK23" s="39"/>
      <c r="CL23" s="43"/>
      <c r="CM23" s="43"/>
      <c r="CN23" s="43"/>
      <c r="CO23" s="43"/>
      <c r="CP23" s="43"/>
      <c r="CQ23" s="64" t="s">
        <v>96</v>
      </c>
      <c r="CR23" s="66" t="s">
        <v>104</v>
      </c>
      <c r="CS23" s="72" t="s">
        <v>116</v>
      </c>
      <c r="CU23" s="6" t="s">
        <v>124</v>
      </c>
      <c r="CV23" s="2" t="s">
        <v>118</v>
      </c>
      <c r="CW23" s="6" t="s">
        <v>203</v>
      </c>
      <c r="CX23" s="2" t="s">
        <v>206</v>
      </c>
    </row>
    <row r="24" ht="18" customHeight="1" spans="1:101">
      <c r="A24" s="6">
        <v>23</v>
      </c>
      <c r="B24" s="14" t="s">
        <v>207</v>
      </c>
      <c r="C24" s="15" t="s">
        <v>101</v>
      </c>
      <c r="D24" s="16">
        <v>50.2356164383562</v>
      </c>
      <c r="E24" s="17" t="s">
        <v>102</v>
      </c>
      <c r="F24" s="27"/>
      <c r="G24" s="6">
        <v>7</v>
      </c>
      <c r="H24" s="6">
        <v>43</v>
      </c>
      <c r="I24" s="6" t="s">
        <v>103</v>
      </c>
      <c r="J24" s="44"/>
      <c r="K24" s="45"/>
      <c r="L24" s="6">
        <v>2</v>
      </c>
      <c r="M24" s="6">
        <v>0</v>
      </c>
      <c r="N24" s="6">
        <v>67</v>
      </c>
      <c r="O24" s="6">
        <v>3.3</v>
      </c>
      <c r="P24" s="41">
        <f t="shared" si="0"/>
        <v>4.19406398278282</v>
      </c>
      <c r="Q24" s="56">
        <f t="shared" si="1"/>
        <v>2.59876710341084</v>
      </c>
      <c r="R24" s="6">
        <v>11.8</v>
      </c>
      <c r="S24" s="6">
        <v>1.03</v>
      </c>
      <c r="T24" s="6">
        <v>30.4</v>
      </c>
      <c r="U24" s="6">
        <v>19.7</v>
      </c>
      <c r="V24" s="6">
        <v>3</v>
      </c>
      <c r="W24" s="6">
        <v>2.43</v>
      </c>
      <c r="X24" s="49"/>
      <c r="Y24" s="58"/>
      <c r="Z24" s="44"/>
      <c r="AA24" s="6">
        <v>6</v>
      </c>
      <c r="AB24" s="6">
        <v>112</v>
      </c>
      <c r="AC24" s="6">
        <v>359</v>
      </c>
      <c r="AD24" s="6">
        <v>11.4</v>
      </c>
      <c r="AE24" s="6">
        <v>14.5</v>
      </c>
      <c r="AF24" s="6">
        <v>66.3</v>
      </c>
      <c r="AG24" s="6">
        <v>16.4</v>
      </c>
      <c r="AH24" s="6">
        <v>141</v>
      </c>
      <c r="AI24" s="6">
        <v>70.6</v>
      </c>
      <c r="AJ24" s="6">
        <v>35.4</v>
      </c>
      <c r="AK24" s="6">
        <v>3.1</v>
      </c>
      <c r="AL24" s="6">
        <v>39.9</v>
      </c>
      <c r="AM24" s="6">
        <v>10</v>
      </c>
      <c r="AN24" s="6">
        <v>5.48</v>
      </c>
      <c r="AO24" s="6">
        <v>5.1</v>
      </c>
      <c r="AP24" s="6">
        <v>45</v>
      </c>
      <c r="AQ24" s="6">
        <v>333</v>
      </c>
      <c r="AR24" s="6">
        <v>2.19</v>
      </c>
      <c r="AS24" s="6">
        <v>4.39</v>
      </c>
      <c r="AT24" s="6">
        <v>0.84</v>
      </c>
      <c r="AU24" s="6">
        <v>2.81</v>
      </c>
      <c r="AV24" s="6">
        <v>0.89</v>
      </c>
      <c r="AW24" s="6">
        <v>0.91</v>
      </c>
      <c r="AX24" s="6">
        <v>2.34</v>
      </c>
      <c r="AY24" s="6">
        <v>1.2</v>
      </c>
      <c r="AZ24" s="6">
        <v>4.36</v>
      </c>
      <c r="BA24" s="6">
        <v>138.3</v>
      </c>
      <c r="BB24" s="6">
        <v>102</v>
      </c>
      <c r="BC24" s="6">
        <v>3.3</v>
      </c>
      <c r="BD24" s="6" t="s">
        <v>208</v>
      </c>
      <c r="BE24" s="6">
        <v>3.3</v>
      </c>
      <c r="BF24" s="6">
        <v>20.8</v>
      </c>
      <c r="BG24" s="6">
        <v>1.81</v>
      </c>
      <c r="BH24" s="6">
        <v>133</v>
      </c>
      <c r="BI24" s="6">
        <v>136</v>
      </c>
      <c r="BJ24" s="6">
        <v>196</v>
      </c>
      <c r="BK24" s="8" t="s">
        <v>208</v>
      </c>
      <c r="BL24" s="44"/>
      <c r="BM24" s="44"/>
      <c r="BN24" s="6">
        <v>0.47</v>
      </c>
      <c r="BO24" s="6">
        <v>3.79</v>
      </c>
      <c r="BP24" s="6">
        <v>17.51</v>
      </c>
      <c r="BQ24" s="6">
        <v>27.17</v>
      </c>
      <c r="BR24" s="6">
        <v>18.52</v>
      </c>
      <c r="BS24" s="44"/>
      <c r="BT24" s="44"/>
      <c r="BU24" s="6">
        <v>1452</v>
      </c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5"/>
      <c r="CK24" s="44"/>
      <c r="CL24" s="8" t="s">
        <v>209</v>
      </c>
      <c r="CM24" s="8" t="s">
        <v>210</v>
      </c>
      <c r="CN24" s="45"/>
      <c r="CO24" s="45"/>
      <c r="CP24" s="8" t="s">
        <v>211</v>
      </c>
      <c r="CQ24" s="64" t="s">
        <v>96</v>
      </c>
      <c r="CR24" s="66" t="s">
        <v>104</v>
      </c>
      <c r="CS24" s="72" t="s">
        <v>116</v>
      </c>
      <c r="CU24" s="6" t="s">
        <v>212</v>
      </c>
      <c r="CV24" s="2" t="s">
        <v>118</v>
      </c>
      <c r="CW24" s="6" t="s">
        <v>203</v>
      </c>
    </row>
    <row r="25" ht="18" customHeight="1" spans="1:102">
      <c r="A25" s="6">
        <v>24</v>
      </c>
      <c r="B25" s="14" t="s">
        <v>213</v>
      </c>
      <c r="C25" s="15" t="s">
        <v>101</v>
      </c>
      <c r="D25" s="16">
        <v>63.4438356164384</v>
      </c>
      <c r="E25" s="17" t="s">
        <v>102</v>
      </c>
      <c r="F25" s="17" t="s">
        <v>102</v>
      </c>
      <c r="G25" s="6">
        <v>1</v>
      </c>
      <c r="H25" s="6">
        <v>62</v>
      </c>
      <c r="I25" s="6" t="s">
        <v>103</v>
      </c>
      <c r="J25" s="6" t="s">
        <v>104</v>
      </c>
      <c r="K25" s="8" t="s">
        <v>105</v>
      </c>
      <c r="L25" s="6">
        <v>0</v>
      </c>
      <c r="M25" s="6">
        <v>3</v>
      </c>
      <c r="N25" s="6">
        <v>42</v>
      </c>
      <c r="O25" s="6">
        <v>53.7</v>
      </c>
      <c r="P25" s="41">
        <f t="shared" si="0"/>
        <v>3.50945039563106</v>
      </c>
      <c r="Q25" s="48">
        <f t="shared" si="1"/>
        <v>3.26820967766468</v>
      </c>
      <c r="R25" s="6">
        <v>10.9</v>
      </c>
      <c r="S25" s="6">
        <v>0.95</v>
      </c>
      <c r="T25" s="6">
        <v>24.5</v>
      </c>
      <c r="U25" s="6">
        <v>15.9</v>
      </c>
      <c r="V25" s="6">
        <v>6.6</v>
      </c>
      <c r="W25" s="6">
        <v>2.39</v>
      </c>
      <c r="X25" s="9" t="s">
        <v>140</v>
      </c>
      <c r="Y25" s="10" t="s">
        <v>166</v>
      </c>
      <c r="Z25" s="6" t="s">
        <v>107</v>
      </c>
      <c r="AA25" s="6">
        <v>10.5</v>
      </c>
      <c r="AB25" s="6">
        <v>104</v>
      </c>
      <c r="AC25" s="6">
        <v>129</v>
      </c>
      <c r="AD25" s="6">
        <v>25.2</v>
      </c>
      <c r="AE25" s="6">
        <v>18.3</v>
      </c>
      <c r="AF25" s="6">
        <v>41.2</v>
      </c>
      <c r="AG25" s="6">
        <v>35.3</v>
      </c>
      <c r="AH25" s="6">
        <v>220</v>
      </c>
      <c r="AI25" s="6">
        <v>55.3</v>
      </c>
      <c r="AJ25" s="6">
        <v>33</v>
      </c>
      <c r="AK25" s="6">
        <v>7.3</v>
      </c>
      <c r="AL25" s="6">
        <v>64.9</v>
      </c>
      <c r="AM25" s="6">
        <v>13.2</v>
      </c>
      <c r="AN25" s="6">
        <v>4.79</v>
      </c>
      <c r="AO25" s="6">
        <v>5</v>
      </c>
      <c r="AP25" s="6">
        <v>27</v>
      </c>
      <c r="AQ25" s="6">
        <v>263</v>
      </c>
      <c r="AR25" s="6">
        <v>0.86</v>
      </c>
      <c r="AS25" s="6">
        <v>3.78</v>
      </c>
      <c r="AT25" s="6">
        <v>1.64</v>
      </c>
      <c r="AU25" s="6">
        <v>1.71</v>
      </c>
      <c r="AV25" s="6">
        <v>1.26</v>
      </c>
      <c r="AW25" s="6">
        <v>0.59</v>
      </c>
      <c r="AX25" s="6">
        <v>2.27</v>
      </c>
      <c r="AY25" s="6">
        <v>0.89</v>
      </c>
      <c r="AZ25" s="6">
        <v>3.85</v>
      </c>
      <c r="BA25" s="6">
        <v>143</v>
      </c>
      <c r="BB25" s="6">
        <v>106.6</v>
      </c>
      <c r="BC25" s="6">
        <v>53.7</v>
      </c>
      <c r="BD25" s="6" t="s">
        <v>214</v>
      </c>
      <c r="BE25" s="6">
        <v>2.92</v>
      </c>
      <c r="BF25" s="6">
        <v>9.7</v>
      </c>
      <c r="BG25" s="6">
        <v>0.55</v>
      </c>
      <c r="BH25" s="6">
        <v>59</v>
      </c>
      <c r="BI25" s="6">
        <v>234</v>
      </c>
      <c r="BJ25" s="44"/>
      <c r="BK25" s="45"/>
      <c r="BL25" s="44"/>
      <c r="BM25" s="6">
        <v>6.3</v>
      </c>
      <c r="BN25" s="6">
        <v>1.18</v>
      </c>
      <c r="BO25" s="6">
        <v>2.75</v>
      </c>
      <c r="BP25" s="6">
        <v>16.48</v>
      </c>
      <c r="BQ25" s="6">
        <v>19.71</v>
      </c>
      <c r="BR25" s="6">
        <v>9.43</v>
      </c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5"/>
      <c r="CK25" s="6">
        <v>32</v>
      </c>
      <c r="CL25" s="45"/>
      <c r="CM25" s="45"/>
      <c r="CN25" s="45"/>
      <c r="CO25" s="45"/>
      <c r="CP25" s="45"/>
      <c r="CQ25" s="64" t="s">
        <v>96</v>
      </c>
      <c r="CR25" s="66" t="s">
        <v>104</v>
      </c>
      <c r="CS25" s="72" t="s">
        <v>116</v>
      </c>
      <c r="CU25" s="6" t="s">
        <v>212</v>
      </c>
      <c r="CV25" s="2" t="s">
        <v>215</v>
      </c>
      <c r="CW25" s="6" t="s">
        <v>216</v>
      </c>
      <c r="CX25" s="6" t="s">
        <v>217</v>
      </c>
    </row>
    <row r="26" ht="18" customHeight="1" spans="1:102">
      <c r="A26" s="6">
        <v>25</v>
      </c>
      <c r="B26" s="14" t="s">
        <v>218</v>
      </c>
      <c r="C26" s="31" t="s">
        <v>121</v>
      </c>
      <c r="D26" s="16">
        <v>71.0849315068493</v>
      </c>
      <c r="E26" s="17" t="s">
        <v>102</v>
      </c>
      <c r="F26" s="17" t="s">
        <v>102</v>
      </c>
      <c r="G26" s="6">
        <v>3</v>
      </c>
      <c r="H26" s="6">
        <v>68</v>
      </c>
      <c r="I26" s="6" t="s">
        <v>103</v>
      </c>
      <c r="J26" s="44"/>
      <c r="K26" s="8" t="s">
        <v>219</v>
      </c>
      <c r="L26" s="6">
        <v>12</v>
      </c>
      <c r="M26" s="6">
        <v>12</v>
      </c>
      <c r="N26" s="6">
        <v>73</v>
      </c>
      <c r="O26" s="6">
        <v>13</v>
      </c>
      <c r="P26" s="38">
        <f t="shared" si="0"/>
        <v>6.54622032276115</v>
      </c>
      <c r="Q26" s="47">
        <f t="shared" si="1"/>
        <v>5.39589659491493</v>
      </c>
      <c r="R26" s="6">
        <v>11.4</v>
      </c>
      <c r="S26" s="6">
        <v>1</v>
      </c>
      <c r="T26" s="6">
        <v>27.7</v>
      </c>
      <c r="U26" s="6">
        <v>20.1</v>
      </c>
      <c r="V26" s="6">
        <v>5.1</v>
      </c>
      <c r="W26" s="6">
        <v>1.96</v>
      </c>
      <c r="X26" s="9" t="s">
        <v>208</v>
      </c>
      <c r="Y26" s="9" t="s">
        <v>208</v>
      </c>
      <c r="Z26" s="9" t="s">
        <v>208</v>
      </c>
      <c r="AA26" s="6">
        <v>7.2</v>
      </c>
      <c r="AB26" s="6">
        <v>92</v>
      </c>
      <c r="AC26" s="6">
        <v>343</v>
      </c>
      <c r="AD26" s="6">
        <v>33.7</v>
      </c>
      <c r="AE26" s="6">
        <v>20.8</v>
      </c>
      <c r="AF26" s="6">
        <v>76.9</v>
      </c>
      <c r="AG26" s="6">
        <v>37.6</v>
      </c>
      <c r="AH26" s="6">
        <v>176</v>
      </c>
      <c r="AI26" s="6">
        <v>71.9</v>
      </c>
      <c r="AJ26" s="6">
        <v>33</v>
      </c>
      <c r="AK26" s="6">
        <v>5.3</v>
      </c>
      <c r="AL26" s="6">
        <v>59.6</v>
      </c>
      <c r="AM26" s="6">
        <v>13.2</v>
      </c>
      <c r="AN26" s="6">
        <v>4.72</v>
      </c>
      <c r="AO26" s="6">
        <v>8.5</v>
      </c>
      <c r="AP26" s="6">
        <v>50</v>
      </c>
      <c r="AQ26" s="6">
        <v>246</v>
      </c>
      <c r="AR26" s="6">
        <v>0.45</v>
      </c>
      <c r="AS26" s="6">
        <v>3.65</v>
      </c>
      <c r="AT26" s="6">
        <v>1.39</v>
      </c>
      <c r="AU26" s="6">
        <v>1.96</v>
      </c>
      <c r="AV26" s="6">
        <v>1.02</v>
      </c>
      <c r="AW26" s="6">
        <v>0.63</v>
      </c>
      <c r="AX26" s="6">
        <v>2.29</v>
      </c>
      <c r="AY26" s="6">
        <v>0.89</v>
      </c>
      <c r="AZ26" s="6">
        <v>4.15</v>
      </c>
      <c r="BA26" s="6">
        <v>137.7</v>
      </c>
      <c r="BB26" s="6">
        <v>104.4</v>
      </c>
      <c r="BC26" s="6">
        <v>13</v>
      </c>
      <c r="BD26" s="6" t="s">
        <v>208</v>
      </c>
      <c r="BE26" s="6">
        <v>2.45</v>
      </c>
      <c r="BF26" s="6">
        <v>24.9</v>
      </c>
      <c r="BG26" s="6">
        <v>1.06</v>
      </c>
      <c r="BH26" s="6">
        <v>52</v>
      </c>
      <c r="BI26" s="6">
        <v>151.1</v>
      </c>
      <c r="BJ26" s="6">
        <v>83</v>
      </c>
      <c r="BK26" s="8" t="s">
        <v>220</v>
      </c>
      <c r="BL26" s="44"/>
      <c r="BM26" s="44"/>
      <c r="BN26" s="6">
        <v>0.44</v>
      </c>
      <c r="BO26" s="6">
        <v>3.06</v>
      </c>
      <c r="BP26" s="6">
        <v>18.24</v>
      </c>
      <c r="BQ26" s="6">
        <v>27.18</v>
      </c>
      <c r="BR26" s="6">
        <v>13.65</v>
      </c>
      <c r="BS26" s="44"/>
      <c r="BT26" s="6">
        <v>624.6</v>
      </c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5"/>
      <c r="CK26" s="44"/>
      <c r="CL26" s="8" t="s">
        <v>221</v>
      </c>
      <c r="CM26" s="45"/>
      <c r="CN26" s="45"/>
      <c r="CO26" s="45"/>
      <c r="CP26" s="45"/>
      <c r="CQ26" s="64" t="s">
        <v>96</v>
      </c>
      <c r="CR26" s="66" t="s">
        <v>104</v>
      </c>
      <c r="CS26" s="72" t="s">
        <v>116</v>
      </c>
      <c r="CU26" s="6" t="s">
        <v>212</v>
      </c>
      <c r="CV26" s="2" t="s">
        <v>118</v>
      </c>
      <c r="CW26" s="6" t="s">
        <v>194</v>
      </c>
      <c r="CX26" s="6" t="s">
        <v>222</v>
      </c>
    </row>
    <row r="27" ht="18" customHeight="1" spans="1:102">
      <c r="A27" s="6">
        <v>26</v>
      </c>
      <c r="B27" s="14" t="s">
        <v>223</v>
      </c>
      <c r="C27" s="33" t="s">
        <v>224</v>
      </c>
      <c r="D27" s="16">
        <v>62</v>
      </c>
      <c r="E27" s="17" t="s">
        <v>102</v>
      </c>
      <c r="F27" s="17" t="s">
        <v>102</v>
      </c>
      <c r="G27" s="6" t="s">
        <v>225</v>
      </c>
      <c r="H27" s="6">
        <v>62</v>
      </c>
      <c r="I27" s="6" t="s">
        <v>103</v>
      </c>
      <c r="J27" s="6" t="s">
        <v>104</v>
      </c>
      <c r="K27" s="8" t="s">
        <v>226</v>
      </c>
      <c r="L27" s="6">
        <v>2</v>
      </c>
      <c r="M27" s="6">
        <v>2</v>
      </c>
      <c r="N27" s="6">
        <v>99</v>
      </c>
      <c r="O27" s="6">
        <v>23</v>
      </c>
      <c r="P27" s="41">
        <f t="shared" si="0"/>
        <v>4.91688515048662</v>
      </c>
      <c r="Q27" s="48">
        <f t="shared" si="1"/>
        <v>3.71524264845053</v>
      </c>
      <c r="R27" s="6">
        <v>13.1</v>
      </c>
      <c r="S27" s="6">
        <v>1.14</v>
      </c>
      <c r="T27" s="6">
        <v>22.8</v>
      </c>
      <c r="U27" s="6">
        <v>20</v>
      </c>
      <c r="V27" s="6">
        <v>4.1</v>
      </c>
      <c r="W27" s="6">
        <v>9.02</v>
      </c>
      <c r="X27" s="9" t="s">
        <v>115</v>
      </c>
      <c r="Y27" s="10">
        <v>26.877</v>
      </c>
      <c r="Z27" s="6">
        <v>64.57</v>
      </c>
      <c r="AA27" s="6">
        <v>7.7</v>
      </c>
      <c r="AB27" s="6">
        <v>90</v>
      </c>
      <c r="AC27" s="6">
        <v>478</v>
      </c>
      <c r="AD27" s="6">
        <v>57.1</v>
      </c>
      <c r="AE27" s="6">
        <v>45.4</v>
      </c>
      <c r="AF27" s="6">
        <v>102.2</v>
      </c>
      <c r="AG27" s="6">
        <v>59.4</v>
      </c>
      <c r="AH27" s="6">
        <v>227</v>
      </c>
      <c r="AI27" s="6">
        <v>71.2</v>
      </c>
      <c r="AJ27" s="6">
        <v>34.9</v>
      </c>
      <c r="AK27" s="6">
        <v>2.4</v>
      </c>
      <c r="AL27" s="6">
        <v>68.3</v>
      </c>
      <c r="AM27" s="6">
        <v>12.5</v>
      </c>
      <c r="AN27" s="6">
        <v>4.67</v>
      </c>
      <c r="AO27" s="6">
        <v>5.3</v>
      </c>
      <c r="AP27" s="6">
        <v>40</v>
      </c>
      <c r="AQ27" s="6">
        <v>186</v>
      </c>
      <c r="AR27" s="6">
        <v>1.38</v>
      </c>
      <c r="AS27" s="6">
        <v>3.05</v>
      </c>
      <c r="AT27" s="6">
        <v>0.7</v>
      </c>
      <c r="AU27" s="6">
        <v>1.89</v>
      </c>
      <c r="AV27" s="6">
        <v>0.7</v>
      </c>
      <c r="AW27" s="6">
        <v>0.68</v>
      </c>
      <c r="AX27" s="6">
        <v>2.45</v>
      </c>
      <c r="AY27" s="6">
        <v>1.12</v>
      </c>
      <c r="AZ27" s="6">
        <v>3.58</v>
      </c>
      <c r="BA27" s="6">
        <v>143.2</v>
      </c>
      <c r="BB27" s="6">
        <v>101.5</v>
      </c>
      <c r="BC27" s="6">
        <v>23</v>
      </c>
      <c r="BD27" s="6">
        <v>56.3</v>
      </c>
      <c r="BE27" s="6">
        <v>3.58</v>
      </c>
      <c r="BF27" s="6">
        <v>18.7</v>
      </c>
      <c r="BG27" s="6">
        <v>2.03</v>
      </c>
      <c r="BH27" s="6">
        <v>385</v>
      </c>
      <c r="BI27" s="6">
        <v>149.1</v>
      </c>
      <c r="BJ27" s="6">
        <v>58</v>
      </c>
      <c r="BK27" s="45"/>
      <c r="BL27" s="44"/>
      <c r="BM27" s="44"/>
      <c r="BN27" s="6">
        <v>4.29</v>
      </c>
      <c r="BO27" s="6">
        <v>3.9</v>
      </c>
      <c r="BP27" s="6">
        <v>15.29</v>
      </c>
      <c r="BQ27" s="6" t="s">
        <v>108</v>
      </c>
      <c r="BR27" s="6" t="s">
        <v>108</v>
      </c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5"/>
      <c r="CK27" s="6">
        <v>30</v>
      </c>
      <c r="CL27" s="8" t="s">
        <v>227</v>
      </c>
      <c r="CM27" s="45"/>
      <c r="CN27" s="45"/>
      <c r="CO27" s="45"/>
      <c r="CP27" s="45"/>
      <c r="CQ27" s="64" t="s">
        <v>96</v>
      </c>
      <c r="CR27" s="66" t="s">
        <v>104</v>
      </c>
      <c r="CS27" s="72" t="s">
        <v>116</v>
      </c>
      <c r="CU27" s="6" t="s">
        <v>212</v>
      </c>
      <c r="CV27" s="2" t="s">
        <v>118</v>
      </c>
      <c r="CW27" s="6" t="s">
        <v>194</v>
      </c>
      <c r="CX27" s="6" t="s">
        <v>228</v>
      </c>
    </row>
    <row r="28" s="2" customFormat="1" ht="18" customHeight="1" spans="1:102">
      <c r="A28" s="2">
        <v>27</v>
      </c>
      <c r="B28" s="19" t="s">
        <v>229</v>
      </c>
      <c r="C28" s="34" t="s">
        <v>230</v>
      </c>
      <c r="D28" s="21">
        <v>60</v>
      </c>
      <c r="E28" s="22" t="s">
        <v>102</v>
      </c>
      <c r="F28" s="22" t="s">
        <v>102</v>
      </c>
      <c r="G28" s="2">
        <v>10</v>
      </c>
      <c r="H28" s="2">
        <v>50</v>
      </c>
      <c r="I28" s="2" t="s">
        <v>103</v>
      </c>
      <c r="J28" s="2" t="s">
        <v>104</v>
      </c>
      <c r="K28" s="40" t="s">
        <v>231</v>
      </c>
      <c r="L28" s="2">
        <v>6</v>
      </c>
      <c r="M28" s="2">
        <v>2</v>
      </c>
      <c r="N28" s="2">
        <v>50</v>
      </c>
      <c r="O28" s="2">
        <v>23.6</v>
      </c>
      <c r="P28" s="41">
        <f t="shared" si="0"/>
        <v>5.02659896980057</v>
      </c>
      <c r="Q28" s="41">
        <f t="shared" si="1"/>
        <v>4.36275105016892</v>
      </c>
      <c r="R28" s="39"/>
      <c r="S28" s="39"/>
      <c r="T28" s="39"/>
      <c r="U28" s="39"/>
      <c r="V28" s="39"/>
      <c r="W28" s="39"/>
      <c r="X28" s="50"/>
      <c r="Y28" s="59"/>
      <c r="Z28" s="39"/>
      <c r="AA28" s="39"/>
      <c r="AB28" s="39"/>
      <c r="AC28" s="39"/>
      <c r="AD28" s="2">
        <v>13.5</v>
      </c>
      <c r="AE28" s="2">
        <v>12.7</v>
      </c>
      <c r="AF28" s="2">
        <v>49.5</v>
      </c>
      <c r="AG28" s="2">
        <v>18.6</v>
      </c>
      <c r="AH28" s="2">
        <v>194</v>
      </c>
      <c r="AI28" s="2">
        <v>56.1</v>
      </c>
      <c r="AJ28" s="2">
        <v>36</v>
      </c>
      <c r="AK28" s="2">
        <v>0.7</v>
      </c>
      <c r="AL28" s="2">
        <v>39.9</v>
      </c>
      <c r="AM28" s="2">
        <v>11.6</v>
      </c>
      <c r="AN28" s="2">
        <v>4.43</v>
      </c>
      <c r="AO28" s="2">
        <v>5.9</v>
      </c>
      <c r="AP28" s="2">
        <v>46</v>
      </c>
      <c r="AQ28" s="2">
        <v>384</v>
      </c>
      <c r="AR28" s="2">
        <v>1.52</v>
      </c>
      <c r="AS28" s="2">
        <v>5.82</v>
      </c>
      <c r="AT28" s="2">
        <v>1.32</v>
      </c>
      <c r="AU28" s="2">
        <v>3.66</v>
      </c>
      <c r="AV28" s="2">
        <v>1.03</v>
      </c>
      <c r="AW28" s="2">
        <v>1.14</v>
      </c>
      <c r="AX28" s="2">
        <v>2.23</v>
      </c>
      <c r="AY28" s="2">
        <v>1.04</v>
      </c>
      <c r="AZ28" s="2">
        <v>3.95</v>
      </c>
      <c r="BA28" s="2">
        <v>146.3</v>
      </c>
      <c r="BB28" s="2">
        <v>111.2</v>
      </c>
      <c r="BC28" s="2">
        <v>23.6</v>
      </c>
      <c r="BD28" s="39"/>
      <c r="BE28" s="2">
        <v>3.47</v>
      </c>
      <c r="BF28" s="2">
        <v>11.4</v>
      </c>
      <c r="BG28" s="2">
        <v>1.12</v>
      </c>
      <c r="BH28" s="2">
        <v>34</v>
      </c>
      <c r="BI28" s="2">
        <v>127.8</v>
      </c>
      <c r="BJ28" s="39"/>
      <c r="BK28" s="43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2" t="s">
        <v>140</v>
      </c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43"/>
      <c r="CK28" s="39"/>
      <c r="CL28" s="43"/>
      <c r="CM28" s="43"/>
      <c r="CN28" s="43"/>
      <c r="CO28" s="43"/>
      <c r="CP28" s="43"/>
      <c r="CQ28" s="64" t="s">
        <v>96</v>
      </c>
      <c r="CR28" s="66" t="s">
        <v>104</v>
      </c>
      <c r="CS28" s="72" t="s">
        <v>116</v>
      </c>
      <c r="CU28" s="2" t="s">
        <v>232</v>
      </c>
      <c r="CV28" s="2" t="s">
        <v>118</v>
      </c>
      <c r="CW28" s="2" t="s">
        <v>233</v>
      </c>
      <c r="CX28" s="2" t="s">
        <v>234</v>
      </c>
    </row>
    <row r="29" ht="18" customHeight="1" spans="1:102">
      <c r="A29" s="6">
        <v>28</v>
      </c>
      <c r="B29" s="14" t="s">
        <v>235</v>
      </c>
      <c r="C29" s="35" t="s">
        <v>236</v>
      </c>
      <c r="D29" s="16">
        <v>39</v>
      </c>
      <c r="E29" s="17" t="s">
        <v>102</v>
      </c>
      <c r="F29" s="17" t="s">
        <v>102</v>
      </c>
      <c r="G29" s="6" t="s">
        <v>225</v>
      </c>
      <c r="H29" s="6">
        <v>39</v>
      </c>
      <c r="I29" s="6" t="s">
        <v>104</v>
      </c>
      <c r="J29" s="44"/>
      <c r="K29" s="8" t="s">
        <v>173</v>
      </c>
      <c r="L29" s="6">
        <v>14</v>
      </c>
      <c r="M29" s="6">
        <v>0</v>
      </c>
      <c r="N29" s="6">
        <v>83</v>
      </c>
      <c r="O29" s="6">
        <v>24.7</v>
      </c>
      <c r="P29" s="38">
        <f t="shared" si="0"/>
        <v>5.76359788701511</v>
      </c>
      <c r="Q29" s="48">
        <f t="shared" si="1"/>
        <v>4.74047138304561</v>
      </c>
      <c r="R29" s="6">
        <v>12.7</v>
      </c>
      <c r="S29" s="6">
        <v>1.11</v>
      </c>
      <c r="T29" s="6">
        <v>32.3</v>
      </c>
      <c r="U29" s="6">
        <v>17.5</v>
      </c>
      <c r="V29" s="6">
        <v>4.5</v>
      </c>
      <c r="W29" s="6">
        <v>0.73</v>
      </c>
      <c r="X29" s="9" t="s">
        <v>106</v>
      </c>
      <c r="Y29" s="10">
        <v>30.972</v>
      </c>
      <c r="Z29" s="6" t="s">
        <v>107</v>
      </c>
      <c r="AA29" s="6">
        <v>5.5</v>
      </c>
      <c r="AB29" s="6">
        <v>121</v>
      </c>
      <c r="AC29" s="6">
        <v>373</v>
      </c>
      <c r="AD29" s="6">
        <v>30.9</v>
      </c>
      <c r="AE29" s="6">
        <v>28.5</v>
      </c>
      <c r="AF29" s="6">
        <v>75.2</v>
      </c>
      <c r="AG29" s="6">
        <v>72.9</v>
      </c>
      <c r="AH29" s="6">
        <v>204</v>
      </c>
      <c r="AI29" s="6">
        <v>61.9</v>
      </c>
      <c r="AJ29" s="6">
        <v>35.6</v>
      </c>
      <c r="AK29" s="6">
        <v>8.9</v>
      </c>
      <c r="AL29" s="6">
        <v>51.8</v>
      </c>
      <c r="AM29" s="6">
        <v>19.1</v>
      </c>
      <c r="AN29" s="6">
        <v>4.76</v>
      </c>
      <c r="AO29" s="6">
        <v>3.9</v>
      </c>
      <c r="AP29" s="6">
        <v>61</v>
      </c>
      <c r="AQ29" s="6">
        <v>298</v>
      </c>
      <c r="AR29" s="6">
        <v>1.33</v>
      </c>
      <c r="AS29" s="6">
        <v>3.29</v>
      </c>
      <c r="AT29" s="6">
        <v>0.85</v>
      </c>
      <c r="AU29" s="6">
        <v>1.76</v>
      </c>
      <c r="AV29" s="6">
        <v>0.73</v>
      </c>
      <c r="AW29" s="6">
        <v>0.64</v>
      </c>
      <c r="AX29" s="6">
        <v>2.38</v>
      </c>
      <c r="AY29" s="6">
        <v>1.24</v>
      </c>
      <c r="AZ29" s="6">
        <v>4.41</v>
      </c>
      <c r="BA29" s="6">
        <v>136.9</v>
      </c>
      <c r="BB29" s="6">
        <v>101.4</v>
      </c>
      <c r="BC29" s="6">
        <v>24.7</v>
      </c>
      <c r="BD29" s="6">
        <v>250</v>
      </c>
      <c r="BE29" s="44"/>
      <c r="BF29" s="44"/>
      <c r="BG29" s="44"/>
      <c r="BH29" s="44"/>
      <c r="BI29" s="6">
        <v>135.7</v>
      </c>
      <c r="BJ29" s="6">
        <v>53</v>
      </c>
      <c r="BK29" s="8" t="s">
        <v>237</v>
      </c>
      <c r="BL29" s="44"/>
      <c r="BM29" s="44"/>
      <c r="BN29" s="6">
        <v>1.58</v>
      </c>
      <c r="BO29" s="6">
        <v>3.99</v>
      </c>
      <c r="BP29" s="6">
        <v>18.73</v>
      </c>
      <c r="BQ29" s="44"/>
      <c r="BR29" s="44"/>
      <c r="BS29" s="6">
        <v>422</v>
      </c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5"/>
      <c r="CK29" s="44"/>
      <c r="CL29" s="45"/>
      <c r="CM29" s="45"/>
      <c r="CN29" s="45"/>
      <c r="CO29" s="45"/>
      <c r="CP29" s="45"/>
      <c r="CQ29" s="64" t="s">
        <v>96</v>
      </c>
      <c r="CR29" s="65" t="s">
        <v>103</v>
      </c>
      <c r="CS29" s="72" t="s">
        <v>116</v>
      </c>
      <c r="CU29" s="6" t="s">
        <v>212</v>
      </c>
      <c r="CW29" s="6" t="s">
        <v>238</v>
      </c>
      <c r="CX29" s="6" t="s">
        <v>239</v>
      </c>
    </row>
    <row r="30" ht="18" customHeight="1" spans="1:102">
      <c r="A30" s="6">
        <v>29</v>
      </c>
      <c r="B30" s="14" t="s">
        <v>240</v>
      </c>
      <c r="C30" s="33" t="s">
        <v>224</v>
      </c>
      <c r="D30" s="16">
        <v>69</v>
      </c>
      <c r="E30" s="17" t="s">
        <v>102</v>
      </c>
      <c r="F30" s="17" t="s">
        <v>102</v>
      </c>
      <c r="G30" s="6">
        <v>0.5</v>
      </c>
      <c r="H30" s="6">
        <v>69</v>
      </c>
      <c r="I30" s="6" t="s">
        <v>103</v>
      </c>
      <c r="J30" s="6" t="s">
        <v>104</v>
      </c>
      <c r="K30" s="8" t="s">
        <v>241</v>
      </c>
      <c r="L30" s="6">
        <v>0</v>
      </c>
      <c r="M30" s="6">
        <v>2</v>
      </c>
      <c r="N30" s="6">
        <v>97</v>
      </c>
      <c r="O30" s="6">
        <v>124.8</v>
      </c>
      <c r="P30" s="41">
        <f t="shared" si="0"/>
        <v>4.04613968101018</v>
      </c>
      <c r="Q30" s="48">
        <f t="shared" si="1"/>
        <v>3.50011634154038</v>
      </c>
      <c r="R30" s="44"/>
      <c r="S30" s="44"/>
      <c r="T30" s="44"/>
      <c r="U30" s="44"/>
      <c r="V30" s="44"/>
      <c r="W30" s="44"/>
      <c r="X30" s="9" t="s">
        <v>140</v>
      </c>
      <c r="Y30" s="10" t="s">
        <v>242</v>
      </c>
      <c r="Z30" s="6" t="s">
        <v>107</v>
      </c>
      <c r="AA30" s="6">
        <v>7.1</v>
      </c>
      <c r="AB30" s="6">
        <v>108</v>
      </c>
      <c r="AC30" s="6">
        <v>379</v>
      </c>
      <c r="AD30" s="6">
        <v>12.4</v>
      </c>
      <c r="AE30" s="6">
        <v>10.6</v>
      </c>
      <c r="AF30" s="6">
        <v>90.7</v>
      </c>
      <c r="AG30" s="6">
        <v>41.4</v>
      </c>
      <c r="AH30" s="6">
        <v>160</v>
      </c>
      <c r="AI30" s="6">
        <v>58.9</v>
      </c>
      <c r="AJ30" s="6">
        <v>33.1</v>
      </c>
      <c r="AK30" s="6">
        <v>1.7</v>
      </c>
      <c r="AL30" s="6">
        <v>58.6</v>
      </c>
      <c r="AM30" s="6">
        <v>12.1</v>
      </c>
      <c r="AN30" s="6">
        <v>6.92</v>
      </c>
      <c r="AO30" s="6">
        <v>3.6</v>
      </c>
      <c r="AP30" s="6">
        <v>46</v>
      </c>
      <c r="AQ30" s="6">
        <v>429</v>
      </c>
      <c r="AR30" s="6">
        <v>1.23</v>
      </c>
      <c r="AS30" s="6">
        <v>5.49</v>
      </c>
      <c r="AT30" s="6">
        <v>1.02</v>
      </c>
      <c r="AU30" s="6">
        <v>3.5</v>
      </c>
      <c r="AV30" s="6">
        <v>0.9</v>
      </c>
      <c r="AW30" s="6">
        <v>1.22</v>
      </c>
      <c r="AX30" s="6">
        <v>2.38</v>
      </c>
      <c r="AY30" s="6">
        <v>1.3</v>
      </c>
      <c r="AZ30" s="6">
        <v>3.78</v>
      </c>
      <c r="BA30" s="6">
        <v>142.7</v>
      </c>
      <c r="BB30" s="6">
        <v>102.2</v>
      </c>
      <c r="BC30" s="6">
        <v>124.8</v>
      </c>
      <c r="BD30" s="44"/>
      <c r="BE30" s="6">
        <v>3.9</v>
      </c>
      <c r="BF30" s="6">
        <v>10.3</v>
      </c>
      <c r="BG30" s="6">
        <v>1.21</v>
      </c>
      <c r="BH30" s="6">
        <v>125</v>
      </c>
      <c r="BI30" s="6">
        <v>124.2</v>
      </c>
      <c r="BJ30" s="44"/>
      <c r="BK30" s="45"/>
      <c r="BL30" s="44"/>
      <c r="BM30" s="44"/>
      <c r="BN30" s="6">
        <v>1.06</v>
      </c>
      <c r="BO30" s="6">
        <v>2.82</v>
      </c>
      <c r="BP30" s="6">
        <v>17.41</v>
      </c>
      <c r="BQ30" s="6">
        <v>10.27</v>
      </c>
      <c r="BR30" s="6">
        <v>23.82</v>
      </c>
      <c r="BS30" s="6">
        <v>439</v>
      </c>
      <c r="BT30" s="6">
        <v>548.8</v>
      </c>
      <c r="BU30" s="6">
        <v>2448</v>
      </c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5"/>
      <c r="CK30" s="44"/>
      <c r="CL30" s="45"/>
      <c r="CM30" s="45"/>
      <c r="CN30" s="8" t="s">
        <v>243</v>
      </c>
      <c r="CO30" s="45"/>
      <c r="CP30" s="45"/>
      <c r="CQ30" s="64" t="s">
        <v>96</v>
      </c>
      <c r="CR30" s="65" t="s">
        <v>103</v>
      </c>
      <c r="CS30" s="72" t="s">
        <v>116</v>
      </c>
      <c r="CU30" s="6" t="s">
        <v>212</v>
      </c>
      <c r="CW30" s="6" t="s">
        <v>244</v>
      </c>
      <c r="CX30" s="6" t="s">
        <v>245</v>
      </c>
    </row>
    <row r="31" s="2" customFormat="1" ht="18" customHeight="1" spans="1:101">
      <c r="A31" s="6">
        <v>30</v>
      </c>
      <c r="B31" s="19" t="s">
        <v>246</v>
      </c>
      <c r="C31" s="34" t="s">
        <v>230</v>
      </c>
      <c r="D31" s="21">
        <v>63</v>
      </c>
      <c r="E31" s="22" t="s">
        <v>102</v>
      </c>
      <c r="F31" s="22" t="s">
        <v>102</v>
      </c>
      <c r="G31" s="2">
        <v>20</v>
      </c>
      <c r="H31" s="2">
        <v>43</v>
      </c>
      <c r="I31" s="2" t="s">
        <v>103</v>
      </c>
      <c r="J31" s="2" t="s">
        <v>104</v>
      </c>
      <c r="K31" s="40" t="s">
        <v>247</v>
      </c>
      <c r="L31" s="2">
        <v>0</v>
      </c>
      <c r="M31" s="2">
        <v>8</v>
      </c>
      <c r="N31" s="2">
        <v>67</v>
      </c>
      <c r="O31" s="2">
        <v>2.3</v>
      </c>
      <c r="P31" s="41">
        <f t="shared" si="0"/>
        <v>4.19406398278282</v>
      </c>
      <c r="Q31" s="56">
        <f t="shared" si="1"/>
        <v>2.49394885193691</v>
      </c>
      <c r="R31" s="39"/>
      <c r="S31" s="39"/>
      <c r="T31" s="39"/>
      <c r="U31" s="39"/>
      <c r="V31" s="39"/>
      <c r="W31" s="39"/>
      <c r="X31" s="50"/>
      <c r="Y31" s="59"/>
      <c r="Z31" s="39"/>
      <c r="AA31" s="2">
        <v>3.7</v>
      </c>
      <c r="AB31" s="2">
        <v>80</v>
      </c>
      <c r="AC31" s="2">
        <v>131</v>
      </c>
      <c r="AD31" s="2">
        <v>13.3</v>
      </c>
      <c r="AE31" s="2">
        <v>21.8</v>
      </c>
      <c r="AF31" s="2">
        <v>59.5</v>
      </c>
      <c r="AG31" s="2">
        <v>25.1</v>
      </c>
      <c r="AH31" s="2">
        <v>181</v>
      </c>
      <c r="AI31" s="2">
        <v>51.7</v>
      </c>
      <c r="AJ31" s="2">
        <v>33</v>
      </c>
      <c r="AK31" s="2">
        <v>5.1</v>
      </c>
      <c r="AL31" s="2">
        <v>47</v>
      </c>
      <c r="AM31" s="2">
        <v>10.5</v>
      </c>
      <c r="AN31" s="2">
        <v>4.74</v>
      </c>
      <c r="AO31" s="2">
        <v>5.2</v>
      </c>
      <c r="AP31" s="2">
        <v>73</v>
      </c>
      <c r="AQ31" s="2">
        <v>325</v>
      </c>
      <c r="AR31" s="2">
        <v>0.75</v>
      </c>
      <c r="AS31" s="2">
        <v>3.15</v>
      </c>
      <c r="AT31" s="2">
        <v>1.18</v>
      </c>
      <c r="AU31" s="2">
        <v>1.69</v>
      </c>
      <c r="AV31" s="2">
        <v>1.02</v>
      </c>
      <c r="AW31" s="2">
        <v>0.53</v>
      </c>
      <c r="AX31" s="2">
        <v>2.38</v>
      </c>
      <c r="AY31" s="2">
        <v>1.05</v>
      </c>
      <c r="AZ31" s="2">
        <v>3.7</v>
      </c>
      <c r="BA31" s="2">
        <v>144.4</v>
      </c>
      <c r="BB31" s="2">
        <v>111.8</v>
      </c>
      <c r="BC31" s="2">
        <v>2.3</v>
      </c>
      <c r="BD31" s="2">
        <v>3.02</v>
      </c>
      <c r="BE31" s="2">
        <v>3.02</v>
      </c>
      <c r="BF31" s="2">
        <v>10.5</v>
      </c>
      <c r="BG31" s="2">
        <v>1.03</v>
      </c>
      <c r="BH31" s="2">
        <v>69</v>
      </c>
      <c r="BI31" s="2">
        <v>74.2</v>
      </c>
      <c r="BJ31" s="39"/>
      <c r="BK31" s="43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43"/>
      <c r="CK31" s="2">
        <v>34</v>
      </c>
      <c r="CL31" s="43"/>
      <c r="CM31" s="43"/>
      <c r="CN31" s="43"/>
      <c r="CO31" s="43"/>
      <c r="CP31" s="43"/>
      <c r="CQ31" s="67" t="s">
        <v>95</v>
      </c>
      <c r="CR31" s="70" t="s">
        <v>103</v>
      </c>
      <c r="CS31" s="72" t="s">
        <v>116</v>
      </c>
      <c r="CT31" s="2" t="s">
        <v>248</v>
      </c>
      <c r="CW31" s="2" t="s">
        <v>249</v>
      </c>
    </row>
    <row r="32" s="5" customFormat="1" ht="18" customHeight="1" spans="3:89">
      <c r="C32" s="5" t="s">
        <v>250</v>
      </c>
      <c r="D32" s="5">
        <f>AVERAGE(D2:D31)</f>
        <v>62.3632876712329</v>
      </c>
      <c r="G32" s="5">
        <f t="shared" ref="G32:H32" si="2">AVERAGE(G2:G31)</f>
        <v>12.4285714285714</v>
      </c>
      <c r="H32" s="5">
        <f t="shared" si="2"/>
        <v>51.0666666666667</v>
      </c>
      <c r="L32" s="5">
        <f t="shared" ref="L32:W32" si="3">AVERAGE(L2:L31)</f>
        <v>8.03333333333333</v>
      </c>
      <c r="M32" s="5">
        <f t="shared" si="3"/>
        <v>4.9</v>
      </c>
      <c r="N32" s="5">
        <f t="shared" si="3"/>
        <v>76.2666666666667</v>
      </c>
      <c r="O32" s="5">
        <f t="shared" si="3"/>
        <v>48.65</v>
      </c>
      <c r="P32" s="5">
        <f t="shared" si="3"/>
        <v>5.33505089752623</v>
      </c>
      <c r="Q32" s="5">
        <f t="shared" si="3"/>
        <v>4.52068201937261</v>
      </c>
      <c r="R32" s="5">
        <f t="shared" si="3"/>
        <v>12.0705</v>
      </c>
      <c r="S32" s="5">
        <f t="shared" si="3"/>
        <v>1.0535</v>
      </c>
      <c r="T32" s="5">
        <f t="shared" si="3"/>
        <v>27.54</v>
      </c>
      <c r="U32" s="5">
        <f t="shared" si="3"/>
        <v>18.09</v>
      </c>
      <c r="V32" s="5">
        <f t="shared" si="3"/>
        <v>4.54736842105263</v>
      </c>
      <c r="W32" s="5">
        <f t="shared" si="3"/>
        <v>3.61526315789474</v>
      </c>
      <c r="Y32" s="5">
        <f t="shared" ref="Y32:BJ32" si="4">AVERAGE(Y2:Y31)</f>
        <v>497.194692307692</v>
      </c>
      <c r="Z32" s="5">
        <f t="shared" si="4"/>
        <v>200.654444444444</v>
      </c>
      <c r="AA32" s="5">
        <f t="shared" si="4"/>
        <v>7.06206896551724</v>
      </c>
      <c r="AB32" s="5">
        <f t="shared" si="4"/>
        <v>104.620689655172</v>
      </c>
      <c r="AC32" s="5">
        <f t="shared" si="4"/>
        <v>305.862068965517</v>
      </c>
      <c r="AD32" s="5">
        <f t="shared" si="4"/>
        <v>20.8586206896552</v>
      </c>
      <c r="AE32" s="5">
        <f t="shared" si="4"/>
        <v>20.6413793103448</v>
      </c>
      <c r="AF32" s="5">
        <f t="shared" si="4"/>
        <v>83.4758620689655</v>
      </c>
      <c r="AG32" s="5">
        <f t="shared" si="4"/>
        <v>43.4344827586207</v>
      </c>
      <c r="AH32" s="5">
        <f t="shared" si="4"/>
        <v>217.48275862069</v>
      </c>
      <c r="AI32" s="5">
        <f t="shared" si="4"/>
        <v>62.8103448275862</v>
      </c>
      <c r="AJ32" s="5">
        <f t="shared" si="4"/>
        <v>34.04</v>
      </c>
      <c r="AK32" s="5">
        <f t="shared" si="4"/>
        <v>3.77931034482759</v>
      </c>
      <c r="AL32" s="5">
        <f t="shared" si="4"/>
        <v>53.7413793103448</v>
      </c>
      <c r="AM32" s="5">
        <f t="shared" si="4"/>
        <v>15</v>
      </c>
      <c r="AN32" s="5">
        <f t="shared" si="4"/>
        <v>6.01310344827586</v>
      </c>
      <c r="AO32" s="5">
        <f t="shared" si="4"/>
        <v>5.32724137931034</v>
      </c>
      <c r="AP32" s="5">
        <f t="shared" si="4"/>
        <v>48.8</v>
      </c>
      <c r="AQ32" s="5">
        <f t="shared" si="4"/>
        <v>286.448275862069</v>
      </c>
      <c r="AR32" s="5">
        <f t="shared" si="4"/>
        <v>1.09241379310345</v>
      </c>
      <c r="AS32" s="5">
        <f t="shared" si="4"/>
        <v>4.23689655172414</v>
      </c>
      <c r="AT32" s="5">
        <f t="shared" si="4"/>
        <v>1.08310344827586</v>
      </c>
      <c r="AU32" s="5">
        <f t="shared" si="4"/>
        <v>2.54620689655172</v>
      </c>
      <c r="AV32" s="5">
        <f t="shared" si="4"/>
        <v>0.950344827586207</v>
      </c>
      <c r="AW32" s="5">
        <f t="shared" si="4"/>
        <v>0.909655172413793</v>
      </c>
      <c r="AX32" s="5">
        <f t="shared" si="4"/>
        <v>2.28793103448276</v>
      </c>
      <c r="AY32" s="5">
        <f t="shared" si="4"/>
        <v>1.09862068965517</v>
      </c>
      <c r="AZ32" s="5">
        <f t="shared" si="4"/>
        <v>3.91344827586207</v>
      </c>
      <c r="BA32" s="5">
        <f t="shared" si="4"/>
        <v>141.134482758621</v>
      </c>
      <c r="BB32" s="5">
        <f t="shared" si="4"/>
        <v>105.613793103448</v>
      </c>
      <c r="BC32" s="5">
        <f t="shared" si="4"/>
        <v>48.65</v>
      </c>
      <c r="BD32" s="5">
        <f t="shared" si="4"/>
        <v>683.477647058823</v>
      </c>
      <c r="BE32" s="5">
        <f t="shared" si="4"/>
        <v>3.19814814814815</v>
      </c>
      <c r="BF32" s="5">
        <f t="shared" si="4"/>
        <v>15.2962962962963</v>
      </c>
      <c r="BG32" s="5">
        <f t="shared" si="4"/>
        <v>1.37615384615385</v>
      </c>
      <c r="BH32" s="5">
        <f t="shared" si="4"/>
        <v>476.666666666667</v>
      </c>
      <c r="BI32" s="5">
        <f t="shared" si="4"/>
        <v>143.744444444444</v>
      </c>
      <c r="BJ32" s="5">
        <f t="shared" si="4"/>
        <v>84</v>
      </c>
      <c r="BL32" s="5">
        <f t="shared" ref="BL32:BU32" si="5">AVERAGE(BL2:BL31)</f>
        <v>227.966666666667</v>
      </c>
      <c r="BM32" s="5">
        <f t="shared" si="5"/>
        <v>6.51666666666667</v>
      </c>
      <c r="BN32" s="5">
        <f t="shared" si="5"/>
        <v>1.46041666666667</v>
      </c>
      <c r="BO32" s="5">
        <f t="shared" si="5"/>
        <v>3.47875</v>
      </c>
      <c r="BP32" s="5">
        <f t="shared" si="5"/>
        <v>16.2929166666667</v>
      </c>
      <c r="BQ32" s="5">
        <f t="shared" si="5"/>
        <v>45.2621428571429</v>
      </c>
      <c r="BR32" s="5">
        <f t="shared" si="5"/>
        <v>21.4973333333333</v>
      </c>
      <c r="BS32" s="5">
        <f t="shared" si="5"/>
        <v>430.5</v>
      </c>
      <c r="BT32" s="5">
        <f t="shared" si="5"/>
        <v>641.42</v>
      </c>
      <c r="BU32" s="5">
        <f t="shared" si="5"/>
        <v>2681.14285714286</v>
      </c>
      <c r="BW32" s="5">
        <f t="shared" ref="BW32" si="6">AVERAGE(BW2:BW31)</f>
        <v>23.765</v>
      </c>
      <c r="CK32" s="5">
        <f t="shared" ref="CK32" si="7">AVERAGE(CK2:CK31)</f>
        <v>32.8</v>
      </c>
    </row>
    <row r="33" ht="18" customHeight="1" spans="4:17">
      <c r="D33" s="36" t="s">
        <v>251</v>
      </c>
      <c r="G33" t="s">
        <v>252</v>
      </c>
      <c r="H33" t="s">
        <v>253</v>
      </c>
      <c r="N33" s="6" t="s">
        <v>254</v>
      </c>
      <c r="O33" s="6" t="s">
        <v>255</v>
      </c>
      <c r="Q33" s="6">
        <v>2</v>
      </c>
    </row>
    <row r="34" ht="18" customHeight="1" spans="14:17">
      <c r="N34" s="6" t="s">
        <v>256</v>
      </c>
      <c r="O34" s="6" t="s">
        <v>257</v>
      </c>
      <c r="Q34" s="6">
        <v>2</v>
      </c>
    </row>
    <row r="35" ht="18" customHeight="1" spans="14:17">
      <c r="N35" s="6" t="s">
        <v>258</v>
      </c>
      <c r="O35" s="6" t="s">
        <v>259</v>
      </c>
      <c r="P35" s="6">
        <v>14</v>
      </c>
      <c r="Q35" s="6">
        <v>17</v>
      </c>
    </row>
    <row r="36" ht="18" customHeight="1" spans="14:17">
      <c r="N36" s="6" t="s">
        <v>260</v>
      </c>
      <c r="O36" s="6" t="s">
        <v>261</v>
      </c>
      <c r="P36" s="6">
        <v>16</v>
      </c>
      <c r="Q36" s="6">
        <v>9</v>
      </c>
    </row>
  </sheetData>
  <sortState ref="A2:DB31">
    <sortCondition ref="A2:A3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morro</cp:lastModifiedBy>
  <dcterms:created xsi:type="dcterms:W3CDTF">2020-09-06T12:11:00Z</dcterms:created>
  <dcterms:modified xsi:type="dcterms:W3CDTF">2023-04-11T11:17:41Z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