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lam/Library/Application Support/Box/Box Edit/Documents/323870830507/"/>
    </mc:Choice>
  </mc:AlternateContent>
  <xr:revisionPtr revIDLastSave="0" documentId="13_ncr:1_{C8FC75F0-BCA0-4446-A17B-C0A23210413D}" xr6:coauthVersionLast="40" xr6:coauthVersionMax="40" xr10:uidLastSave="{00000000-0000-0000-0000-000000000000}"/>
  <bookViews>
    <workbookView xWindow="0" yWindow="0" windowWidth="25600" windowHeight="16000" tabRatio="500" xr2:uid="{00000000-000D-0000-FFFF-FFFF00000000}"/>
  </bookViews>
  <sheets>
    <sheet name="Resistance Study Larval Weights" sheetId="1" r:id="rId1"/>
    <sheet name="Larvae mass calibration" sheetId="2" r:id="rId2"/>
    <sheet name="Res.study.long-format.example" sheetId="3" r:id="rId3"/>
    <sheet name="Deployment Data" sheetId="4" r:id="rId4"/>
    <sheet name="Larval removal data" sheetId="5" r:id="rId5"/>
  </sheets>
  <definedNames>
    <definedName name="_xlnm.Print_Titles" localSheetId="0">'Resistance Study Larval Weights'!$1:$1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09" i="4" l="1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G2" i="2"/>
  <c r="D2" i="2"/>
  <c r="H109" i="1"/>
  <c r="I109" i="1" s="1"/>
  <c r="H108" i="1"/>
  <c r="I108" i="1" s="1"/>
  <c r="H107" i="1"/>
  <c r="I107" i="1" s="1"/>
  <c r="H106" i="1"/>
  <c r="I106" i="1" s="1"/>
  <c r="H105" i="1"/>
  <c r="I105" i="1" s="1"/>
  <c r="H104" i="1"/>
  <c r="I104" i="1" s="1"/>
  <c r="H103" i="1"/>
  <c r="I103" i="1" s="1"/>
  <c r="H102" i="1"/>
  <c r="I102" i="1" s="1"/>
  <c r="H101" i="1"/>
  <c r="I101" i="1" s="1"/>
  <c r="H100" i="1"/>
  <c r="I100" i="1" s="1"/>
  <c r="H99" i="1"/>
  <c r="I99" i="1" s="1"/>
  <c r="H98" i="1"/>
  <c r="I98" i="1" s="1"/>
  <c r="H97" i="1"/>
  <c r="I97" i="1" s="1"/>
  <c r="H96" i="1"/>
  <c r="I96" i="1" s="1"/>
  <c r="H95" i="1"/>
  <c r="I95" i="1" s="1"/>
  <c r="H94" i="1"/>
  <c r="I94" i="1" s="1"/>
  <c r="H93" i="1"/>
  <c r="I93" i="1" s="1"/>
  <c r="H92" i="1"/>
  <c r="I92" i="1" s="1"/>
  <c r="H91" i="1"/>
  <c r="I91" i="1" s="1"/>
  <c r="H90" i="1"/>
  <c r="I90" i="1" s="1"/>
  <c r="H89" i="1"/>
  <c r="I89" i="1" s="1"/>
  <c r="H88" i="1"/>
  <c r="I88" i="1" s="1"/>
  <c r="H87" i="1"/>
  <c r="I87" i="1" s="1"/>
  <c r="H86" i="1"/>
  <c r="I86" i="1" s="1"/>
  <c r="H85" i="1"/>
  <c r="I85" i="1" s="1"/>
  <c r="H84" i="1"/>
  <c r="I84" i="1" s="1"/>
  <c r="H83" i="1"/>
  <c r="I83" i="1" s="1"/>
  <c r="H82" i="1"/>
  <c r="I82" i="1" s="1"/>
  <c r="H81" i="1"/>
  <c r="I81" i="1" s="1"/>
  <c r="H80" i="1"/>
  <c r="I80" i="1" s="1"/>
  <c r="H79" i="1"/>
  <c r="I79" i="1" s="1"/>
  <c r="H78" i="1"/>
  <c r="I78" i="1" s="1"/>
  <c r="H77" i="1"/>
  <c r="I77" i="1" s="1"/>
  <c r="H76" i="1"/>
  <c r="I76" i="1" s="1"/>
  <c r="H75" i="1"/>
  <c r="I75" i="1" s="1"/>
  <c r="H74" i="1"/>
  <c r="I74" i="1" s="1"/>
  <c r="H73" i="1"/>
  <c r="I73" i="1" s="1"/>
  <c r="H72" i="1"/>
  <c r="I72" i="1" s="1"/>
  <c r="H71" i="1"/>
  <c r="I71" i="1" s="1"/>
  <c r="H70" i="1"/>
  <c r="I70" i="1" s="1"/>
  <c r="H69" i="1"/>
  <c r="I69" i="1" s="1"/>
  <c r="H68" i="1"/>
  <c r="I68" i="1" s="1"/>
  <c r="H67" i="1"/>
  <c r="I67" i="1" s="1"/>
  <c r="H66" i="1"/>
  <c r="I66" i="1" s="1"/>
  <c r="H65" i="1"/>
  <c r="I65" i="1" s="1"/>
  <c r="H64" i="1"/>
  <c r="I64" i="1" s="1"/>
  <c r="H63" i="1"/>
  <c r="I63" i="1" s="1"/>
  <c r="H62" i="1"/>
  <c r="I62" i="1" s="1"/>
  <c r="H61" i="1"/>
  <c r="I61" i="1" s="1"/>
  <c r="H60" i="1"/>
  <c r="I60" i="1" s="1"/>
  <c r="H59" i="1"/>
  <c r="I59" i="1" s="1"/>
  <c r="H58" i="1"/>
  <c r="I58" i="1" s="1"/>
  <c r="H57" i="1"/>
  <c r="I57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50" i="1"/>
  <c r="I50" i="1" s="1"/>
  <c r="H49" i="1"/>
  <c r="I49" i="1" s="1"/>
  <c r="H48" i="1"/>
  <c r="I48" i="1" s="1"/>
  <c r="H47" i="1"/>
  <c r="I47" i="1" s="1"/>
  <c r="I46" i="1"/>
  <c r="H46" i="1"/>
  <c r="H45" i="1"/>
  <c r="I45" i="1" s="1"/>
  <c r="H44" i="1"/>
  <c r="I44" i="1" s="1"/>
  <c r="H43" i="1"/>
  <c r="I43" i="1" s="1"/>
  <c r="H42" i="1"/>
  <c r="I42" i="1" s="1"/>
  <c r="H41" i="1"/>
  <c r="I41" i="1" s="1"/>
  <c r="H40" i="1"/>
  <c r="I40" i="1" s="1"/>
  <c r="H39" i="1"/>
  <c r="I39" i="1" s="1"/>
  <c r="I38" i="1"/>
  <c r="H38" i="1"/>
  <c r="H37" i="1"/>
  <c r="I37" i="1" s="1"/>
  <c r="H36" i="1"/>
  <c r="I36" i="1" s="1"/>
  <c r="H35" i="1"/>
  <c r="I35" i="1" s="1"/>
  <c r="H34" i="1"/>
  <c r="I34" i="1" s="1"/>
  <c r="H33" i="1"/>
  <c r="I33" i="1" s="1"/>
  <c r="H32" i="1"/>
  <c r="I32" i="1" s="1"/>
  <c r="H31" i="1"/>
  <c r="I31" i="1" s="1"/>
  <c r="I30" i="1"/>
  <c r="H30" i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I22" i="1"/>
  <c r="H22" i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I14" i="1"/>
  <c r="H14" i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I6" i="1"/>
  <c r="H6" i="1"/>
  <c r="H5" i="1"/>
  <c r="I5" i="1" s="1"/>
  <c r="H4" i="1"/>
  <c r="I4" i="1" s="1"/>
  <c r="H3" i="1"/>
  <c r="I3" i="1" s="1"/>
  <c r="H2" i="1"/>
  <c r="I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61" authorId="0" shapeId="0" xr:uid="{00000000-0006-0000-00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Clay Morrow:
</t>
        </r>
        <r>
          <rPr>
            <sz val="9"/>
            <color rgb="FF000000"/>
            <rFont val="Tahoma"/>
            <family val="2"/>
            <charset val="1"/>
          </rPr>
          <t>Why don't we have data for these points? Did we lose them?</t>
        </r>
      </text>
    </comment>
    <comment ref="C84" authorId="0" shapeId="0" xr:uid="{00000000-0006-0000-00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Clay Morrow:
</t>
        </r>
        <r>
          <rPr>
            <sz val="9"/>
            <color rgb="FF000000"/>
            <rFont val="Tahoma"/>
            <family val="2"/>
            <charset val="1"/>
          </rPr>
          <t xml:space="preserve">Need to Verify Cup # for these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1" authorId="0" shapeId="0" xr:uid="{00000000-0006-0000-04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Clay Morrow:
</t>
        </r>
        <r>
          <rPr>
            <sz val="9"/>
            <color rgb="FF000000"/>
            <rFont val="Tahoma"/>
            <family val="2"/>
            <charset val="1"/>
          </rPr>
          <t>Why don't we have data for these points? Did we lose them?</t>
        </r>
      </text>
    </comment>
  </commentList>
</comments>
</file>

<file path=xl/sharedStrings.xml><?xml version="1.0" encoding="utf-8"?>
<sst xmlns="http://schemas.openxmlformats.org/spreadsheetml/2006/main" count="1623" uniqueCount="231">
  <si>
    <t>SerialNo</t>
  </si>
  <si>
    <t>Tree.ID</t>
  </si>
  <si>
    <t>Cup # (Label)</t>
  </si>
  <si>
    <t>Deployment Order</t>
  </si>
  <si>
    <t>Date of Deployment (d-M-Y)</t>
  </si>
  <si>
    <t>Time of Deployment (24:00)</t>
  </si>
  <si>
    <t>Initial Aggregate Wet Mass of 10 L3' GM (mg)</t>
  </si>
  <si>
    <t>Initial Mean Wet Mass of L3' GM (mg) (x)</t>
  </si>
  <si>
    <t>Expected Mean Dry Mass of L3' GM (mg) (y=0.1263x+0.2711)</t>
  </si>
  <si>
    <t>Date Removed</t>
  </si>
  <si>
    <t>Time Removed (2400)</t>
  </si>
  <si>
    <t>total larvae found</t>
  </si>
  <si>
    <t>num larvae found dead</t>
  </si>
  <si>
    <t># L3 (from sexing)</t>
  </si>
  <si>
    <t># L4+ (from sexing)</t>
  </si>
  <si>
    <t># molting: L4' (from sexing</t>
  </si>
  <si>
    <t>Final Larval Biomass 1 (mg)</t>
  </si>
  <si>
    <t>sex</t>
  </si>
  <si>
    <t>instar</t>
  </si>
  <si>
    <t>Final Larval Biomass 2  (mg)</t>
  </si>
  <si>
    <t>Final Larval Biomass 3 (mg)</t>
  </si>
  <si>
    <t>Final Larval Biomass 4 (mg)</t>
  </si>
  <si>
    <t>Final Larval Biomass 5 (mg)</t>
  </si>
  <si>
    <t>Final Larval Biomass 6 (mg)</t>
  </si>
  <si>
    <t>Final Larval Biomass 7 (mg)</t>
  </si>
  <si>
    <t>Final Larval Biomass 8 (mg)</t>
  </si>
  <si>
    <t>Final Larval Biomass 9 (mg)</t>
  </si>
  <si>
    <t>Final Larval Biomass 10 (mg)</t>
  </si>
  <si>
    <t>Exclude?</t>
  </si>
  <si>
    <t>Notes</t>
  </si>
  <si>
    <t>1_A_2</t>
  </si>
  <si>
    <t>F</t>
  </si>
  <si>
    <t>5?</t>
  </si>
  <si>
    <t>M</t>
  </si>
  <si>
    <t>4M</t>
  </si>
  <si>
    <t>*stuck to tray-scraped, # larva 7</t>
  </si>
  <si>
    <t>1_A_19</t>
  </si>
  <si>
    <t>No instar recorded for larva 9; *: #larva 5</t>
  </si>
  <si>
    <t>1_B_6</t>
  </si>
  <si>
    <t>3?</t>
  </si>
  <si>
    <t>1_C_1</t>
  </si>
  <si>
    <t>1_C_17</t>
  </si>
  <si>
    <t>*: # larva 9</t>
  </si>
  <si>
    <t>1_E_7</t>
  </si>
  <si>
    <t xml:space="preserve">F </t>
  </si>
  <si>
    <t>4?</t>
  </si>
  <si>
    <t>*: # larva 2, 3</t>
  </si>
  <si>
    <t>1_E_15</t>
  </si>
  <si>
    <t>1_E_21</t>
  </si>
  <si>
    <t>1_F_1</t>
  </si>
  <si>
    <t xml:space="preserve">M </t>
  </si>
  <si>
    <t>1_F_13</t>
  </si>
  <si>
    <t>2?</t>
  </si>
  <si>
    <t>1_F_16</t>
  </si>
  <si>
    <t>1_F_19</t>
  </si>
  <si>
    <t>*: # larva 2, 3, 4, 5</t>
  </si>
  <si>
    <t>1_G_4</t>
  </si>
  <si>
    <t>*: # larva 2, 3, 9</t>
  </si>
  <si>
    <t>1_H_17</t>
  </si>
  <si>
    <t>m4</t>
  </si>
  <si>
    <t>*: # larva 5, 7</t>
  </si>
  <si>
    <t>1_H_27</t>
  </si>
  <si>
    <t>1_I_2</t>
  </si>
  <si>
    <t>1_I_10</t>
  </si>
  <si>
    <t>*: # larva 6</t>
  </si>
  <si>
    <t>1_I_14</t>
  </si>
  <si>
    <t>1_I_18</t>
  </si>
  <si>
    <t>written as 224 *: # larva 5</t>
  </si>
  <si>
    <t>1_I_20</t>
  </si>
  <si>
    <t>M4</t>
  </si>
  <si>
    <t>written as 241</t>
  </si>
  <si>
    <t>1_I_26</t>
  </si>
  <si>
    <t>1_K_2</t>
  </si>
  <si>
    <t>1_K_6</t>
  </si>
  <si>
    <t>1_K_13</t>
  </si>
  <si>
    <t>*: # larva 8</t>
  </si>
  <si>
    <t>1_L_20</t>
  </si>
  <si>
    <t>*: # larva 3</t>
  </si>
  <si>
    <t>1_L_21</t>
  </si>
  <si>
    <t>No instar recorded for larva 9</t>
  </si>
  <si>
    <t>1_L_26</t>
  </si>
  <si>
    <t>*: # larva 9; larva 9 broke into pieces</t>
  </si>
  <si>
    <t>1_N_5</t>
  </si>
  <si>
    <t>2_A_23</t>
  </si>
  <si>
    <t>2_B_1</t>
  </si>
  <si>
    <t>2_B_21</t>
  </si>
  <si>
    <t>*: # larva 5, 10</t>
  </si>
  <si>
    <t>2_C_3</t>
  </si>
  <si>
    <t>2_C_18</t>
  </si>
  <si>
    <t>?</t>
  </si>
  <si>
    <t>*: # larva 1, 2, 3, 4, 5, 6</t>
  </si>
  <si>
    <t>2_C_19</t>
  </si>
  <si>
    <t>no instar recorded for larva  9; *: # larva5, 6, 8, 9</t>
  </si>
  <si>
    <t>2_C_25</t>
  </si>
  <si>
    <t>2_D_21</t>
  </si>
  <si>
    <t>2_E_8</t>
  </si>
  <si>
    <t>2_E_19</t>
  </si>
  <si>
    <t>written as 53, *: # larva 1,2,3,4,5,6</t>
  </si>
  <si>
    <t>2_E_22</t>
  </si>
  <si>
    <t>*: # larva 10</t>
  </si>
  <si>
    <t>2_E_24</t>
  </si>
  <si>
    <t>2_E_25</t>
  </si>
  <si>
    <t>2_F_23</t>
  </si>
  <si>
    <t>2_G_10</t>
  </si>
  <si>
    <t>2_G_26</t>
  </si>
  <si>
    <t>*: # larva 4</t>
  </si>
  <si>
    <t>2_H_14</t>
  </si>
  <si>
    <t>2_H_28</t>
  </si>
  <si>
    <t>*: # larva 5</t>
  </si>
  <si>
    <t>2_I_1</t>
  </si>
  <si>
    <t>2_I_23</t>
  </si>
  <si>
    <t>2_J_3</t>
  </si>
  <si>
    <t>*: # larva 1</t>
  </si>
  <si>
    <t>2_J_6</t>
  </si>
  <si>
    <t>no instar recorded for larva 8, 9; larvae 8 broke into pieces; *: # larva 8, 9</t>
  </si>
  <si>
    <t>2_J_27</t>
  </si>
  <si>
    <t>2_J_28</t>
  </si>
  <si>
    <t>2_K_11</t>
  </si>
  <si>
    <t>*: # larva 7</t>
  </si>
  <si>
    <t>2_K_25</t>
  </si>
  <si>
    <t>2_K_28</t>
  </si>
  <si>
    <t>2_L_15</t>
  </si>
  <si>
    <t>2_M_23</t>
  </si>
  <si>
    <t>*: # larva 5, 6, 10</t>
  </si>
  <si>
    <t>2_N_27</t>
  </si>
  <si>
    <t>m5</t>
  </si>
  <si>
    <t>3_A_19</t>
  </si>
  <si>
    <t>3_B_3</t>
  </si>
  <si>
    <t>3_B_7</t>
  </si>
  <si>
    <t>3_B_21</t>
  </si>
  <si>
    <t>3_B_23</t>
  </si>
  <si>
    <t>larvae 5 split in pieces; *: # larva 5</t>
  </si>
  <si>
    <t>3_C_18</t>
  </si>
  <si>
    <t>*: # larva 3, 4, 8</t>
  </si>
  <si>
    <t>3_C_19</t>
  </si>
  <si>
    <t>M 4/5</t>
  </si>
  <si>
    <t>3_D_4</t>
  </si>
  <si>
    <t>*: # larva 2, 6</t>
  </si>
  <si>
    <t>3_D_26</t>
  </si>
  <si>
    <t>*: # larva 8, 9, 10</t>
  </si>
  <si>
    <t>3_E_6</t>
  </si>
  <si>
    <t>3_E_10</t>
  </si>
  <si>
    <t>larva 7 two stuck together; *: # larva 2, 3, 4, 6, 7, 9, 10</t>
  </si>
  <si>
    <t>3_F_6</t>
  </si>
  <si>
    <t>*: # larva 3, 4, 5, 10</t>
  </si>
  <si>
    <t>3_F_13</t>
  </si>
  <si>
    <t>3_F_17</t>
  </si>
  <si>
    <t>3_F_26</t>
  </si>
  <si>
    <t>larva 6 broke into pieces; *: # larva 6, 10</t>
  </si>
  <si>
    <t>3_G_3</t>
  </si>
  <si>
    <t>3_G_7</t>
  </si>
  <si>
    <t>3_G_13</t>
  </si>
  <si>
    <t>3_I_24</t>
  </si>
  <si>
    <t>larva 10 broke into pieces; *: # larva 10</t>
  </si>
  <si>
    <t>3_J_17</t>
  </si>
  <si>
    <t>*: # larva 2</t>
  </si>
  <si>
    <t>3_L_11</t>
  </si>
  <si>
    <t>3_L_22</t>
  </si>
  <si>
    <t>3_M_7</t>
  </si>
  <si>
    <t>3_N_1</t>
  </si>
  <si>
    <t>3_N_2</t>
  </si>
  <si>
    <t>2/3?</t>
  </si>
  <si>
    <t>3_N_3</t>
  </si>
  <si>
    <t>*: # larva 3, 7, 10</t>
  </si>
  <si>
    <t>3_N_9</t>
  </si>
  <si>
    <t>*: # larva 3, 4, 5, 9, 10</t>
  </si>
  <si>
    <t>4_A_14</t>
  </si>
  <si>
    <t>4_A_21</t>
  </si>
  <si>
    <t>4_B_7</t>
  </si>
  <si>
    <t>4_C_17</t>
  </si>
  <si>
    <t>4_C_20</t>
  </si>
  <si>
    <t>4M?</t>
  </si>
  <si>
    <t>4_D_10</t>
  </si>
  <si>
    <t>*: # larva 5, 6</t>
  </si>
  <si>
    <t>4_D_13</t>
  </si>
  <si>
    <t>4_E_15</t>
  </si>
  <si>
    <t>4_E_21</t>
  </si>
  <si>
    <t>4_F_1</t>
  </si>
  <si>
    <t>4_F_5</t>
  </si>
  <si>
    <t>4_G_27</t>
  </si>
  <si>
    <t>larva 9 broke into pieces; *: # larva 9, 10</t>
  </si>
  <si>
    <t>4_H_7</t>
  </si>
  <si>
    <t>*: # larva 2, 7, 9, 10</t>
  </si>
  <si>
    <t>4_H_19</t>
  </si>
  <si>
    <t>x</t>
  </si>
  <si>
    <t>Dead: Buds never opened - Venturia</t>
  </si>
  <si>
    <t>4_I_3</t>
  </si>
  <si>
    <t>4_I_19</t>
  </si>
  <si>
    <t>4_I_23</t>
  </si>
  <si>
    <t>*: # larva 8, 10</t>
  </si>
  <si>
    <t>4_J_14</t>
  </si>
  <si>
    <t>4_J_22</t>
  </si>
  <si>
    <t>4_K_25</t>
  </si>
  <si>
    <t>written as 1491</t>
  </si>
  <si>
    <t>4_L_1</t>
  </si>
  <si>
    <t>*: # larva 2, 10</t>
  </si>
  <si>
    <t>4_M_9</t>
  </si>
  <si>
    <t>m4?</t>
  </si>
  <si>
    <t>4_N_12</t>
  </si>
  <si>
    <t>Larva ID (Vial #)</t>
  </si>
  <si>
    <t>Wet Mass (mg)</t>
  </si>
  <si>
    <t>Dry Mass: Biomass (g)</t>
  </si>
  <si>
    <t>Dry Mass: Biomass (mg)</t>
  </si>
  <si>
    <t>y=0.1263x+0.2711</t>
  </si>
  <si>
    <t xml:space="preserve">larvae # </t>
  </si>
  <si>
    <t>larval mass</t>
  </si>
  <si>
    <t>X</t>
  </si>
  <si>
    <t>Y</t>
  </si>
  <si>
    <t>Block</t>
  </si>
  <si>
    <t>Row</t>
  </si>
  <si>
    <t>Pos</t>
  </si>
  <si>
    <t>pos.by.5</t>
  </si>
  <si>
    <t xml:space="preserve">Genet </t>
  </si>
  <si>
    <t>Cup #</t>
  </si>
  <si>
    <t>Comments</t>
  </si>
  <si>
    <t>A</t>
  </si>
  <si>
    <t>C</t>
  </si>
  <si>
    <t>G</t>
  </si>
  <si>
    <t>I</t>
  </si>
  <si>
    <t>K</t>
  </si>
  <si>
    <t>N</t>
  </si>
  <si>
    <t>B</t>
  </si>
  <si>
    <t>E</t>
  </si>
  <si>
    <t>Sawflies on tree</t>
  </si>
  <si>
    <t>H</t>
  </si>
  <si>
    <t>L</t>
  </si>
  <si>
    <t>J</t>
  </si>
  <si>
    <t>D</t>
  </si>
  <si>
    <t>Never opened, diseased.</t>
  </si>
  <si>
    <t>comments</t>
  </si>
  <si>
    <t>larval removal datasheet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</si>
</sst>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mm/yyyy;@"/>
    <numFmt numFmtId="165" formatCode="h:mm;@"/>
    <numFmt numFmtId="166" formatCode="0.0000"/>
    <numFmt numFmtId="167" formatCode="h:mm:ss;@"/>
  </numFmts>
  <fonts count="9" x14ac:knownFonts="1"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/>
      <sz val="11"/>
      <color rgb="FF00B0F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6DCE5"/>
        <bgColor rgb="FFD9D9D9"/>
      </patternFill>
    </fill>
    <fill>
      <patternFill patternType="solid">
        <fgColor rgb="FFFFF2CC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0CECE"/>
        <bgColor rgb="FFD9D9D9"/>
      </patternFill>
    </fill>
    <fill>
      <patternFill patternType="solid">
        <fgColor rgb="FFFF0000"/>
        <bgColor rgb="FF993300"/>
      </patternFill>
    </fill>
  </fills>
  <borders count="1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rgb="FFFF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Border="1"/>
    <xf numFmtId="164" fontId="0" fillId="0" borderId="0" xfId="0" applyNumberFormat="1" applyBorder="1"/>
    <xf numFmtId="165" fontId="0" fillId="0" borderId="0" xfId="0" applyNumberFormat="1" applyBorder="1"/>
    <xf numFmtId="166" fontId="0" fillId="0" borderId="0" xfId="0" applyNumberFormat="1" applyBorder="1"/>
    <xf numFmtId="0" fontId="0" fillId="2" borderId="0" xfId="0" applyFill="1" applyBorder="1"/>
    <xf numFmtId="0" fontId="0" fillId="2" borderId="0" xfId="0" applyFill="1" applyBorder="1"/>
    <xf numFmtId="0" fontId="0" fillId="3" borderId="0" xfId="0" applyFill="1" applyBorder="1"/>
    <xf numFmtId="0" fontId="1" fillId="0" borderId="1" xfId="0" applyFont="1" applyBorder="1" applyAlignment="1">
      <alignment vertical="top" wrapText="1"/>
    </xf>
    <xf numFmtId="164" fontId="2" fillId="0" borderId="1" xfId="0" applyNumberFormat="1" applyFont="1" applyBorder="1" applyAlignment="1">
      <alignment vertical="top" wrapText="1"/>
    </xf>
    <xf numFmtId="164" fontId="1" fillId="0" borderId="1" xfId="0" applyNumberFormat="1" applyFont="1" applyBorder="1" applyAlignment="1">
      <alignment vertical="top" wrapText="1"/>
    </xf>
    <xf numFmtId="165" fontId="1" fillId="0" borderId="1" xfId="0" applyNumberFormat="1" applyFont="1" applyBorder="1" applyAlignment="1">
      <alignment vertical="top" wrapText="1"/>
    </xf>
    <xf numFmtId="166" fontId="1" fillId="0" borderId="1" xfId="0" applyNumberFormat="1" applyFont="1" applyBorder="1" applyAlignment="1">
      <alignment vertical="top" wrapText="1"/>
    </xf>
    <xf numFmtId="0" fontId="0" fillId="2" borderId="1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0" fillId="0" borderId="0" xfId="0" applyBorder="1"/>
    <xf numFmtId="0" fontId="3" fillId="0" borderId="0" xfId="0" applyFont="1" applyBorder="1" applyAlignment="1">
      <alignment horizontal="left"/>
    </xf>
    <xf numFmtId="164" fontId="0" fillId="0" borderId="0" xfId="0" applyNumberFormat="1" applyBorder="1"/>
    <xf numFmtId="165" fontId="0" fillId="0" borderId="0" xfId="0" applyNumberFormat="1" applyBorder="1"/>
    <xf numFmtId="166" fontId="0" fillId="0" borderId="0" xfId="0" applyNumberFormat="1" applyBorder="1"/>
    <xf numFmtId="15" fontId="0" fillId="2" borderId="0" xfId="0" applyNumberFormat="1" applyFill="1" applyBorder="1"/>
    <xf numFmtId="0" fontId="0" fillId="3" borderId="0" xfId="0" applyFill="1" applyBorder="1"/>
    <xf numFmtId="0" fontId="0" fillId="4" borderId="0" xfId="0" applyFill="1" applyBorder="1"/>
    <xf numFmtId="0" fontId="3" fillId="4" borderId="0" xfId="0" applyFont="1" applyFill="1" applyBorder="1" applyAlignment="1">
      <alignment horizontal="left"/>
    </xf>
    <xf numFmtId="164" fontId="0" fillId="4" borderId="0" xfId="0" applyNumberFormat="1" applyFill="1" applyBorder="1"/>
    <xf numFmtId="165" fontId="0" fillId="4" borderId="0" xfId="0" applyNumberFormat="1" applyFill="1" applyBorder="1"/>
    <xf numFmtId="166" fontId="0" fillId="4" borderId="0" xfId="0" applyNumberFormat="1" applyFill="1" applyBorder="1"/>
    <xf numFmtId="15" fontId="0" fillId="4" borderId="0" xfId="0" applyNumberFormat="1" applyFill="1" applyBorder="1"/>
    <xf numFmtId="0" fontId="0" fillId="4" borderId="0" xfId="0" applyFill="1" applyBorder="1"/>
    <xf numFmtId="0" fontId="3" fillId="0" borderId="0" xfId="0" applyFont="1" applyBorder="1" applyAlignment="1">
      <alignment horizontal="left"/>
    </xf>
    <xf numFmtId="0" fontId="0" fillId="5" borderId="0" xfId="0" applyFill="1" applyBorder="1"/>
    <xf numFmtId="0" fontId="4" fillId="0" borderId="0" xfId="0" applyFont="1" applyBorder="1"/>
    <xf numFmtId="0" fontId="0" fillId="6" borderId="0" xfId="0" applyFill="1" applyBorder="1"/>
    <xf numFmtId="16" fontId="0" fillId="0" borderId="0" xfId="0" applyNumberFormat="1" applyBorder="1"/>
    <xf numFmtId="13" fontId="0" fillId="0" borderId="0" xfId="0" applyNumberFormat="1" applyBorder="1"/>
    <xf numFmtId="0" fontId="0" fillId="0" borderId="0" xfId="0" applyFont="1" applyBorder="1"/>
    <xf numFmtId="0" fontId="5" fillId="0" borderId="0" xfId="0" applyFont="1" applyBorder="1"/>
    <xf numFmtId="164" fontId="5" fillId="0" borderId="0" xfId="0" applyNumberFormat="1" applyFont="1" applyBorder="1"/>
    <xf numFmtId="165" fontId="5" fillId="0" borderId="0" xfId="0" applyNumberFormat="1" applyFont="1" applyBorder="1"/>
    <xf numFmtId="0" fontId="5" fillId="4" borderId="0" xfId="0" applyFont="1" applyFill="1" applyBorder="1"/>
    <xf numFmtId="0" fontId="8" fillId="0" borderId="0" xfId="0" applyFont="1" applyAlignment="1">
      <alignment vertical="top" wrapText="1"/>
    </xf>
    <xf numFmtId="0" fontId="8" fillId="0" borderId="0" xfId="0" applyFont="1" applyBorder="1" applyAlignment="1">
      <alignment vertical="top" wrapText="1"/>
    </xf>
    <xf numFmtId="0" fontId="0" fillId="0" borderId="1" xfId="0" applyBorder="1"/>
    <xf numFmtId="0" fontId="3" fillId="0" borderId="2" xfId="0" applyFont="1" applyBorder="1" applyAlignment="1">
      <alignment horizontal="left"/>
    </xf>
    <xf numFmtId="0" fontId="8" fillId="0" borderId="2" xfId="0" applyFont="1" applyBorder="1"/>
    <xf numFmtId="0" fontId="8" fillId="0" borderId="2" xfId="0" applyFont="1" applyBorder="1" applyAlignment="1">
      <alignment horizontal="right"/>
    </xf>
    <xf numFmtId="0" fontId="8" fillId="0" borderId="3" xfId="0" applyFont="1" applyBorder="1"/>
    <xf numFmtId="167" fontId="0" fillId="0" borderId="0" xfId="0" applyNumberFormat="1"/>
    <xf numFmtId="0" fontId="2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7" fontId="1" fillId="0" borderId="3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8" fillId="0" borderId="4" xfId="0" applyFont="1" applyBorder="1"/>
    <xf numFmtId="15" fontId="0" fillId="0" borderId="5" xfId="0" applyNumberFormat="1" applyBorder="1"/>
    <xf numFmtId="167" fontId="0" fillId="0" borderId="3" xfId="0" applyNumberFormat="1" applyBorder="1"/>
    <xf numFmtId="0" fontId="8" fillId="0" borderId="6" xfId="0" applyFont="1" applyBorder="1" applyAlignment="1">
      <alignment horizontal="right"/>
    </xf>
    <xf numFmtId="0" fontId="8" fillId="0" borderId="6" xfId="0" applyFont="1" applyBorder="1"/>
    <xf numFmtId="0" fontId="3" fillId="0" borderId="7" xfId="0" applyFont="1" applyBorder="1" applyAlignment="1">
      <alignment horizontal="left"/>
    </xf>
    <xf numFmtId="0" fontId="8" fillId="0" borderId="7" xfId="0" applyFont="1" applyBorder="1"/>
    <xf numFmtId="0" fontId="8" fillId="0" borderId="7" xfId="0" applyFont="1" applyBorder="1" applyAlignment="1">
      <alignment horizontal="right"/>
    </xf>
    <xf numFmtId="0" fontId="3" fillId="0" borderId="8" xfId="0" applyFont="1" applyBorder="1" applyAlignment="1">
      <alignment horizontal="left"/>
    </xf>
    <xf numFmtId="15" fontId="0" fillId="0" borderId="9" xfId="0" applyNumberFormat="1" applyBorder="1"/>
    <xf numFmtId="167" fontId="0" fillId="0" borderId="0" xfId="0" applyNumberFormat="1" applyBorder="1"/>
    <xf numFmtId="167" fontId="0" fillId="0" borderId="4" xfId="0" applyNumberFormat="1" applyBorder="1"/>
    <xf numFmtId="0" fontId="8" fillId="4" borderId="3" xfId="0" applyFont="1" applyFill="1" applyBorder="1"/>
    <xf numFmtId="0" fontId="8" fillId="0" borderId="3" xfId="0" applyFont="1" applyBorder="1"/>
    <xf numFmtId="0" fontId="8" fillId="6" borderId="2" xfId="0" applyFont="1" applyFill="1" applyBorder="1"/>
    <xf numFmtId="0" fontId="8" fillId="6" borderId="2" xfId="0" applyFont="1" applyFill="1" applyBorder="1" applyAlignment="1">
      <alignment horizontal="right"/>
    </xf>
    <xf numFmtId="0" fontId="8" fillId="6" borderId="3" xfId="0" applyFont="1" applyFill="1" applyBorder="1"/>
    <xf numFmtId="15" fontId="0" fillId="6" borderId="9" xfId="0" applyNumberFormat="1" applyFill="1" applyBorder="1"/>
    <xf numFmtId="167" fontId="0" fillId="6" borderId="3" xfId="0" applyNumberFormat="1" applyFill="1" applyBorder="1"/>
    <xf numFmtId="0" fontId="8" fillId="0" borderId="10" xfId="0" applyFont="1" applyBorder="1"/>
    <xf numFmtId="15" fontId="0" fillId="0" borderId="11" xfId="0" applyNumberFormat="1" applyBorder="1"/>
    <xf numFmtId="167" fontId="0" fillId="0" borderId="10" xfId="0" applyNumberFormat="1" applyBorder="1"/>
    <xf numFmtId="0" fontId="3" fillId="0" borderId="3" xfId="0" applyFont="1" applyBorder="1" applyAlignment="1">
      <alignment horizontal="left"/>
    </xf>
    <xf numFmtId="0" fontId="8" fillId="0" borderId="0" xfId="0" applyFont="1" applyBorder="1"/>
    <xf numFmtId="0" fontId="8" fillId="0" borderId="0" xfId="0" applyFont="1" applyBorder="1" applyAlignment="1">
      <alignment horizontal="right"/>
    </xf>
    <xf numFmtId="0" fontId="0" fillId="2" borderId="0" xfId="0" applyFont="1" applyFill="1" applyBorder="1" applyAlignment="1">
      <alignment wrapText="1"/>
    </xf>
    <xf numFmtId="0" fontId="0" fillId="2" borderId="0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D9D9D9"/>
      <rgbColor rgb="FFFFFF99"/>
      <rgbColor rgb="FF99CCFF"/>
      <rgbColor rgb="FFFF99CC"/>
      <rgbColor rgb="FFCC99FF"/>
      <rgbColor rgb="FFD0CECE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Wet-Dry mass calibration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'Larvae mass calibration'!$C$1</c:f>
              <c:strCache>
                <c:ptCount val="1"/>
                <c:pt idx="0">
                  <c:v>Dry Mass: Biomass (g)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dispRSqr val="0"/>
            <c:dispEq val="0"/>
          </c:trendline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'Larvae mass calibration'!$B$2:$B$149</c:f>
              <c:numCache>
                <c:formatCode>General</c:formatCode>
                <c:ptCount val="148"/>
                <c:pt idx="0">
                  <c:v>17.48</c:v>
                </c:pt>
                <c:pt idx="1">
                  <c:v>25.07</c:v>
                </c:pt>
                <c:pt idx="2">
                  <c:v>17.11</c:v>
                </c:pt>
                <c:pt idx="3">
                  <c:v>24.18</c:v>
                </c:pt>
                <c:pt idx="4">
                  <c:v>21.36</c:v>
                </c:pt>
                <c:pt idx="5">
                  <c:v>19.48</c:v>
                </c:pt>
                <c:pt idx="6">
                  <c:v>22.64</c:v>
                </c:pt>
                <c:pt idx="7">
                  <c:v>17.399999999999999</c:v>
                </c:pt>
                <c:pt idx="8">
                  <c:v>18.53</c:v>
                </c:pt>
                <c:pt idx="9">
                  <c:v>18.95</c:v>
                </c:pt>
                <c:pt idx="10">
                  <c:v>18.649999999999999</c:v>
                </c:pt>
                <c:pt idx="11">
                  <c:v>20.13</c:v>
                </c:pt>
                <c:pt idx="12">
                  <c:v>20.23</c:v>
                </c:pt>
                <c:pt idx="13">
                  <c:v>14.72</c:v>
                </c:pt>
                <c:pt idx="14">
                  <c:v>19.03</c:v>
                </c:pt>
                <c:pt idx="15">
                  <c:v>18.100000000000001</c:v>
                </c:pt>
                <c:pt idx="16">
                  <c:v>19.440000000000001</c:v>
                </c:pt>
                <c:pt idx="17">
                  <c:v>22.06</c:v>
                </c:pt>
                <c:pt idx="18">
                  <c:v>25.51</c:v>
                </c:pt>
                <c:pt idx="19">
                  <c:v>11.34</c:v>
                </c:pt>
                <c:pt idx="20">
                  <c:v>17.64</c:v>
                </c:pt>
                <c:pt idx="21">
                  <c:v>17.5</c:v>
                </c:pt>
                <c:pt idx="22">
                  <c:v>14.6</c:v>
                </c:pt>
                <c:pt idx="23">
                  <c:v>12.8</c:v>
                </c:pt>
                <c:pt idx="24">
                  <c:v>19.8</c:v>
                </c:pt>
                <c:pt idx="25">
                  <c:v>14.6</c:v>
                </c:pt>
                <c:pt idx="26">
                  <c:v>18.2</c:v>
                </c:pt>
                <c:pt idx="27">
                  <c:v>19</c:v>
                </c:pt>
                <c:pt idx="28">
                  <c:v>20.9</c:v>
                </c:pt>
                <c:pt idx="29">
                  <c:v>19.2</c:v>
                </c:pt>
                <c:pt idx="30">
                  <c:v>18.100000000000001</c:v>
                </c:pt>
                <c:pt idx="31">
                  <c:v>23.1</c:v>
                </c:pt>
                <c:pt idx="32">
                  <c:v>17.399999999999999</c:v>
                </c:pt>
                <c:pt idx="33">
                  <c:v>19.899999999999999</c:v>
                </c:pt>
                <c:pt idx="34">
                  <c:v>22</c:v>
                </c:pt>
                <c:pt idx="35">
                  <c:v>17.899999999999999</c:v>
                </c:pt>
                <c:pt idx="36">
                  <c:v>21</c:v>
                </c:pt>
                <c:pt idx="37">
                  <c:v>18.100000000000001</c:v>
                </c:pt>
                <c:pt idx="38">
                  <c:v>21</c:v>
                </c:pt>
                <c:pt idx="39">
                  <c:v>18.8</c:v>
                </c:pt>
                <c:pt idx="40">
                  <c:v>12.5</c:v>
                </c:pt>
                <c:pt idx="41">
                  <c:v>17.899999999999999</c:v>
                </c:pt>
                <c:pt idx="42">
                  <c:v>16.7</c:v>
                </c:pt>
                <c:pt idx="43">
                  <c:v>20.8</c:v>
                </c:pt>
                <c:pt idx="44">
                  <c:v>17.5</c:v>
                </c:pt>
                <c:pt idx="45">
                  <c:v>20.6</c:v>
                </c:pt>
                <c:pt idx="46">
                  <c:v>18.2</c:v>
                </c:pt>
                <c:pt idx="47">
                  <c:v>20.6</c:v>
                </c:pt>
                <c:pt idx="48">
                  <c:v>12.9</c:v>
                </c:pt>
                <c:pt idx="49">
                  <c:v>19.7</c:v>
                </c:pt>
                <c:pt idx="50">
                  <c:v>31.6</c:v>
                </c:pt>
                <c:pt idx="51">
                  <c:v>28.2</c:v>
                </c:pt>
                <c:pt idx="52">
                  <c:v>26.9</c:v>
                </c:pt>
                <c:pt idx="53">
                  <c:v>28.9</c:v>
                </c:pt>
                <c:pt idx="54">
                  <c:v>30.9</c:v>
                </c:pt>
                <c:pt idx="55">
                  <c:v>28.1</c:v>
                </c:pt>
                <c:pt idx="56">
                  <c:v>29.6</c:v>
                </c:pt>
                <c:pt idx="57">
                  <c:v>32.200000000000003</c:v>
                </c:pt>
                <c:pt idx="58">
                  <c:v>31.9</c:v>
                </c:pt>
              </c:numCache>
            </c:numRef>
          </c:xVal>
          <c:yVal>
            <c:numRef>
              <c:f>'Larvae mass calibration'!$D$2:$D$60</c:f>
              <c:numCache>
                <c:formatCode>General</c:formatCode>
                <c:ptCount val="59"/>
                <c:pt idx="0">
                  <c:v>2.6</c:v>
                </c:pt>
                <c:pt idx="1">
                  <c:v>3.2</c:v>
                </c:pt>
                <c:pt idx="2">
                  <c:v>2.2999999999999998</c:v>
                </c:pt>
                <c:pt idx="3">
                  <c:v>2.8</c:v>
                </c:pt>
                <c:pt idx="4">
                  <c:v>3</c:v>
                </c:pt>
                <c:pt idx="5">
                  <c:v>2.4</c:v>
                </c:pt>
                <c:pt idx="6">
                  <c:v>3.3</c:v>
                </c:pt>
                <c:pt idx="7">
                  <c:v>3</c:v>
                </c:pt>
                <c:pt idx="8">
                  <c:v>2.5</c:v>
                </c:pt>
                <c:pt idx="9">
                  <c:v>2.2000000000000002</c:v>
                </c:pt>
                <c:pt idx="10">
                  <c:v>2.6</c:v>
                </c:pt>
                <c:pt idx="11">
                  <c:v>3.1</c:v>
                </c:pt>
                <c:pt idx="12">
                  <c:v>2.8</c:v>
                </c:pt>
                <c:pt idx="13">
                  <c:v>2.8</c:v>
                </c:pt>
                <c:pt idx="14">
                  <c:v>2.2000000000000002</c:v>
                </c:pt>
                <c:pt idx="15">
                  <c:v>2.6</c:v>
                </c:pt>
                <c:pt idx="16">
                  <c:v>2</c:v>
                </c:pt>
                <c:pt idx="17">
                  <c:v>3.1</c:v>
                </c:pt>
                <c:pt idx="18">
                  <c:v>3.5</c:v>
                </c:pt>
                <c:pt idx="19">
                  <c:v>2.4</c:v>
                </c:pt>
                <c:pt idx="20">
                  <c:v>2.8</c:v>
                </c:pt>
                <c:pt idx="21">
                  <c:v>2.2999999999999998</c:v>
                </c:pt>
                <c:pt idx="22">
                  <c:v>2.1</c:v>
                </c:pt>
                <c:pt idx="23">
                  <c:v>1.9</c:v>
                </c:pt>
                <c:pt idx="24">
                  <c:v>2.8</c:v>
                </c:pt>
                <c:pt idx="25">
                  <c:v>2</c:v>
                </c:pt>
                <c:pt idx="26">
                  <c:v>2.5</c:v>
                </c:pt>
                <c:pt idx="27">
                  <c:v>2.8</c:v>
                </c:pt>
                <c:pt idx="28">
                  <c:v>3</c:v>
                </c:pt>
                <c:pt idx="29">
                  <c:v>2.4</c:v>
                </c:pt>
                <c:pt idx="30">
                  <c:v>2.7</c:v>
                </c:pt>
                <c:pt idx="31">
                  <c:v>3.4</c:v>
                </c:pt>
                <c:pt idx="32">
                  <c:v>2.1</c:v>
                </c:pt>
                <c:pt idx="33">
                  <c:v>2.8</c:v>
                </c:pt>
                <c:pt idx="34">
                  <c:v>3.1</c:v>
                </c:pt>
                <c:pt idx="35">
                  <c:v>2.5</c:v>
                </c:pt>
                <c:pt idx="36">
                  <c:v>2.7</c:v>
                </c:pt>
                <c:pt idx="37">
                  <c:v>2.7</c:v>
                </c:pt>
                <c:pt idx="38">
                  <c:v>2.5</c:v>
                </c:pt>
                <c:pt idx="39">
                  <c:v>2.9</c:v>
                </c:pt>
                <c:pt idx="40">
                  <c:v>1.4</c:v>
                </c:pt>
                <c:pt idx="41">
                  <c:v>2.5</c:v>
                </c:pt>
                <c:pt idx="42">
                  <c:v>2.5</c:v>
                </c:pt>
                <c:pt idx="43">
                  <c:v>2.9</c:v>
                </c:pt>
                <c:pt idx="44">
                  <c:v>2.5</c:v>
                </c:pt>
                <c:pt idx="45">
                  <c:v>3.1</c:v>
                </c:pt>
                <c:pt idx="46">
                  <c:v>2.6</c:v>
                </c:pt>
                <c:pt idx="47">
                  <c:v>2.8</c:v>
                </c:pt>
                <c:pt idx="48">
                  <c:v>2.1</c:v>
                </c:pt>
                <c:pt idx="49">
                  <c:v>2.6</c:v>
                </c:pt>
                <c:pt idx="50">
                  <c:v>4.1000000000000005</c:v>
                </c:pt>
                <c:pt idx="51">
                  <c:v>4</c:v>
                </c:pt>
                <c:pt idx="52">
                  <c:v>3.6</c:v>
                </c:pt>
                <c:pt idx="53">
                  <c:v>3.9</c:v>
                </c:pt>
                <c:pt idx="54">
                  <c:v>4.4000000000000004</c:v>
                </c:pt>
                <c:pt idx="55">
                  <c:v>3.9</c:v>
                </c:pt>
                <c:pt idx="56">
                  <c:v>4.2</c:v>
                </c:pt>
                <c:pt idx="57">
                  <c:v>4.4000000000000004</c:v>
                </c:pt>
                <c:pt idx="58">
                  <c:v>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32-EA46-AF3F-1061F8934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10660"/>
        <c:axId val="92691125"/>
      </c:scatterChart>
      <c:valAx>
        <c:axId val="7431066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latin typeface="Calibri"/>
                  </a:rPr>
                  <a:t>Wet Mass mg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2691125"/>
        <c:crosses val="autoZero"/>
        <c:crossBetween val="midCat"/>
      </c:valAx>
      <c:valAx>
        <c:axId val="9269112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latin typeface="Calibri"/>
                  </a:rPr>
                  <a:t>Dry Mass mg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431066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609600</xdr:colOff>
      <xdr:row>63</xdr:row>
      <xdr:rowOff>88900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6D4C903-E344-6641-97EC-94274C10CB9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609600</xdr:colOff>
      <xdr:row>63</xdr:row>
      <xdr:rowOff>88900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9DB229EA-4C7B-1345-9AA0-5A04086F26A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10</xdr:row>
      <xdr:rowOff>52560</xdr:rowOff>
    </xdr:from>
    <xdr:to>
      <xdr:col>13</xdr:col>
      <xdr:colOff>304560</xdr:colOff>
      <xdr:row>24</xdr:row>
      <xdr:rowOff>128520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165100</xdr:colOff>
      <xdr:row>63</xdr:row>
      <xdr:rowOff>101600</xdr:rowOff>
    </xdr:to>
    <xdr:sp macro="" textlink="">
      <xdr:nvSpPr>
        <xdr:cNvPr id="3074" name="shapetype_202" hidden="1">
          <a:extLst>
            <a:ext uri="{FF2B5EF4-FFF2-40B4-BE49-F238E27FC236}">
              <a16:creationId xmlns:a16="http://schemas.microsoft.com/office/drawing/2014/main" id="{75B13523-4021-2346-A22D-98DAB43660F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09"/>
  <sheetViews>
    <sheetView tabSelected="1" topLeftCell="L1" zoomScale="90" zoomScaleNormal="90" workbookViewId="0">
      <pane ySplit="1" topLeftCell="A50" activePane="bottomLeft" state="frozen"/>
      <selection pane="bottomLeft" activeCell="AI71" sqref="AI71"/>
    </sheetView>
  </sheetViews>
  <sheetFormatPr baseColWidth="10" defaultColWidth="8.83203125" defaultRowHeight="15" x14ac:dyDescent="0.2"/>
  <cols>
    <col min="1" max="4" width="9.1640625" style="1" customWidth="1"/>
    <col min="5" max="5" width="15" style="2" customWidth="1"/>
    <col min="6" max="6" width="15.6640625" style="3" customWidth="1"/>
    <col min="7" max="7" width="13.1640625" style="1" customWidth="1"/>
    <col min="8" max="8" width="10.33203125" style="1" customWidth="1"/>
    <col min="9" max="9" width="12.5" style="4" customWidth="1"/>
    <col min="10" max="10" width="9.5" style="5" customWidth="1"/>
    <col min="11" max="11" width="9.1640625" style="6" customWidth="1"/>
    <col min="12" max="13" width="9.1640625" style="5" customWidth="1"/>
    <col min="14" max="16" width="9.1640625" style="7" customWidth="1"/>
    <col min="17" max="17" width="8.6640625" style="1" customWidth="1"/>
    <col min="18" max="18" width="4.5" style="1" customWidth="1"/>
    <col min="19" max="19" width="5.6640625" style="1" customWidth="1"/>
    <col min="20" max="20" width="8.6640625" style="1" customWidth="1"/>
    <col min="21" max="21" width="4.5" style="1" customWidth="1"/>
    <col min="22" max="22" width="5.6640625" style="1" customWidth="1"/>
    <col min="23" max="23" width="8.6640625" style="1" customWidth="1"/>
    <col min="24" max="24" width="4.5" style="1" customWidth="1"/>
    <col min="25" max="25" width="5.6640625" style="1" customWidth="1"/>
    <col min="26" max="26" width="8.6640625" style="1" customWidth="1"/>
    <col min="27" max="27" width="4.5" style="1" customWidth="1"/>
    <col min="28" max="28" width="5.6640625" style="1" customWidth="1"/>
    <col min="29" max="29" width="8.6640625" style="1" customWidth="1"/>
    <col min="30" max="30" width="4.5" style="1" customWidth="1"/>
    <col min="31" max="31" width="5.6640625" style="1" customWidth="1"/>
    <col min="32" max="32" width="8.6640625" style="1" customWidth="1"/>
    <col min="33" max="33" width="4.5" style="1" customWidth="1"/>
    <col min="34" max="34" width="5.6640625" style="1" customWidth="1"/>
    <col min="35" max="35" width="8.6640625" style="1" customWidth="1"/>
    <col min="36" max="36" width="4.5" style="1" customWidth="1"/>
    <col min="37" max="37" width="5.6640625" style="1" customWidth="1"/>
    <col min="38" max="38" width="8.6640625" style="1" customWidth="1"/>
    <col min="39" max="39" width="4.5" style="1" customWidth="1"/>
    <col min="40" max="40" width="5.6640625" style="1" customWidth="1"/>
    <col min="41" max="41" width="8.6640625" style="1" customWidth="1"/>
    <col min="42" max="42" width="4.5" style="1" customWidth="1"/>
    <col min="43" max="43" width="5.6640625" style="1" customWidth="1"/>
    <col min="44" max="44" width="8.6640625" style="1" customWidth="1"/>
    <col min="45" max="45" width="4.5" style="1" customWidth="1"/>
    <col min="46" max="46" width="5.6640625" style="1" customWidth="1"/>
    <col min="47" max="47" width="9.1640625" style="1" customWidth="1"/>
    <col min="48" max="48" width="38.33203125" style="1" customWidth="1"/>
    <col min="49" max="1025" width="9.1640625" style="1" customWidth="1"/>
  </cols>
  <sheetData>
    <row r="1" spans="1:48" s="8" customFormat="1" ht="63" customHeight="1" x14ac:dyDescent="0.2">
      <c r="A1" s="8" t="s">
        <v>0</v>
      </c>
      <c r="B1" s="8" t="s">
        <v>1</v>
      </c>
      <c r="C1" s="8" t="s">
        <v>2</v>
      </c>
      <c r="D1" s="9" t="s">
        <v>3</v>
      </c>
      <c r="E1" s="10" t="s">
        <v>4</v>
      </c>
      <c r="F1" s="11" t="s">
        <v>5</v>
      </c>
      <c r="G1" s="8" t="s">
        <v>6</v>
      </c>
      <c r="H1" s="8" t="s">
        <v>7</v>
      </c>
      <c r="I1" s="12" t="s">
        <v>8</v>
      </c>
      <c r="J1" s="13" t="s">
        <v>9</v>
      </c>
      <c r="K1" s="14" t="s">
        <v>10</v>
      </c>
      <c r="L1" s="13" t="s">
        <v>11</v>
      </c>
      <c r="M1" s="13" t="s">
        <v>12</v>
      </c>
      <c r="N1" s="15" t="s">
        <v>13</v>
      </c>
      <c r="O1" s="15" t="s">
        <v>14</v>
      </c>
      <c r="P1" s="15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17</v>
      </c>
      <c r="V1" s="8" t="s">
        <v>18</v>
      </c>
      <c r="W1" s="8" t="s">
        <v>20</v>
      </c>
      <c r="X1" s="8" t="s">
        <v>17</v>
      </c>
      <c r="Y1" s="8" t="s">
        <v>18</v>
      </c>
      <c r="Z1" s="8" t="s">
        <v>21</v>
      </c>
      <c r="AA1" s="8" t="s">
        <v>17</v>
      </c>
      <c r="AB1" s="8" t="s">
        <v>18</v>
      </c>
      <c r="AC1" s="8" t="s">
        <v>22</v>
      </c>
      <c r="AD1" s="8" t="s">
        <v>17</v>
      </c>
      <c r="AE1" s="8" t="s">
        <v>18</v>
      </c>
      <c r="AF1" s="8" t="s">
        <v>23</v>
      </c>
      <c r="AG1" s="8" t="s">
        <v>17</v>
      </c>
      <c r="AH1" s="8" t="s">
        <v>18</v>
      </c>
      <c r="AI1" s="8" t="s">
        <v>24</v>
      </c>
      <c r="AJ1" s="8" t="s">
        <v>17</v>
      </c>
      <c r="AK1" s="8" t="s">
        <v>18</v>
      </c>
      <c r="AL1" s="8" t="s">
        <v>25</v>
      </c>
      <c r="AM1" s="8" t="s">
        <v>17</v>
      </c>
      <c r="AN1" s="8" t="s">
        <v>18</v>
      </c>
      <c r="AO1" s="8" t="s">
        <v>26</v>
      </c>
      <c r="AP1" s="8" t="s">
        <v>17</v>
      </c>
      <c r="AQ1" s="8" t="s">
        <v>18</v>
      </c>
      <c r="AR1" s="8" t="s">
        <v>27</v>
      </c>
      <c r="AS1" s="8" t="s">
        <v>17</v>
      </c>
      <c r="AT1" s="8" t="s">
        <v>18</v>
      </c>
      <c r="AU1" s="8" t="s">
        <v>28</v>
      </c>
      <c r="AV1" s="8" t="s">
        <v>29</v>
      </c>
    </row>
    <row r="2" spans="1:48" s="16" customFormat="1" x14ac:dyDescent="0.2">
      <c r="A2" s="16">
        <v>2</v>
      </c>
      <c r="B2" s="16" t="s">
        <v>30</v>
      </c>
      <c r="C2" s="16">
        <v>13</v>
      </c>
      <c r="D2" s="17">
        <v>1</v>
      </c>
      <c r="E2" s="18">
        <v>43251</v>
      </c>
      <c r="F2" s="19">
        <v>0.44513888888888897</v>
      </c>
      <c r="G2" s="16">
        <v>217.5</v>
      </c>
      <c r="H2" s="16">
        <f t="shared" ref="H2:H33" si="0">G2/10</f>
        <v>21.75</v>
      </c>
      <c r="I2" s="20">
        <f t="shared" ref="I2:I33" si="1">(0.1263*H2)+0.2711</f>
        <v>3.0181249999999999</v>
      </c>
      <c r="J2" s="21">
        <v>43262</v>
      </c>
      <c r="K2" s="6">
        <v>1504</v>
      </c>
      <c r="L2" s="6">
        <v>10</v>
      </c>
      <c r="M2" s="6">
        <v>0</v>
      </c>
      <c r="N2" s="22"/>
      <c r="O2" s="22"/>
      <c r="P2" s="22"/>
      <c r="Q2" s="16">
        <v>60.3</v>
      </c>
      <c r="R2" s="16" t="s">
        <v>31</v>
      </c>
      <c r="S2" s="16">
        <v>5</v>
      </c>
      <c r="T2" s="16">
        <v>67.900000000000006</v>
      </c>
      <c r="U2" s="16" t="s">
        <v>31</v>
      </c>
      <c r="V2" s="16">
        <v>5</v>
      </c>
      <c r="W2" s="16">
        <v>27</v>
      </c>
      <c r="X2" s="16" t="s">
        <v>31</v>
      </c>
      <c r="Y2" s="16">
        <v>4</v>
      </c>
      <c r="Z2" s="16">
        <v>49.1</v>
      </c>
      <c r="AA2" s="16" t="s">
        <v>31</v>
      </c>
      <c r="AB2" s="16" t="s">
        <v>32</v>
      </c>
      <c r="AC2" s="16">
        <v>50.9</v>
      </c>
      <c r="AD2" s="16" t="s">
        <v>31</v>
      </c>
      <c r="AE2" s="16" t="s">
        <v>32</v>
      </c>
      <c r="AF2" s="16">
        <v>26</v>
      </c>
      <c r="AG2" s="16" t="s">
        <v>31</v>
      </c>
      <c r="AH2" s="16">
        <v>4</v>
      </c>
      <c r="AI2" s="16">
        <v>67.3</v>
      </c>
      <c r="AJ2" s="16" t="s">
        <v>31</v>
      </c>
      <c r="AK2" s="16">
        <v>5</v>
      </c>
      <c r="AL2" s="16">
        <v>35.799999999999997</v>
      </c>
      <c r="AM2" s="16" t="s">
        <v>33</v>
      </c>
      <c r="AN2" s="16" t="s">
        <v>34</v>
      </c>
      <c r="AO2" s="16">
        <v>24.5</v>
      </c>
      <c r="AP2" s="16" t="s">
        <v>33</v>
      </c>
      <c r="AQ2" s="16">
        <v>4</v>
      </c>
      <c r="AR2" s="16">
        <v>34.9</v>
      </c>
      <c r="AS2" s="16" t="s">
        <v>33</v>
      </c>
      <c r="AT2" s="16">
        <v>4</v>
      </c>
      <c r="AV2" s="16" t="s">
        <v>35</v>
      </c>
    </row>
    <row r="3" spans="1:48" s="16" customFormat="1" x14ac:dyDescent="0.2">
      <c r="A3" s="16">
        <v>19</v>
      </c>
      <c r="B3" s="16" t="s">
        <v>36</v>
      </c>
      <c r="C3" s="16">
        <v>33</v>
      </c>
      <c r="D3" s="17">
        <v>16</v>
      </c>
      <c r="E3" s="18">
        <v>43251</v>
      </c>
      <c r="F3" s="19">
        <v>0.52291666666666703</v>
      </c>
      <c r="G3" s="16">
        <v>215.7</v>
      </c>
      <c r="H3" s="16">
        <f t="shared" si="0"/>
        <v>21.57</v>
      </c>
      <c r="I3" s="20">
        <f t="shared" si="1"/>
        <v>2.9953910000000001</v>
      </c>
      <c r="J3" s="21">
        <v>43262</v>
      </c>
      <c r="K3" s="6">
        <v>1625</v>
      </c>
      <c r="L3" s="6">
        <v>9</v>
      </c>
      <c r="M3" s="6">
        <v>0</v>
      </c>
      <c r="N3" s="22"/>
      <c r="O3" s="22"/>
      <c r="P3" s="22"/>
      <c r="Q3" s="16">
        <v>39.299999999999997</v>
      </c>
      <c r="R3" s="16" t="s">
        <v>31</v>
      </c>
      <c r="S3" s="16">
        <v>4</v>
      </c>
      <c r="T3" s="16">
        <v>45</v>
      </c>
      <c r="U3" s="16" t="s">
        <v>31</v>
      </c>
      <c r="V3" s="16">
        <v>4</v>
      </c>
      <c r="W3" s="16">
        <v>29.4</v>
      </c>
      <c r="X3" s="16" t="s">
        <v>31</v>
      </c>
      <c r="Y3" s="16">
        <v>4</v>
      </c>
      <c r="Z3" s="16">
        <v>26.5</v>
      </c>
      <c r="AA3" s="16" t="s">
        <v>31</v>
      </c>
      <c r="AB3" s="16">
        <v>4</v>
      </c>
      <c r="AC3" s="16">
        <v>32.1</v>
      </c>
      <c r="AD3" s="16" t="s">
        <v>31</v>
      </c>
      <c r="AE3" s="16" t="s">
        <v>32</v>
      </c>
      <c r="AF3" s="16">
        <v>57.5</v>
      </c>
      <c r="AG3" s="16" t="s">
        <v>31</v>
      </c>
      <c r="AH3" s="16">
        <v>4</v>
      </c>
      <c r="AI3" s="16">
        <v>48.2</v>
      </c>
      <c r="AJ3" s="16" t="s">
        <v>31</v>
      </c>
      <c r="AK3" s="16">
        <v>4</v>
      </c>
      <c r="AL3" s="16">
        <v>23.7</v>
      </c>
      <c r="AM3" s="16" t="s">
        <v>33</v>
      </c>
      <c r="AN3" s="16">
        <v>4</v>
      </c>
      <c r="AO3" s="16">
        <v>13.5</v>
      </c>
      <c r="AP3" s="16" t="s">
        <v>33</v>
      </c>
      <c r="AR3" s="16">
        <v>23.1</v>
      </c>
      <c r="AS3" s="16" t="s">
        <v>33</v>
      </c>
      <c r="AT3" s="16">
        <v>4</v>
      </c>
      <c r="AV3" s="16" t="s">
        <v>37</v>
      </c>
    </row>
    <row r="4" spans="1:48" s="16" customFormat="1" x14ac:dyDescent="0.2">
      <c r="A4" s="16">
        <v>34</v>
      </c>
      <c r="B4" s="16" t="s">
        <v>38</v>
      </c>
      <c r="C4" s="16">
        <v>24</v>
      </c>
      <c r="D4" s="17">
        <v>8</v>
      </c>
      <c r="E4" s="18">
        <v>43251</v>
      </c>
      <c r="F4" s="19">
        <v>0.47777777777777802</v>
      </c>
      <c r="G4" s="16">
        <v>167.7</v>
      </c>
      <c r="H4" s="16">
        <f t="shared" si="0"/>
        <v>16.77</v>
      </c>
      <c r="I4" s="20">
        <f t="shared" si="1"/>
        <v>2.389151</v>
      </c>
      <c r="J4" s="21">
        <v>43262</v>
      </c>
      <c r="K4" s="6">
        <v>1533</v>
      </c>
      <c r="L4" s="6">
        <v>8</v>
      </c>
      <c r="M4" s="6">
        <v>0</v>
      </c>
      <c r="N4" s="22"/>
      <c r="O4" s="22"/>
      <c r="P4" s="22"/>
      <c r="Q4" s="16">
        <v>14.5</v>
      </c>
      <c r="R4" s="16" t="s">
        <v>31</v>
      </c>
      <c r="S4" s="16">
        <v>4</v>
      </c>
      <c r="T4" s="16">
        <v>15.1</v>
      </c>
      <c r="U4" s="16" t="s">
        <v>31</v>
      </c>
      <c r="V4" s="16">
        <v>4</v>
      </c>
      <c r="W4" s="16">
        <v>28.8</v>
      </c>
      <c r="X4" s="16" t="s">
        <v>31</v>
      </c>
      <c r="Y4" s="16">
        <v>5</v>
      </c>
      <c r="Z4" s="16">
        <v>16.2</v>
      </c>
      <c r="AA4" s="16" t="s">
        <v>31</v>
      </c>
      <c r="AB4" s="16">
        <v>4</v>
      </c>
      <c r="AC4" s="16">
        <v>29.8</v>
      </c>
      <c r="AD4" s="16" t="s">
        <v>31</v>
      </c>
      <c r="AE4" s="16">
        <v>5</v>
      </c>
      <c r="AF4" s="16">
        <v>23.3</v>
      </c>
      <c r="AG4" s="16" t="s">
        <v>33</v>
      </c>
      <c r="AH4" s="16">
        <v>4</v>
      </c>
      <c r="AI4" s="16">
        <v>17.399999999999999</v>
      </c>
      <c r="AJ4" s="16" t="s">
        <v>33</v>
      </c>
      <c r="AK4" s="16">
        <v>4</v>
      </c>
      <c r="AL4" s="16">
        <v>11.8</v>
      </c>
      <c r="AM4" s="16" t="s">
        <v>33</v>
      </c>
      <c r="AN4" s="16" t="s">
        <v>39</v>
      </c>
    </row>
    <row r="5" spans="1:48" s="16" customFormat="1" x14ac:dyDescent="0.2">
      <c r="A5" s="16">
        <v>57</v>
      </c>
      <c r="B5" s="16" t="s">
        <v>40</v>
      </c>
      <c r="C5" s="16">
        <v>17</v>
      </c>
      <c r="D5" s="17">
        <v>2</v>
      </c>
      <c r="E5" s="18">
        <v>43251</v>
      </c>
      <c r="F5" s="19">
        <v>0.44861111111111102</v>
      </c>
      <c r="G5" s="16">
        <v>192.9</v>
      </c>
      <c r="H5" s="16">
        <f t="shared" si="0"/>
        <v>19.29</v>
      </c>
      <c r="I5" s="20">
        <f t="shared" si="1"/>
        <v>2.707427</v>
      </c>
      <c r="J5" s="21">
        <v>43262</v>
      </c>
      <c r="K5" s="6">
        <v>1456</v>
      </c>
      <c r="L5" s="6">
        <v>10</v>
      </c>
      <c r="M5" s="6">
        <v>0</v>
      </c>
      <c r="N5" s="22"/>
      <c r="O5" s="22"/>
      <c r="P5" s="22"/>
      <c r="Q5" s="16">
        <v>40</v>
      </c>
      <c r="R5" s="16" t="s">
        <v>31</v>
      </c>
      <c r="S5" s="16">
        <v>5</v>
      </c>
      <c r="T5" s="16">
        <v>20.7</v>
      </c>
      <c r="U5" s="16" t="s">
        <v>31</v>
      </c>
      <c r="V5" s="16">
        <v>4</v>
      </c>
      <c r="W5" s="16">
        <v>29.7</v>
      </c>
      <c r="X5" s="16" t="s">
        <v>31</v>
      </c>
      <c r="Y5" s="16">
        <v>4</v>
      </c>
      <c r="Z5" s="16">
        <v>18.600000000000001</v>
      </c>
      <c r="AA5" s="16" t="s">
        <v>31</v>
      </c>
      <c r="AB5" s="16">
        <v>4</v>
      </c>
      <c r="AC5" s="16">
        <v>18.600000000000001</v>
      </c>
      <c r="AD5" s="16" t="s">
        <v>31</v>
      </c>
      <c r="AE5" s="16">
        <v>4</v>
      </c>
      <c r="AF5" s="16">
        <v>29.3</v>
      </c>
      <c r="AG5" s="16" t="s">
        <v>33</v>
      </c>
      <c r="AH5" s="16">
        <v>4</v>
      </c>
      <c r="AI5" s="16">
        <v>25.7</v>
      </c>
      <c r="AJ5" s="16" t="s">
        <v>33</v>
      </c>
      <c r="AK5" s="16">
        <v>4</v>
      </c>
      <c r="AL5" s="16">
        <v>20.6</v>
      </c>
      <c r="AM5" s="16" t="s">
        <v>33</v>
      </c>
      <c r="AN5" s="16">
        <v>4</v>
      </c>
      <c r="AO5" s="16">
        <v>24</v>
      </c>
      <c r="AP5" s="16" t="s">
        <v>33</v>
      </c>
      <c r="AQ5" s="16">
        <v>4</v>
      </c>
      <c r="AR5" s="16">
        <v>27.6</v>
      </c>
      <c r="AS5" s="16" t="s">
        <v>33</v>
      </c>
      <c r="AT5" s="16">
        <v>4</v>
      </c>
    </row>
    <row r="6" spans="1:48" s="16" customFormat="1" x14ac:dyDescent="0.2">
      <c r="A6" s="16">
        <v>73</v>
      </c>
      <c r="B6" s="16" t="s">
        <v>41</v>
      </c>
      <c r="C6" s="16">
        <v>32</v>
      </c>
      <c r="D6" s="17">
        <v>17</v>
      </c>
      <c r="E6" s="18">
        <v>43251</v>
      </c>
      <c r="F6" s="19">
        <v>0.52013888888888904</v>
      </c>
      <c r="G6" s="16">
        <v>210.3</v>
      </c>
      <c r="H6" s="16">
        <f t="shared" si="0"/>
        <v>21.03</v>
      </c>
      <c r="I6" s="20">
        <f t="shared" si="1"/>
        <v>2.9271890000000003</v>
      </c>
      <c r="J6" s="21">
        <v>43262</v>
      </c>
      <c r="K6" s="6">
        <v>1610</v>
      </c>
      <c r="L6" s="6">
        <v>9</v>
      </c>
      <c r="M6" s="6">
        <v>0</v>
      </c>
      <c r="N6" s="22"/>
      <c r="O6" s="22"/>
      <c r="P6" s="22"/>
      <c r="Q6" s="16">
        <v>33.299999999999997</v>
      </c>
      <c r="R6" s="16" t="s">
        <v>33</v>
      </c>
      <c r="S6" s="16">
        <v>4</v>
      </c>
      <c r="T6" s="16">
        <v>33.200000000000003</v>
      </c>
      <c r="U6" s="16" t="s">
        <v>33</v>
      </c>
      <c r="V6" s="16">
        <v>4</v>
      </c>
      <c r="W6" s="16">
        <v>12.2</v>
      </c>
      <c r="X6" s="16" t="s">
        <v>33</v>
      </c>
      <c r="Y6" s="16">
        <v>4</v>
      </c>
      <c r="Z6" s="16">
        <v>24.7</v>
      </c>
      <c r="AA6" s="16" t="s">
        <v>33</v>
      </c>
      <c r="AB6" s="16">
        <v>4</v>
      </c>
      <c r="AC6" s="16">
        <v>15.9</v>
      </c>
      <c r="AD6" s="16" t="s">
        <v>33</v>
      </c>
      <c r="AE6" s="16">
        <v>4</v>
      </c>
      <c r="AF6" s="16">
        <v>19.600000000000001</v>
      </c>
      <c r="AG6" s="16" t="s">
        <v>33</v>
      </c>
      <c r="AH6" s="16">
        <v>4</v>
      </c>
      <c r="AI6" s="16">
        <v>17.8</v>
      </c>
      <c r="AJ6" s="16" t="s">
        <v>31</v>
      </c>
      <c r="AK6" s="16">
        <v>4</v>
      </c>
      <c r="AL6" s="16">
        <v>40.4</v>
      </c>
      <c r="AM6" s="16" t="s">
        <v>31</v>
      </c>
      <c r="AN6" s="16">
        <v>4</v>
      </c>
      <c r="AO6" s="16">
        <v>26.1</v>
      </c>
      <c r="AP6" s="16" t="s">
        <v>31</v>
      </c>
      <c r="AQ6" s="16">
        <v>4</v>
      </c>
      <c r="AV6" s="16" t="s">
        <v>42</v>
      </c>
    </row>
    <row r="7" spans="1:48" s="16" customFormat="1" x14ac:dyDescent="0.2">
      <c r="A7" s="16">
        <v>119</v>
      </c>
      <c r="B7" s="16" t="s">
        <v>43</v>
      </c>
      <c r="C7" s="16">
        <v>19</v>
      </c>
      <c r="D7" s="17">
        <v>9</v>
      </c>
      <c r="E7" s="18">
        <v>43251</v>
      </c>
      <c r="F7" s="19">
        <v>0.47430555555555598</v>
      </c>
      <c r="G7" s="16">
        <v>189</v>
      </c>
      <c r="H7" s="16">
        <f t="shared" si="0"/>
        <v>18.899999999999999</v>
      </c>
      <c r="I7" s="20">
        <f t="shared" si="1"/>
        <v>2.6581699999999997</v>
      </c>
      <c r="J7" s="21">
        <v>43262</v>
      </c>
      <c r="K7" s="6">
        <v>1522</v>
      </c>
      <c r="L7" s="6">
        <v>9</v>
      </c>
      <c r="M7" s="6">
        <v>0</v>
      </c>
      <c r="N7" s="22"/>
      <c r="O7" s="22"/>
      <c r="P7" s="22"/>
      <c r="Q7" s="16">
        <v>57.1</v>
      </c>
      <c r="R7" s="16" t="s">
        <v>44</v>
      </c>
      <c r="S7" s="16" t="s">
        <v>32</v>
      </c>
      <c r="T7" s="16">
        <v>25</v>
      </c>
      <c r="U7" s="16" t="s">
        <v>31</v>
      </c>
      <c r="V7" s="16">
        <v>4</v>
      </c>
      <c r="W7" s="16">
        <v>28.7</v>
      </c>
      <c r="X7" s="16" t="s">
        <v>31</v>
      </c>
      <c r="Y7" s="16">
        <v>4</v>
      </c>
      <c r="Z7" s="16">
        <v>33.299999999999997</v>
      </c>
      <c r="AA7" s="16" t="s">
        <v>33</v>
      </c>
      <c r="AB7" s="16">
        <v>4</v>
      </c>
      <c r="AC7" s="16">
        <v>36</v>
      </c>
      <c r="AD7" s="16" t="s">
        <v>33</v>
      </c>
      <c r="AE7" s="16">
        <v>4</v>
      </c>
      <c r="AF7" s="16">
        <v>46</v>
      </c>
      <c r="AG7" s="16" t="s">
        <v>33</v>
      </c>
      <c r="AH7" s="16">
        <v>5</v>
      </c>
      <c r="AI7" s="16">
        <v>38.9</v>
      </c>
      <c r="AJ7" s="16" t="s">
        <v>33</v>
      </c>
      <c r="AK7" s="16">
        <v>4</v>
      </c>
      <c r="AL7" s="16">
        <v>13.6</v>
      </c>
      <c r="AM7" s="16" t="s">
        <v>33</v>
      </c>
      <c r="AN7" s="16" t="s">
        <v>45</v>
      </c>
      <c r="AO7" s="16">
        <v>33.299999999999997</v>
      </c>
      <c r="AP7" s="16" t="s">
        <v>33</v>
      </c>
      <c r="AQ7" s="16">
        <v>4</v>
      </c>
      <c r="AV7" s="16" t="s">
        <v>46</v>
      </c>
    </row>
    <row r="8" spans="1:48" s="16" customFormat="1" x14ac:dyDescent="0.2">
      <c r="A8" s="16">
        <v>127</v>
      </c>
      <c r="B8" s="16" t="s">
        <v>47</v>
      </c>
      <c r="C8" s="16">
        <v>29</v>
      </c>
      <c r="D8" s="17">
        <v>12</v>
      </c>
      <c r="E8" s="18">
        <v>43251</v>
      </c>
      <c r="F8" s="19">
        <v>0.484027777777778</v>
      </c>
      <c r="G8" s="16">
        <v>193.4</v>
      </c>
      <c r="H8" s="16">
        <f t="shared" si="0"/>
        <v>19.34</v>
      </c>
      <c r="I8" s="20">
        <f t="shared" si="1"/>
        <v>2.7137419999999999</v>
      </c>
      <c r="J8" s="21">
        <v>43262</v>
      </c>
      <c r="K8" s="6">
        <v>1456</v>
      </c>
      <c r="L8" s="6">
        <v>9</v>
      </c>
      <c r="M8" s="6">
        <v>0</v>
      </c>
      <c r="N8" s="22"/>
      <c r="O8" s="22"/>
      <c r="P8" s="22"/>
      <c r="Q8" s="16">
        <v>30.2</v>
      </c>
      <c r="R8" s="16" t="s">
        <v>33</v>
      </c>
      <c r="S8" s="16">
        <v>5</v>
      </c>
      <c r="T8" s="16">
        <v>21.9</v>
      </c>
      <c r="U8" s="16" t="s">
        <v>33</v>
      </c>
      <c r="V8" s="16">
        <v>4</v>
      </c>
      <c r="W8" s="16">
        <v>26.5</v>
      </c>
      <c r="X8" s="16" t="s">
        <v>33</v>
      </c>
      <c r="Y8" s="16">
        <v>4</v>
      </c>
      <c r="Z8" s="16">
        <v>40.6</v>
      </c>
      <c r="AA8" s="16" t="s">
        <v>33</v>
      </c>
      <c r="AB8" s="16">
        <v>5</v>
      </c>
      <c r="AC8" s="16">
        <v>14.4</v>
      </c>
      <c r="AD8" s="16" t="s">
        <v>33</v>
      </c>
      <c r="AE8" s="16">
        <v>4</v>
      </c>
      <c r="AF8" s="16">
        <v>27.4</v>
      </c>
      <c r="AG8" s="16" t="s">
        <v>33</v>
      </c>
      <c r="AH8" s="16">
        <v>4</v>
      </c>
      <c r="AI8" s="16">
        <v>21.6</v>
      </c>
      <c r="AJ8" s="16" t="s">
        <v>33</v>
      </c>
      <c r="AK8" s="16">
        <v>4</v>
      </c>
      <c r="AL8" s="16">
        <v>21.6</v>
      </c>
      <c r="AM8" s="16" t="s">
        <v>31</v>
      </c>
      <c r="AN8" s="16">
        <v>4</v>
      </c>
      <c r="AO8" s="16">
        <v>27.5</v>
      </c>
      <c r="AP8" s="16" t="s">
        <v>31</v>
      </c>
      <c r="AQ8" s="16">
        <v>4</v>
      </c>
    </row>
    <row r="9" spans="1:48" s="16" customFormat="1" x14ac:dyDescent="0.2">
      <c r="A9" s="16">
        <v>133</v>
      </c>
      <c r="B9" s="16" t="s">
        <v>48</v>
      </c>
      <c r="C9" s="16">
        <v>8</v>
      </c>
      <c r="D9" s="17">
        <v>24</v>
      </c>
      <c r="E9" s="18">
        <v>43251</v>
      </c>
      <c r="F9" s="19">
        <v>0.52708333333333302</v>
      </c>
      <c r="G9" s="16">
        <v>203.4</v>
      </c>
      <c r="H9" s="16">
        <f t="shared" si="0"/>
        <v>20.34</v>
      </c>
      <c r="I9" s="20">
        <f t="shared" si="1"/>
        <v>2.840042</v>
      </c>
      <c r="J9" s="21">
        <v>43262</v>
      </c>
      <c r="K9" s="6">
        <v>1539</v>
      </c>
      <c r="L9" s="6">
        <v>10</v>
      </c>
      <c r="M9" s="6">
        <v>0</v>
      </c>
      <c r="N9" s="22"/>
      <c r="O9" s="22"/>
      <c r="P9" s="22"/>
      <c r="Q9" s="16">
        <v>21.4</v>
      </c>
      <c r="R9" s="16" t="s">
        <v>44</v>
      </c>
      <c r="S9" s="16">
        <v>4</v>
      </c>
      <c r="T9" s="16">
        <v>27.3</v>
      </c>
      <c r="U9" s="16" t="s">
        <v>31</v>
      </c>
      <c r="V9" s="16">
        <v>4</v>
      </c>
      <c r="W9" s="16">
        <v>31.9</v>
      </c>
      <c r="X9" s="16" t="s">
        <v>31</v>
      </c>
      <c r="Y9" s="16">
        <v>4</v>
      </c>
      <c r="Z9" s="16">
        <v>23</v>
      </c>
      <c r="AA9" s="16" t="s">
        <v>31</v>
      </c>
      <c r="AB9" s="16">
        <v>4</v>
      </c>
      <c r="AC9" s="16">
        <v>25.4</v>
      </c>
      <c r="AD9" s="16" t="s">
        <v>31</v>
      </c>
      <c r="AE9" s="16">
        <v>4</v>
      </c>
      <c r="AF9" s="16">
        <v>33.799999999999997</v>
      </c>
      <c r="AG9" s="16" t="s">
        <v>33</v>
      </c>
      <c r="AH9" s="16">
        <v>5</v>
      </c>
      <c r="AI9" s="16">
        <v>19.3</v>
      </c>
      <c r="AJ9" s="16" t="s">
        <v>33</v>
      </c>
      <c r="AK9" s="16">
        <v>4</v>
      </c>
      <c r="AL9" s="16">
        <v>18</v>
      </c>
      <c r="AM9" s="16" t="s">
        <v>33</v>
      </c>
      <c r="AN9" s="16">
        <v>4</v>
      </c>
      <c r="AO9" s="16">
        <v>14</v>
      </c>
      <c r="AP9" s="16" t="s">
        <v>33</v>
      </c>
      <c r="AQ9" s="16">
        <v>4</v>
      </c>
      <c r="AR9" s="16">
        <v>15</v>
      </c>
      <c r="AS9" s="16" t="s">
        <v>33</v>
      </c>
      <c r="AT9" s="16">
        <v>4</v>
      </c>
    </row>
    <row r="10" spans="1:48" s="16" customFormat="1" x14ac:dyDescent="0.2">
      <c r="A10" s="16">
        <v>141</v>
      </c>
      <c r="B10" s="16" t="s">
        <v>49</v>
      </c>
      <c r="C10" s="16">
        <v>15</v>
      </c>
      <c r="D10" s="17">
        <v>3</v>
      </c>
      <c r="E10" s="18">
        <v>43251</v>
      </c>
      <c r="F10" s="19">
        <v>0.453472222222222</v>
      </c>
      <c r="G10" s="16">
        <v>207.6</v>
      </c>
      <c r="H10" s="16">
        <f t="shared" si="0"/>
        <v>20.759999999999998</v>
      </c>
      <c r="I10" s="20">
        <f t="shared" si="1"/>
        <v>2.8930879999999997</v>
      </c>
      <c r="J10" s="21">
        <v>43262</v>
      </c>
      <c r="K10" s="6">
        <v>1558</v>
      </c>
      <c r="L10" s="6">
        <v>8</v>
      </c>
      <c r="M10" s="6">
        <v>0</v>
      </c>
      <c r="N10" s="22"/>
      <c r="O10" s="22"/>
      <c r="P10" s="22"/>
      <c r="Q10" s="16">
        <v>30.7</v>
      </c>
      <c r="R10" s="16" t="s">
        <v>50</v>
      </c>
      <c r="S10" s="16" t="s">
        <v>34</v>
      </c>
      <c r="T10" s="16">
        <v>35.799999999999997</v>
      </c>
      <c r="U10" s="16" t="s">
        <v>33</v>
      </c>
      <c r="V10" s="16">
        <v>4</v>
      </c>
      <c r="W10" s="16">
        <v>25.4</v>
      </c>
      <c r="X10" s="16" t="s">
        <v>33</v>
      </c>
      <c r="Y10" s="16">
        <v>4</v>
      </c>
      <c r="Z10" s="16">
        <v>34.6</v>
      </c>
      <c r="AA10" s="16" t="s">
        <v>33</v>
      </c>
      <c r="AB10" s="16">
        <v>4</v>
      </c>
      <c r="AC10" s="16">
        <v>69.900000000000006</v>
      </c>
      <c r="AD10" s="16" t="s">
        <v>31</v>
      </c>
      <c r="AE10" s="16">
        <v>5</v>
      </c>
      <c r="AF10" s="16">
        <v>26.7</v>
      </c>
      <c r="AG10" s="16" t="s">
        <v>31</v>
      </c>
      <c r="AH10" s="16">
        <v>4</v>
      </c>
      <c r="AI10" s="16">
        <v>15.1</v>
      </c>
      <c r="AJ10" s="16" t="s">
        <v>31</v>
      </c>
      <c r="AK10" s="16">
        <v>4</v>
      </c>
      <c r="AL10" s="16">
        <v>76.400000000000006</v>
      </c>
      <c r="AM10" s="16" t="s">
        <v>31</v>
      </c>
      <c r="AN10" s="16">
        <v>5</v>
      </c>
    </row>
    <row r="11" spans="1:48" s="16" customFormat="1" x14ac:dyDescent="0.2">
      <c r="A11" s="16">
        <v>153</v>
      </c>
      <c r="B11" s="16" t="s">
        <v>51</v>
      </c>
      <c r="C11" s="16">
        <v>22</v>
      </c>
      <c r="D11" s="17">
        <v>13</v>
      </c>
      <c r="E11" s="18">
        <v>43251</v>
      </c>
      <c r="F11" s="19">
        <v>0.48055555555555601</v>
      </c>
      <c r="G11" s="16">
        <v>191.4</v>
      </c>
      <c r="H11" s="16">
        <f t="shared" si="0"/>
        <v>19.14</v>
      </c>
      <c r="I11" s="20">
        <f t="shared" si="1"/>
        <v>2.688482</v>
      </c>
      <c r="J11" s="21">
        <v>43262</v>
      </c>
      <c r="K11" s="6">
        <v>1521</v>
      </c>
      <c r="L11" s="6">
        <v>10</v>
      </c>
      <c r="M11" s="6">
        <v>0</v>
      </c>
      <c r="N11" s="22"/>
      <c r="O11" s="22"/>
      <c r="P11" s="22"/>
      <c r="Q11" s="16">
        <v>32.200000000000003</v>
      </c>
      <c r="R11" s="16" t="s">
        <v>44</v>
      </c>
      <c r="S11" s="16">
        <v>4</v>
      </c>
      <c r="T11" s="16">
        <v>38.200000000000003</v>
      </c>
      <c r="U11" s="16" t="s">
        <v>31</v>
      </c>
      <c r="V11" s="16">
        <v>5</v>
      </c>
      <c r="W11" s="16">
        <v>44.5</v>
      </c>
      <c r="X11" s="16" t="s">
        <v>31</v>
      </c>
      <c r="Y11" s="16">
        <v>5</v>
      </c>
      <c r="Z11" s="16">
        <v>35.200000000000003</v>
      </c>
      <c r="AA11" s="16" t="s">
        <v>31</v>
      </c>
      <c r="AB11" s="16">
        <v>4</v>
      </c>
      <c r="AC11" s="16">
        <v>38.9</v>
      </c>
      <c r="AD11" s="16" t="s">
        <v>31</v>
      </c>
      <c r="AE11" s="16">
        <v>5</v>
      </c>
      <c r="AF11" s="16">
        <v>35.700000000000003</v>
      </c>
      <c r="AG11" s="16" t="s">
        <v>31</v>
      </c>
      <c r="AH11" s="16" t="s">
        <v>45</v>
      </c>
      <c r="AI11" s="16">
        <v>40.299999999999997</v>
      </c>
      <c r="AJ11" s="16" t="s">
        <v>31</v>
      </c>
      <c r="AK11" s="16">
        <v>5</v>
      </c>
      <c r="AL11" s="16">
        <v>32.6</v>
      </c>
      <c r="AM11" s="16" t="s">
        <v>33</v>
      </c>
      <c r="AN11" s="16">
        <v>5</v>
      </c>
      <c r="AO11" s="16">
        <v>25</v>
      </c>
      <c r="AP11" s="16" t="s">
        <v>33</v>
      </c>
      <c r="AQ11" s="16">
        <v>4</v>
      </c>
      <c r="AR11" s="16">
        <v>1.8</v>
      </c>
      <c r="AS11" s="16" t="s">
        <v>33</v>
      </c>
      <c r="AT11" s="16" t="s">
        <v>52</v>
      </c>
    </row>
    <row r="12" spans="1:48" s="16" customFormat="1" x14ac:dyDescent="0.2">
      <c r="A12" s="16">
        <v>156</v>
      </c>
      <c r="B12" s="16" t="s">
        <v>53</v>
      </c>
      <c r="C12" s="16">
        <v>26</v>
      </c>
      <c r="D12" s="17">
        <v>18</v>
      </c>
      <c r="E12" s="18">
        <v>43251</v>
      </c>
      <c r="F12" s="19">
        <v>0.48749999999999999</v>
      </c>
      <c r="G12" s="16">
        <v>196.9</v>
      </c>
      <c r="H12" s="16">
        <f t="shared" si="0"/>
        <v>19.690000000000001</v>
      </c>
      <c r="I12" s="20">
        <f t="shared" si="1"/>
        <v>2.7579470000000001</v>
      </c>
      <c r="J12" s="21">
        <v>43262</v>
      </c>
      <c r="K12" s="6">
        <v>1432</v>
      </c>
      <c r="L12" s="6">
        <v>10</v>
      </c>
      <c r="M12" s="6">
        <v>0</v>
      </c>
      <c r="N12" s="22"/>
      <c r="O12" s="22"/>
      <c r="P12" s="22"/>
      <c r="Q12" s="16">
        <v>41.1</v>
      </c>
      <c r="R12" s="16" t="s">
        <v>50</v>
      </c>
      <c r="S12" s="16">
        <v>4</v>
      </c>
      <c r="T12" s="16">
        <v>35.5</v>
      </c>
      <c r="U12" s="16" t="s">
        <v>33</v>
      </c>
      <c r="V12" s="16">
        <v>4</v>
      </c>
      <c r="W12" s="16">
        <v>80.5</v>
      </c>
      <c r="X12" s="16" t="s">
        <v>31</v>
      </c>
      <c r="Y12" s="16">
        <v>5</v>
      </c>
      <c r="Z12" s="16">
        <v>62.7</v>
      </c>
      <c r="AA12" s="16" t="s">
        <v>31</v>
      </c>
      <c r="AB12" s="16">
        <v>5</v>
      </c>
      <c r="AC12" s="16">
        <v>89.2</v>
      </c>
      <c r="AD12" s="16" t="s">
        <v>31</v>
      </c>
      <c r="AE12" s="16">
        <v>5</v>
      </c>
      <c r="AF12" s="16">
        <v>58.1</v>
      </c>
      <c r="AG12" s="16" t="s">
        <v>31</v>
      </c>
      <c r="AH12" s="16">
        <v>5</v>
      </c>
      <c r="AI12" s="16">
        <v>29.2</v>
      </c>
      <c r="AJ12" s="16" t="s">
        <v>31</v>
      </c>
      <c r="AK12" s="16">
        <v>4</v>
      </c>
      <c r="AL12" s="16">
        <v>56.7</v>
      </c>
      <c r="AM12" s="16" t="s">
        <v>31</v>
      </c>
      <c r="AN12" s="16">
        <v>5</v>
      </c>
      <c r="AO12" s="16">
        <v>48.3</v>
      </c>
      <c r="AP12" s="16" t="s">
        <v>31</v>
      </c>
      <c r="AQ12" s="16">
        <v>5</v>
      </c>
      <c r="AR12" s="16">
        <v>55</v>
      </c>
      <c r="AS12" s="16" t="s">
        <v>31</v>
      </c>
      <c r="AT12" s="16" t="s">
        <v>32</v>
      </c>
    </row>
    <row r="13" spans="1:48" s="16" customFormat="1" x14ac:dyDescent="0.2">
      <c r="A13" s="16">
        <v>159</v>
      </c>
      <c r="B13" s="16" t="s">
        <v>54</v>
      </c>
      <c r="C13" s="16">
        <v>35</v>
      </c>
      <c r="D13" s="17">
        <v>19</v>
      </c>
      <c r="E13" s="18">
        <v>43251</v>
      </c>
      <c r="F13" s="19">
        <v>0.51666666666666705</v>
      </c>
      <c r="G13" s="16">
        <v>219.3</v>
      </c>
      <c r="H13" s="16">
        <f t="shared" si="0"/>
        <v>21.93</v>
      </c>
      <c r="I13" s="20">
        <f t="shared" si="1"/>
        <v>3.0408590000000002</v>
      </c>
      <c r="J13" s="21">
        <v>43262</v>
      </c>
      <c r="K13" s="6">
        <v>1617</v>
      </c>
      <c r="L13" s="6">
        <v>10</v>
      </c>
      <c r="M13" s="6">
        <v>0</v>
      </c>
      <c r="N13" s="22"/>
      <c r="O13" s="22"/>
      <c r="P13" s="22"/>
      <c r="Q13" s="16">
        <v>39.5</v>
      </c>
      <c r="R13" s="16" t="s">
        <v>50</v>
      </c>
      <c r="S13" s="16">
        <v>4</v>
      </c>
      <c r="T13" s="16">
        <v>46.3</v>
      </c>
      <c r="U13" s="16" t="s">
        <v>33</v>
      </c>
      <c r="V13" s="16">
        <v>4</v>
      </c>
      <c r="W13" s="16">
        <v>30.9</v>
      </c>
      <c r="X13" s="16" t="s">
        <v>33</v>
      </c>
      <c r="Y13" s="16">
        <v>4</v>
      </c>
      <c r="Z13" s="16">
        <v>32.700000000000003</v>
      </c>
      <c r="AA13" s="16" t="s">
        <v>33</v>
      </c>
      <c r="AB13" s="16">
        <v>4</v>
      </c>
      <c r="AC13" s="16">
        <v>53.5</v>
      </c>
      <c r="AD13" s="16" t="s">
        <v>31</v>
      </c>
      <c r="AE13" s="16">
        <v>4</v>
      </c>
      <c r="AF13" s="16">
        <v>52.5</v>
      </c>
      <c r="AG13" s="16" t="s">
        <v>31</v>
      </c>
      <c r="AH13" s="16">
        <v>4</v>
      </c>
      <c r="AI13" s="16">
        <v>48.2</v>
      </c>
      <c r="AJ13" s="16" t="s">
        <v>31</v>
      </c>
      <c r="AK13" s="16">
        <v>4</v>
      </c>
      <c r="AL13" s="16">
        <v>44.9</v>
      </c>
      <c r="AM13" s="16" t="s">
        <v>31</v>
      </c>
      <c r="AN13" s="16">
        <v>4</v>
      </c>
      <c r="AO13" s="16">
        <v>60.6</v>
      </c>
      <c r="AP13" s="16" t="s">
        <v>31</v>
      </c>
      <c r="AQ13" s="16" t="s">
        <v>32</v>
      </c>
      <c r="AR13" s="16">
        <v>52.6</v>
      </c>
      <c r="AS13" s="16" t="s">
        <v>31</v>
      </c>
      <c r="AT13" s="16" t="s">
        <v>32</v>
      </c>
      <c r="AV13" s="16" t="s">
        <v>55</v>
      </c>
    </row>
    <row r="14" spans="1:48" s="16" customFormat="1" x14ac:dyDescent="0.2">
      <c r="A14" s="16">
        <v>172</v>
      </c>
      <c r="B14" s="16" t="s">
        <v>56</v>
      </c>
      <c r="C14" s="16">
        <v>18</v>
      </c>
      <c r="D14" s="17">
        <v>4</v>
      </c>
      <c r="E14" s="18">
        <v>43251</v>
      </c>
      <c r="F14" s="19">
        <v>0.45694444444444399</v>
      </c>
      <c r="G14" s="16">
        <v>188.3</v>
      </c>
      <c r="H14" s="16">
        <f t="shared" si="0"/>
        <v>18.830000000000002</v>
      </c>
      <c r="I14" s="20">
        <f t="shared" si="1"/>
        <v>2.6493290000000003</v>
      </c>
      <c r="J14" s="21">
        <v>43262</v>
      </c>
      <c r="K14" s="6">
        <v>1407</v>
      </c>
      <c r="L14" s="6">
        <v>10</v>
      </c>
      <c r="M14" s="6">
        <v>1</v>
      </c>
      <c r="N14" s="22"/>
      <c r="O14" s="22"/>
      <c r="P14" s="22"/>
      <c r="Q14" s="16">
        <v>25.4</v>
      </c>
      <c r="R14" s="16" t="s">
        <v>44</v>
      </c>
      <c r="S14" s="16">
        <v>4</v>
      </c>
      <c r="T14" s="16">
        <v>43.1</v>
      </c>
      <c r="U14" s="16" t="s">
        <v>31</v>
      </c>
      <c r="V14" s="16">
        <v>4</v>
      </c>
      <c r="W14" s="16">
        <v>26.6</v>
      </c>
      <c r="X14" s="16" t="s">
        <v>31</v>
      </c>
      <c r="Y14" s="16">
        <v>4</v>
      </c>
      <c r="Z14" s="16">
        <v>20.3</v>
      </c>
      <c r="AA14" s="16" t="s">
        <v>31</v>
      </c>
      <c r="AB14" s="16">
        <v>4</v>
      </c>
      <c r="AC14" s="16">
        <v>42.8</v>
      </c>
      <c r="AD14" s="16" t="s">
        <v>31</v>
      </c>
      <c r="AE14" s="16">
        <v>4</v>
      </c>
      <c r="AF14" s="16">
        <v>22.2</v>
      </c>
      <c r="AG14" s="16" t="s">
        <v>33</v>
      </c>
      <c r="AH14" s="16">
        <v>4</v>
      </c>
      <c r="AI14" s="16">
        <v>32.4</v>
      </c>
      <c r="AJ14" s="16" t="s">
        <v>33</v>
      </c>
      <c r="AK14" s="16">
        <v>4</v>
      </c>
      <c r="AL14" s="16">
        <v>38.799999999999997</v>
      </c>
      <c r="AM14" s="16" t="s">
        <v>33</v>
      </c>
      <c r="AN14" s="16">
        <v>4</v>
      </c>
      <c r="AO14" s="16">
        <v>5.3</v>
      </c>
      <c r="AP14" s="16" t="s">
        <v>33</v>
      </c>
      <c r="AQ14" s="16">
        <v>3</v>
      </c>
      <c r="AV14" s="16" t="s">
        <v>57</v>
      </c>
    </row>
    <row r="15" spans="1:48" s="16" customFormat="1" x14ac:dyDescent="0.2">
      <c r="A15" s="16">
        <v>213</v>
      </c>
      <c r="B15" s="16" t="s">
        <v>58</v>
      </c>
      <c r="C15" s="16">
        <v>34</v>
      </c>
      <c r="D15" s="17">
        <v>20</v>
      </c>
      <c r="E15" s="18">
        <v>43251</v>
      </c>
      <c r="F15" s="19">
        <v>0.51319444444444395</v>
      </c>
      <c r="G15" s="16">
        <v>230.7</v>
      </c>
      <c r="H15" s="16">
        <f t="shared" si="0"/>
        <v>23.07</v>
      </c>
      <c r="I15" s="20">
        <f t="shared" si="1"/>
        <v>3.184841</v>
      </c>
      <c r="J15" s="21">
        <v>43262</v>
      </c>
      <c r="K15" s="6">
        <v>1418</v>
      </c>
      <c r="L15" s="6">
        <v>10</v>
      </c>
      <c r="M15" s="6">
        <v>0</v>
      </c>
      <c r="N15" s="22"/>
      <c r="O15" s="22"/>
      <c r="P15" s="22"/>
      <c r="Q15" s="16">
        <v>18.8</v>
      </c>
      <c r="R15" s="16" t="s">
        <v>44</v>
      </c>
      <c r="S15" s="16" t="s">
        <v>59</v>
      </c>
      <c r="T15" s="16">
        <v>28.2</v>
      </c>
      <c r="U15" s="16" t="s">
        <v>31</v>
      </c>
      <c r="V15" s="16">
        <v>4</v>
      </c>
      <c r="W15" s="16">
        <v>68.5</v>
      </c>
      <c r="X15" s="16" t="s">
        <v>31</v>
      </c>
      <c r="Y15" s="16">
        <v>4</v>
      </c>
      <c r="Z15" s="16">
        <v>28.8</v>
      </c>
      <c r="AA15" s="16" t="s">
        <v>31</v>
      </c>
      <c r="AB15" s="16">
        <v>4</v>
      </c>
      <c r="AC15" s="16">
        <v>23.4</v>
      </c>
      <c r="AD15" s="16" t="s">
        <v>31</v>
      </c>
      <c r="AE15" s="16">
        <v>4</v>
      </c>
      <c r="AF15" s="16">
        <v>57.7</v>
      </c>
      <c r="AG15" s="16" t="s">
        <v>31</v>
      </c>
      <c r="AH15" s="16">
        <v>4</v>
      </c>
      <c r="AI15" s="16">
        <v>58.5</v>
      </c>
      <c r="AJ15" s="16" t="s">
        <v>31</v>
      </c>
      <c r="AK15" s="16">
        <v>4</v>
      </c>
      <c r="AL15" s="16">
        <v>31.6</v>
      </c>
      <c r="AM15" s="16" t="s">
        <v>33</v>
      </c>
      <c r="AN15" s="16">
        <v>4</v>
      </c>
      <c r="AO15" s="16">
        <v>43.9</v>
      </c>
      <c r="AP15" s="16" t="s">
        <v>33</v>
      </c>
      <c r="AQ15" s="16">
        <v>4</v>
      </c>
      <c r="AR15" s="16">
        <v>28.4</v>
      </c>
      <c r="AS15" s="16" t="s">
        <v>33</v>
      </c>
      <c r="AT15" s="16">
        <v>4</v>
      </c>
      <c r="AV15" s="16" t="s">
        <v>60</v>
      </c>
    </row>
    <row r="16" spans="1:48" s="16" customFormat="1" x14ac:dyDescent="0.2">
      <c r="A16" s="16">
        <v>223</v>
      </c>
      <c r="B16" s="16" t="s">
        <v>61</v>
      </c>
      <c r="C16" s="16">
        <v>12</v>
      </c>
      <c r="D16" s="17">
        <v>26</v>
      </c>
      <c r="E16" s="18">
        <v>43251</v>
      </c>
      <c r="F16" s="19">
        <v>0.52916666666666701</v>
      </c>
      <c r="G16" s="16">
        <v>209.9</v>
      </c>
      <c r="H16" s="16">
        <f t="shared" si="0"/>
        <v>20.990000000000002</v>
      </c>
      <c r="I16" s="20">
        <f t="shared" si="1"/>
        <v>2.9221370000000002</v>
      </c>
      <c r="J16" s="21">
        <v>43262</v>
      </c>
      <c r="K16" s="6">
        <v>1614</v>
      </c>
      <c r="L16" s="6">
        <v>10</v>
      </c>
      <c r="M16" s="6">
        <v>0</v>
      </c>
      <c r="N16" s="22"/>
      <c r="O16" s="22"/>
      <c r="P16" s="22"/>
      <c r="Q16" s="16">
        <v>53.6</v>
      </c>
      <c r="R16" s="16" t="s">
        <v>44</v>
      </c>
      <c r="S16" s="16">
        <v>5</v>
      </c>
      <c r="T16" s="16">
        <v>42.8</v>
      </c>
      <c r="U16" s="16" t="s">
        <v>31</v>
      </c>
      <c r="V16" s="16">
        <v>4</v>
      </c>
      <c r="W16" s="16">
        <v>31.1</v>
      </c>
      <c r="X16" s="16" t="s">
        <v>31</v>
      </c>
      <c r="Y16" s="16">
        <v>4</v>
      </c>
      <c r="Z16" s="16">
        <v>27.8</v>
      </c>
      <c r="AA16" s="16" t="s">
        <v>31</v>
      </c>
      <c r="AB16" s="16">
        <v>4</v>
      </c>
      <c r="AC16" s="16">
        <v>25.6</v>
      </c>
      <c r="AD16" s="16" t="s">
        <v>31</v>
      </c>
      <c r="AE16" s="16">
        <v>4</v>
      </c>
      <c r="AF16" s="16">
        <v>43.5</v>
      </c>
      <c r="AG16" s="16" t="s">
        <v>31</v>
      </c>
      <c r="AH16" s="16">
        <v>4</v>
      </c>
      <c r="AI16" s="16">
        <v>27.6</v>
      </c>
      <c r="AJ16" s="16" t="s">
        <v>31</v>
      </c>
      <c r="AK16" s="16">
        <v>4</v>
      </c>
      <c r="AL16" s="16">
        <v>45</v>
      </c>
      <c r="AM16" s="16" t="s">
        <v>33</v>
      </c>
      <c r="AN16" s="16">
        <v>5</v>
      </c>
      <c r="AO16" s="16">
        <v>31.3</v>
      </c>
      <c r="AP16" s="16" t="s">
        <v>33</v>
      </c>
      <c r="AQ16" s="16">
        <v>4</v>
      </c>
      <c r="AR16" s="16">
        <v>23.9</v>
      </c>
      <c r="AS16" s="16" t="s">
        <v>33</v>
      </c>
      <c r="AT16" s="16">
        <v>4</v>
      </c>
      <c r="AV16" s="16" t="s">
        <v>42</v>
      </c>
    </row>
    <row r="17" spans="1:48" s="16" customFormat="1" x14ac:dyDescent="0.2">
      <c r="A17" s="16">
        <v>226</v>
      </c>
      <c r="B17" s="16" t="s">
        <v>62</v>
      </c>
      <c r="C17" s="16">
        <v>16</v>
      </c>
      <c r="D17" s="17">
        <v>5</v>
      </c>
      <c r="E17" s="18">
        <v>43251</v>
      </c>
      <c r="F17" s="19">
        <v>0.45833333333333298</v>
      </c>
      <c r="G17" s="16">
        <v>210.6</v>
      </c>
      <c r="H17" s="16">
        <f t="shared" si="0"/>
        <v>21.06</v>
      </c>
      <c r="I17" s="20">
        <f t="shared" si="1"/>
        <v>2.9309780000000001</v>
      </c>
      <c r="J17" s="21">
        <v>43262</v>
      </c>
      <c r="K17" s="6">
        <v>1340</v>
      </c>
      <c r="L17" s="6">
        <v>10</v>
      </c>
      <c r="M17" s="6">
        <v>0</v>
      </c>
      <c r="N17" s="22"/>
      <c r="O17" s="22"/>
      <c r="P17" s="22"/>
      <c r="Q17" s="16">
        <v>66.400000000000006</v>
      </c>
      <c r="R17" s="16" t="s">
        <v>44</v>
      </c>
      <c r="S17" s="16">
        <v>4</v>
      </c>
      <c r="T17" s="16">
        <v>32.4</v>
      </c>
      <c r="U17" s="16" t="s">
        <v>33</v>
      </c>
      <c r="V17" s="16" t="s">
        <v>59</v>
      </c>
      <c r="W17" s="16">
        <v>28.8</v>
      </c>
      <c r="X17" s="16" t="s">
        <v>33</v>
      </c>
      <c r="Y17" s="16" t="s">
        <v>59</v>
      </c>
      <c r="Z17" s="16">
        <v>30.8</v>
      </c>
      <c r="AA17" s="16" t="s">
        <v>33</v>
      </c>
      <c r="AB17" s="16">
        <v>4</v>
      </c>
      <c r="AC17" s="16">
        <v>17.600000000000001</v>
      </c>
      <c r="AD17" s="16" t="s">
        <v>33</v>
      </c>
      <c r="AE17" s="16">
        <v>4</v>
      </c>
      <c r="AF17" s="16">
        <v>35.1</v>
      </c>
      <c r="AG17" s="16" t="s">
        <v>33</v>
      </c>
      <c r="AH17" s="16">
        <v>4</v>
      </c>
      <c r="AI17" s="16">
        <v>31.2</v>
      </c>
      <c r="AJ17" s="16" t="s">
        <v>33</v>
      </c>
      <c r="AK17" s="16">
        <v>4</v>
      </c>
      <c r="AL17" s="16">
        <v>38.700000000000003</v>
      </c>
      <c r="AM17" s="16" t="s">
        <v>33</v>
      </c>
      <c r="AN17" s="16">
        <v>4</v>
      </c>
      <c r="AO17" s="16">
        <v>43.2</v>
      </c>
      <c r="AP17" s="16" t="s">
        <v>33</v>
      </c>
      <c r="AQ17" s="16">
        <v>4</v>
      </c>
      <c r="AR17" s="16">
        <v>25.4</v>
      </c>
      <c r="AS17" s="16" t="s">
        <v>33</v>
      </c>
      <c r="AT17" s="16">
        <v>4</v>
      </c>
    </row>
    <row r="18" spans="1:48" s="16" customFormat="1" x14ac:dyDescent="0.2">
      <c r="A18" s="16">
        <v>234</v>
      </c>
      <c r="B18" s="16" t="s">
        <v>63</v>
      </c>
      <c r="C18" s="16">
        <v>23</v>
      </c>
      <c r="D18" s="17">
        <v>10</v>
      </c>
      <c r="E18" s="18">
        <v>43251</v>
      </c>
      <c r="F18" s="19">
        <v>0.47083333333333299</v>
      </c>
      <c r="G18" s="16">
        <v>181.7</v>
      </c>
      <c r="H18" s="16">
        <f t="shared" si="0"/>
        <v>18.169999999999998</v>
      </c>
      <c r="I18" s="20">
        <f t="shared" si="1"/>
        <v>2.5659709999999998</v>
      </c>
      <c r="J18" s="21">
        <v>43262</v>
      </c>
      <c r="K18" s="6">
        <v>1355</v>
      </c>
      <c r="L18" s="6">
        <v>10</v>
      </c>
      <c r="M18" s="6">
        <v>0</v>
      </c>
      <c r="N18" s="22"/>
      <c r="O18" s="22"/>
      <c r="P18" s="22"/>
      <c r="Q18" s="16">
        <v>24.2</v>
      </c>
      <c r="R18" s="16" t="s">
        <v>44</v>
      </c>
      <c r="S18" s="16" t="s">
        <v>32</v>
      </c>
      <c r="T18" s="16">
        <v>33.200000000000003</v>
      </c>
      <c r="U18" s="16" t="s">
        <v>31</v>
      </c>
      <c r="V18" s="16">
        <v>4</v>
      </c>
      <c r="W18" s="16">
        <v>48.4</v>
      </c>
      <c r="X18" s="16" t="s">
        <v>31</v>
      </c>
      <c r="Y18" s="16">
        <v>5</v>
      </c>
      <c r="Z18" s="16">
        <v>25.8</v>
      </c>
      <c r="AA18" s="16" t="s">
        <v>31</v>
      </c>
      <c r="AB18" s="16">
        <v>4</v>
      </c>
      <c r="AC18" s="16">
        <v>28.9</v>
      </c>
      <c r="AD18" s="16" t="s">
        <v>31</v>
      </c>
      <c r="AE18" s="16">
        <v>4</v>
      </c>
      <c r="AF18" s="16">
        <v>27.4</v>
      </c>
      <c r="AG18" s="16" t="s">
        <v>31</v>
      </c>
      <c r="AH18" s="16">
        <v>4</v>
      </c>
      <c r="AI18" s="16">
        <v>35.799999999999997</v>
      </c>
      <c r="AJ18" s="16" t="s">
        <v>33</v>
      </c>
      <c r="AK18" s="16">
        <v>4</v>
      </c>
      <c r="AL18" s="16">
        <v>40.700000000000003</v>
      </c>
      <c r="AM18" s="16" t="s">
        <v>33</v>
      </c>
      <c r="AN18" s="16">
        <v>4</v>
      </c>
      <c r="AO18" s="16">
        <v>25.9</v>
      </c>
      <c r="AP18" s="16" t="s">
        <v>33</v>
      </c>
      <c r="AQ18" s="16">
        <v>4</v>
      </c>
      <c r="AR18" s="16">
        <v>31.7</v>
      </c>
      <c r="AS18" s="16" t="s">
        <v>33</v>
      </c>
      <c r="AT18" s="16">
        <v>4</v>
      </c>
      <c r="AV18" s="16" t="s">
        <v>64</v>
      </c>
    </row>
    <row r="19" spans="1:48" s="16" customFormat="1" x14ac:dyDescent="0.2">
      <c r="A19" s="16">
        <v>238</v>
      </c>
      <c r="B19" s="16" t="s">
        <v>65</v>
      </c>
      <c r="C19" s="16">
        <v>28</v>
      </c>
      <c r="D19" s="17">
        <v>14</v>
      </c>
      <c r="E19" s="18">
        <v>43251</v>
      </c>
      <c r="F19" s="19">
        <v>0.48958333333333298</v>
      </c>
      <c r="G19" s="16">
        <v>213.3</v>
      </c>
      <c r="H19" s="16">
        <f t="shared" si="0"/>
        <v>21.330000000000002</v>
      </c>
      <c r="I19" s="20">
        <f t="shared" si="1"/>
        <v>2.9650790000000002</v>
      </c>
      <c r="J19" s="21">
        <v>43262</v>
      </c>
      <c r="K19" s="6">
        <v>1443</v>
      </c>
      <c r="L19" s="6">
        <v>10</v>
      </c>
      <c r="M19" s="6">
        <v>0</v>
      </c>
      <c r="N19" s="22"/>
      <c r="O19" s="22"/>
      <c r="P19" s="22"/>
      <c r="Q19" s="16">
        <v>61.4</v>
      </c>
      <c r="R19" s="16" t="s">
        <v>44</v>
      </c>
      <c r="S19" s="16">
        <v>5</v>
      </c>
      <c r="T19" s="16">
        <v>47.7</v>
      </c>
      <c r="U19" s="16" t="s">
        <v>31</v>
      </c>
      <c r="V19" s="16">
        <v>4</v>
      </c>
      <c r="W19" s="16">
        <v>39</v>
      </c>
      <c r="X19" s="16" t="s">
        <v>31</v>
      </c>
      <c r="Y19" s="16">
        <v>4</v>
      </c>
      <c r="Z19" s="16">
        <v>42.6</v>
      </c>
      <c r="AA19" s="16" t="s">
        <v>31</v>
      </c>
      <c r="AB19" s="16">
        <v>4</v>
      </c>
      <c r="AC19" s="16">
        <v>42.5</v>
      </c>
      <c r="AD19" s="16" t="s">
        <v>31</v>
      </c>
      <c r="AE19" s="16">
        <v>4</v>
      </c>
      <c r="AF19" s="16">
        <v>28.6</v>
      </c>
      <c r="AG19" s="16" t="s">
        <v>33</v>
      </c>
      <c r="AH19" s="16">
        <v>4</v>
      </c>
      <c r="AI19" s="16">
        <v>31.9</v>
      </c>
      <c r="AJ19" s="16" t="s">
        <v>33</v>
      </c>
      <c r="AK19" s="16">
        <v>4</v>
      </c>
      <c r="AL19" s="16">
        <v>68.7</v>
      </c>
      <c r="AM19" s="16" t="s">
        <v>33</v>
      </c>
      <c r="AN19" s="16" t="s">
        <v>45</v>
      </c>
      <c r="AO19" s="16">
        <v>62.8</v>
      </c>
      <c r="AP19" s="16" t="s">
        <v>31</v>
      </c>
      <c r="AQ19" s="16">
        <v>5</v>
      </c>
      <c r="AR19" s="16">
        <v>66.599999999999994</v>
      </c>
      <c r="AS19" s="16" t="s">
        <v>31</v>
      </c>
      <c r="AT19" s="16">
        <v>5</v>
      </c>
    </row>
    <row r="20" spans="1:48" s="23" customFormat="1" x14ac:dyDescent="0.2">
      <c r="A20" s="23">
        <v>242</v>
      </c>
      <c r="B20" s="23" t="s">
        <v>66</v>
      </c>
      <c r="C20" s="23">
        <v>31</v>
      </c>
      <c r="D20" s="24">
        <v>21</v>
      </c>
      <c r="E20" s="25">
        <v>43251</v>
      </c>
      <c r="F20" s="26">
        <v>0.50972222222222197</v>
      </c>
      <c r="G20" s="23">
        <v>220.2</v>
      </c>
      <c r="H20" s="23">
        <f t="shared" si="0"/>
        <v>22.02</v>
      </c>
      <c r="I20" s="27">
        <f t="shared" si="1"/>
        <v>3.0522260000000001</v>
      </c>
      <c r="J20" s="28">
        <v>43262</v>
      </c>
      <c r="K20" s="29">
        <v>1400</v>
      </c>
      <c r="L20" s="29">
        <v>10</v>
      </c>
      <c r="M20" s="29">
        <v>0</v>
      </c>
      <c r="N20" s="29"/>
      <c r="O20" s="29"/>
      <c r="P20" s="29"/>
      <c r="Q20" s="23">
        <v>24.3</v>
      </c>
      <c r="R20" s="23" t="s">
        <v>44</v>
      </c>
      <c r="S20" s="23">
        <v>4</v>
      </c>
      <c r="T20" s="23">
        <v>21.1</v>
      </c>
      <c r="U20" s="23" t="s">
        <v>31</v>
      </c>
      <c r="V20" s="23">
        <v>4</v>
      </c>
      <c r="W20" s="23">
        <v>39.1</v>
      </c>
      <c r="X20" s="23" t="s">
        <v>31</v>
      </c>
      <c r="Y20" s="23">
        <v>4</v>
      </c>
      <c r="Z20" s="23">
        <v>31.8</v>
      </c>
      <c r="AA20" s="23" t="s">
        <v>31</v>
      </c>
      <c r="AB20" s="23">
        <v>4</v>
      </c>
      <c r="AC20" s="23">
        <v>31.1</v>
      </c>
      <c r="AD20" s="23" t="s">
        <v>31</v>
      </c>
      <c r="AE20" s="23">
        <v>4</v>
      </c>
      <c r="AF20" s="23">
        <v>29.5</v>
      </c>
      <c r="AG20" s="23" t="s">
        <v>33</v>
      </c>
      <c r="AH20" s="23">
        <v>4</v>
      </c>
      <c r="AI20" s="23">
        <v>32.5</v>
      </c>
      <c r="AJ20" s="23" t="s">
        <v>33</v>
      </c>
      <c r="AK20" s="23">
        <v>4</v>
      </c>
      <c r="AL20" s="23">
        <v>30.1</v>
      </c>
      <c r="AM20" s="23" t="s">
        <v>33</v>
      </c>
      <c r="AN20" s="23">
        <v>4</v>
      </c>
      <c r="AO20" s="23">
        <v>21.2</v>
      </c>
      <c r="AP20" s="23" t="s">
        <v>33</v>
      </c>
      <c r="AQ20" s="23">
        <v>4</v>
      </c>
      <c r="AR20" s="23">
        <v>57.4</v>
      </c>
      <c r="AS20" s="23" t="s">
        <v>33</v>
      </c>
      <c r="AT20" s="23">
        <v>5</v>
      </c>
      <c r="AV20" s="23" t="s">
        <v>67</v>
      </c>
    </row>
    <row r="21" spans="1:48" s="23" customFormat="1" x14ac:dyDescent="0.2">
      <c r="A21" s="23">
        <v>244</v>
      </c>
      <c r="B21" s="23" t="s">
        <v>68</v>
      </c>
      <c r="C21" s="23">
        <v>36</v>
      </c>
      <c r="D21" s="24">
        <v>22</v>
      </c>
      <c r="E21" s="25">
        <v>43251</v>
      </c>
      <c r="F21" s="26">
        <v>0.50486111111111098</v>
      </c>
      <c r="G21" s="23">
        <v>220.9</v>
      </c>
      <c r="H21" s="23">
        <f t="shared" si="0"/>
        <v>22.09</v>
      </c>
      <c r="I21" s="27">
        <f t="shared" si="1"/>
        <v>3.061067</v>
      </c>
      <c r="J21" s="28">
        <v>43262</v>
      </c>
      <c r="K21" s="29">
        <v>1527</v>
      </c>
      <c r="L21" s="29">
        <v>9</v>
      </c>
      <c r="M21" s="29">
        <v>0</v>
      </c>
      <c r="N21" s="29"/>
      <c r="O21" s="29"/>
      <c r="P21" s="29"/>
      <c r="Q21" s="23">
        <v>31.8</v>
      </c>
      <c r="R21" s="23" t="s">
        <v>50</v>
      </c>
      <c r="S21" s="23">
        <v>4</v>
      </c>
      <c r="T21" s="23">
        <v>30.7</v>
      </c>
      <c r="U21" s="23" t="s">
        <v>33</v>
      </c>
      <c r="V21" s="23">
        <v>4</v>
      </c>
      <c r="W21" s="23">
        <v>31.1</v>
      </c>
      <c r="X21" s="23" t="s">
        <v>50</v>
      </c>
      <c r="Y21" s="23">
        <v>4</v>
      </c>
      <c r="Z21" s="23">
        <v>40.4</v>
      </c>
      <c r="AA21" s="23" t="s">
        <v>69</v>
      </c>
      <c r="AB21" s="23">
        <v>4</v>
      </c>
      <c r="AC21" s="23">
        <v>69.3</v>
      </c>
      <c r="AD21" s="23" t="s">
        <v>31</v>
      </c>
      <c r="AE21" s="23">
        <v>5</v>
      </c>
      <c r="AF21" s="23">
        <v>75.2</v>
      </c>
      <c r="AG21" s="23" t="s">
        <v>31</v>
      </c>
      <c r="AH21" s="23">
        <v>5</v>
      </c>
      <c r="AI21" s="23">
        <v>62.2</v>
      </c>
      <c r="AJ21" s="23" t="s">
        <v>31</v>
      </c>
      <c r="AK21" s="23">
        <v>5</v>
      </c>
      <c r="AL21" s="23">
        <v>47.5</v>
      </c>
      <c r="AM21" s="23" t="s">
        <v>31</v>
      </c>
      <c r="AN21" s="23">
        <v>4</v>
      </c>
      <c r="AO21" s="23">
        <v>57.4</v>
      </c>
      <c r="AP21" s="23" t="s">
        <v>31</v>
      </c>
      <c r="AQ21" s="23">
        <v>4</v>
      </c>
      <c r="AR21" s="23">
        <v>33.6</v>
      </c>
      <c r="AS21" s="23" t="s">
        <v>31</v>
      </c>
      <c r="AT21" s="23">
        <v>4</v>
      </c>
      <c r="AV21" s="23" t="s">
        <v>70</v>
      </c>
    </row>
    <row r="22" spans="1:48" s="16" customFormat="1" x14ac:dyDescent="0.2">
      <c r="A22" s="16">
        <v>250</v>
      </c>
      <c r="B22" s="16" t="s">
        <v>71</v>
      </c>
      <c r="C22" s="16">
        <v>9</v>
      </c>
      <c r="D22" s="17">
        <v>27</v>
      </c>
      <c r="E22" s="18">
        <v>43251</v>
      </c>
      <c r="F22" s="19">
        <v>0.531944444444445</v>
      </c>
      <c r="G22" s="16">
        <v>197</v>
      </c>
      <c r="H22" s="16">
        <f t="shared" si="0"/>
        <v>19.7</v>
      </c>
      <c r="I22" s="20">
        <f t="shared" si="1"/>
        <v>2.7592099999999999</v>
      </c>
      <c r="J22" s="21">
        <v>43262</v>
      </c>
      <c r="K22" s="6">
        <v>1625</v>
      </c>
      <c r="L22" s="6">
        <v>10</v>
      </c>
      <c r="M22" s="6">
        <v>0</v>
      </c>
      <c r="N22" s="22"/>
      <c r="O22" s="22"/>
      <c r="P22" s="22"/>
      <c r="Q22" s="16">
        <v>61.7</v>
      </c>
      <c r="R22" s="16" t="s">
        <v>44</v>
      </c>
      <c r="S22" s="16">
        <v>4</v>
      </c>
      <c r="T22" s="16">
        <v>71.900000000000006</v>
      </c>
      <c r="U22" s="16" t="s">
        <v>31</v>
      </c>
      <c r="V22" s="16">
        <v>4</v>
      </c>
      <c r="W22" s="16">
        <v>28</v>
      </c>
      <c r="X22" s="16" t="s">
        <v>33</v>
      </c>
      <c r="Y22" s="16" t="s">
        <v>59</v>
      </c>
      <c r="Z22" s="16">
        <v>40.9</v>
      </c>
      <c r="AA22" s="16" t="s">
        <v>33</v>
      </c>
      <c r="AB22" s="16">
        <v>4</v>
      </c>
      <c r="AC22" s="16">
        <v>38.9</v>
      </c>
      <c r="AD22" s="16" t="s">
        <v>33</v>
      </c>
      <c r="AE22" s="16">
        <v>4</v>
      </c>
      <c r="AF22" s="16">
        <v>56.6</v>
      </c>
      <c r="AG22" s="16" t="s">
        <v>31</v>
      </c>
      <c r="AH22" s="16">
        <v>4</v>
      </c>
      <c r="AI22" s="16">
        <v>45.9</v>
      </c>
      <c r="AJ22" s="16" t="s">
        <v>31</v>
      </c>
      <c r="AK22" s="16">
        <v>4</v>
      </c>
      <c r="AL22" s="16">
        <v>68.2</v>
      </c>
      <c r="AM22" s="16" t="s">
        <v>31</v>
      </c>
      <c r="AN22" s="16">
        <v>4</v>
      </c>
      <c r="AO22" s="16">
        <v>55.1</v>
      </c>
      <c r="AP22" s="16" t="s">
        <v>31</v>
      </c>
      <c r="AQ22" s="16">
        <v>4</v>
      </c>
      <c r="AR22" s="16">
        <v>58</v>
      </c>
      <c r="AS22" s="16" t="s">
        <v>31</v>
      </c>
      <c r="AT22" s="16">
        <v>4</v>
      </c>
    </row>
    <row r="23" spans="1:48" s="16" customFormat="1" x14ac:dyDescent="0.2">
      <c r="A23" s="16">
        <v>282</v>
      </c>
      <c r="B23" s="16" t="s">
        <v>72</v>
      </c>
      <c r="C23" s="16">
        <v>14</v>
      </c>
      <c r="D23" s="17">
        <v>6</v>
      </c>
      <c r="E23" s="18">
        <v>43251</v>
      </c>
      <c r="F23" s="19">
        <v>0.46041666666666697</v>
      </c>
      <c r="G23" s="16">
        <v>196.7</v>
      </c>
      <c r="H23" s="16">
        <f t="shared" si="0"/>
        <v>19.669999999999998</v>
      </c>
      <c r="I23" s="20">
        <f t="shared" si="1"/>
        <v>2.7554209999999997</v>
      </c>
      <c r="J23" s="21">
        <v>43262</v>
      </c>
      <c r="K23" s="6">
        <v>1534</v>
      </c>
      <c r="L23" s="6">
        <v>10</v>
      </c>
      <c r="M23" s="6">
        <v>0</v>
      </c>
      <c r="N23" s="22"/>
      <c r="O23" s="22"/>
      <c r="P23" s="22"/>
      <c r="Q23" s="16">
        <v>21.4</v>
      </c>
      <c r="R23" s="16" t="s">
        <v>50</v>
      </c>
      <c r="S23" s="16">
        <v>4</v>
      </c>
      <c r="T23" s="16">
        <v>26.7</v>
      </c>
      <c r="U23" s="16" t="s">
        <v>31</v>
      </c>
      <c r="V23" s="16">
        <v>4</v>
      </c>
      <c r="W23" s="16">
        <v>26.2</v>
      </c>
      <c r="X23" s="16" t="s">
        <v>31</v>
      </c>
      <c r="Y23" s="16">
        <v>4</v>
      </c>
      <c r="Z23" s="16">
        <v>23.3</v>
      </c>
      <c r="AA23" s="16" t="s">
        <v>31</v>
      </c>
      <c r="AB23" s="16">
        <v>4</v>
      </c>
      <c r="AC23" s="16">
        <v>27.1</v>
      </c>
      <c r="AD23" s="16" t="s">
        <v>31</v>
      </c>
      <c r="AE23" s="16">
        <v>4</v>
      </c>
      <c r="AF23" s="16">
        <v>15.4</v>
      </c>
      <c r="AG23" s="16" t="s">
        <v>31</v>
      </c>
      <c r="AH23" s="16" t="s">
        <v>45</v>
      </c>
      <c r="AI23" s="16">
        <v>21.1</v>
      </c>
      <c r="AJ23" s="16" t="s">
        <v>31</v>
      </c>
      <c r="AK23" s="16">
        <v>4</v>
      </c>
      <c r="AL23" s="16">
        <v>20.8</v>
      </c>
      <c r="AM23" s="16" t="s">
        <v>31</v>
      </c>
      <c r="AN23" s="16">
        <v>4</v>
      </c>
      <c r="AO23" s="16">
        <v>27.3</v>
      </c>
      <c r="AP23" s="16" t="s">
        <v>31</v>
      </c>
      <c r="AQ23" s="16">
        <v>4</v>
      </c>
      <c r="AR23" s="16">
        <v>25</v>
      </c>
      <c r="AS23" s="16" t="s">
        <v>31</v>
      </c>
      <c r="AT23" s="16">
        <v>4</v>
      </c>
    </row>
    <row r="24" spans="1:48" s="16" customFormat="1" x14ac:dyDescent="0.2">
      <c r="A24" s="16">
        <v>286</v>
      </c>
      <c r="B24" s="16" t="s">
        <v>73</v>
      </c>
      <c r="C24" s="16">
        <v>20</v>
      </c>
      <c r="D24" s="17">
        <v>11</v>
      </c>
      <c r="E24" s="18">
        <v>43251</v>
      </c>
      <c r="F24" s="19">
        <v>0.46736111111111101</v>
      </c>
      <c r="G24" s="16">
        <v>190.6</v>
      </c>
      <c r="H24" s="16">
        <f t="shared" si="0"/>
        <v>19.059999999999999</v>
      </c>
      <c r="I24" s="20">
        <f t="shared" si="1"/>
        <v>2.6783779999999999</v>
      </c>
      <c r="J24" s="21">
        <v>43262</v>
      </c>
      <c r="K24" s="6">
        <v>1559</v>
      </c>
      <c r="L24" s="6">
        <v>10</v>
      </c>
      <c r="M24" s="6">
        <v>0</v>
      </c>
      <c r="N24" s="22"/>
      <c r="O24" s="22"/>
      <c r="P24" s="22"/>
      <c r="Q24" s="16">
        <v>27.8</v>
      </c>
      <c r="R24" s="16" t="s">
        <v>44</v>
      </c>
      <c r="S24" s="16">
        <v>4</v>
      </c>
      <c r="T24" s="16">
        <v>53.3</v>
      </c>
      <c r="U24" s="16" t="s">
        <v>31</v>
      </c>
      <c r="V24" s="16">
        <v>5</v>
      </c>
      <c r="W24" s="16">
        <v>55.1</v>
      </c>
      <c r="X24" s="16" t="s">
        <v>31</v>
      </c>
      <c r="Y24" s="16">
        <v>5</v>
      </c>
      <c r="Z24" s="16">
        <v>30.6</v>
      </c>
      <c r="AA24" s="16" t="s">
        <v>31</v>
      </c>
      <c r="AB24" s="16">
        <v>4</v>
      </c>
      <c r="AC24" s="16">
        <v>25.2</v>
      </c>
      <c r="AD24" s="16" t="s">
        <v>31</v>
      </c>
      <c r="AE24" s="16">
        <v>4</v>
      </c>
      <c r="AF24" s="16">
        <v>18.8</v>
      </c>
      <c r="AG24" s="16" t="s">
        <v>31</v>
      </c>
      <c r="AH24" s="16">
        <v>4</v>
      </c>
      <c r="AI24" s="16">
        <v>39.9</v>
      </c>
      <c r="AJ24" s="16" t="s">
        <v>33</v>
      </c>
      <c r="AK24" s="16">
        <v>5</v>
      </c>
      <c r="AL24" s="16">
        <v>34.4</v>
      </c>
      <c r="AM24" s="16" t="s">
        <v>33</v>
      </c>
      <c r="AN24" s="16">
        <v>5</v>
      </c>
      <c r="AO24" s="16">
        <v>39.799999999999997</v>
      </c>
      <c r="AP24" s="16" t="s">
        <v>33</v>
      </c>
      <c r="AQ24" s="16">
        <v>5</v>
      </c>
      <c r="AR24" s="16">
        <v>9.9</v>
      </c>
      <c r="AS24" s="16" t="s">
        <v>33</v>
      </c>
      <c r="AT24" s="16" t="s">
        <v>45</v>
      </c>
    </row>
    <row r="25" spans="1:48" s="16" customFormat="1" x14ac:dyDescent="0.2">
      <c r="A25" s="16">
        <v>293</v>
      </c>
      <c r="B25" s="16" t="s">
        <v>74</v>
      </c>
      <c r="C25" s="16">
        <v>25</v>
      </c>
      <c r="D25" s="17">
        <v>15</v>
      </c>
      <c r="E25" s="18">
        <v>43251</v>
      </c>
      <c r="F25" s="19">
        <v>0.49444444444444402</v>
      </c>
      <c r="G25" s="16">
        <v>176.2</v>
      </c>
      <c r="H25" s="16">
        <f t="shared" si="0"/>
        <v>17.619999999999997</v>
      </c>
      <c r="I25" s="20">
        <f t="shared" si="1"/>
        <v>2.4965059999999997</v>
      </c>
      <c r="J25" s="21">
        <v>43262</v>
      </c>
      <c r="K25" s="6">
        <v>1347</v>
      </c>
      <c r="L25" s="6">
        <v>10</v>
      </c>
      <c r="M25" s="6">
        <v>0</v>
      </c>
      <c r="N25" s="22"/>
      <c r="O25" s="22"/>
      <c r="P25" s="22"/>
      <c r="Q25" s="16">
        <v>34.6</v>
      </c>
      <c r="R25" s="16" t="s">
        <v>50</v>
      </c>
      <c r="S25" s="16" t="s">
        <v>34</v>
      </c>
      <c r="T25" s="16">
        <v>32.5</v>
      </c>
      <c r="U25" s="16" t="s">
        <v>33</v>
      </c>
      <c r="V25" s="16">
        <v>4</v>
      </c>
      <c r="W25" s="16">
        <v>25.6</v>
      </c>
      <c r="X25" s="16" t="s">
        <v>33</v>
      </c>
      <c r="Y25" s="16">
        <v>4</v>
      </c>
      <c r="Z25" s="16">
        <v>27.1</v>
      </c>
      <c r="AA25" s="16" t="s">
        <v>33</v>
      </c>
      <c r="AB25" s="16">
        <v>4</v>
      </c>
      <c r="AC25" s="16">
        <v>27.5</v>
      </c>
      <c r="AD25" s="16" t="s">
        <v>33</v>
      </c>
      <c r="AE25" s="16">
        <v>4</v>
      </c>
      <c r="AF25" s="16">
        <v>28.1</v>
      </c>
      <c r="AG25" s="16" t="s">
        <v>31</v>
      </c>
      <c r="AH25" s="16" t="s">
        <v>34</v>
      </c>
      <c r="AI25" s="16">
        <v>24.8</v>
      </c>
      <c r="AJ25" s="16" t="s">
        <v>31</v>
      </c>
      <c r="AK25" s="16">
        <v>4</v>
      </c>
      <c r="AL25" s="16">
        <v>16.899999999999999</v>
      </c>
      <c r="AM25" s="16" t="s">
        <v>31</v>
      </c>
      <c r="AN25" s="16" t="s">
        <v>45</v>
      </c>
      <c r="AO25" s="16">
        <v>30.8</v>
      </c>
      <c r="AP25" s="16" t="s">
        <v>31</v>
      </c>
      <c r="AQ25" s="16" t="s">
        <v>45</v>
      </c>
      <c r="AR25" s="16">
        <v>42.7</v>
      </c>
      <c r="AS25" s="16" t="s">
        <v>31</v>
      </c>
      <c r="AT25" s="16" t="s">
        <v>32</v>
      </c>
      <c r="AV25" s="16" t="s">
        <v>75</v>
      </c>
    </row>
    <row r="26" spans="1:48" s="16" customFormat="1" x14ac:dyDescent="0.2">
      <c r="A26" s="16">
        <v>328</v>
      </c>
      <c r="B26" s="16" t="s">
        <v>76</v>
      </c>
      <c r="C26" s="16">
        <v>30</v>
      </c>
      <c r="D26" s="17">
        <v>23</v>
      </c>
      <c r="E26" s="18">
        <v>43251</v>
      </c>
      <c r="F26" s="19">
        <v>0.49791666666666701</v>
      </c>
      <c r="G26" s="16">
        <v>218.8</v>
      </c>
      <c r="H26" s="16">
        <f t="shared" si="0"/>
        <v>21.880000000000003</v>
      </c>
      <c r="I26" s="20">
        <f t="shared" si="1"/>
        <v>3.0345440000000004</v>
      </c>
      <c r="J26" s="21">
        <v>43262</v>
      </c>
      <c r="K26" s="6">
        <v>1425</v>
      </c>
      <c r="L26" s="6">
        <v>9</v>
      </c>
      <c r="M26" s="6">
        <v>0</v>
      </c>
      <c r="N26" s="22"/>
      <c r="O26" s="22"/>
      <c r="P26" s="22"/>
      <c r="Q26" s="16">
        <v>63.8</v>
      </c>
      <c r="R26" s="16" t="s">
        <v>44</v>
      </c>
      <c r="S26" s="16" t="s">
        <v>32</v>
      </c>
      <c r="T26" s="16">
        <v>17.2</v>
      </c>
      <c r="U26" s="16" t="s">
        <v>31</v>
      </c>
      <c r="V26" s="16" t="s">
        <v>45</v>
      </c>
      <c r="W26" s="16">
        <v>54.1</v>
      </c>
      <c r="X26" s="16" t="s">
        <v>31</v>
      </c>
      <c r="Y26" s="16" t="s">
        <v>45</v>
      </c>
      <c r="Z26" s="16">
        <v>30.4</v>
      </c>
      <c r="AA26" s="16" t="s">
        <v>33</v>
      </c>
      <c r="AB26" s="16">
        <v>4</v>
      </c>
      <c r="AC26" s="16">
        <v>46.9</v>
      </c>
      <c r="AD26" s="16" t="s">
        <v>33</v>
      </c>
      <c r="AE26" s="16">
        <v>5</v>
      </c>
      <c r="AF26" s="16">
        <v>40.5</v>
      </c>
      <c r="AG26" s="16" t="s">
        <v>33</v>
      </c>
      <c r="AH26" s="16">
        <v>5</v>
      </c>
      <c r="AI26" s="16">
        <v>47.8</v>
      </c>
      <c r="AJ26" s="16" t="s">
        <v>33</v>
      </c>
      <c r="AK26" s="16">
        <v>5</v>
      </c>
      <c r="AL26" s="16">
        <v>33.799999999999997</v>
      </c>
      <c r="AM26" s="16" t="s">
        <v>33</v>
      </c>
      <c r="AN26" s="16">
        <v>5</v>
      </c>
      <c r="AO26" s="16">
        <v>29.4</v>
      </c>
      <c r="AP26" s="16" t="s">
        <v>33</v>
      </c>
      <c r="AQ26" s="16">
        <v>4</v>
      </c>
      <c r="AV26" s="16" t="s">
        <v>77</v>
      </c>
    </row>
    <row r="27" spans="1:48" s="16" customFormat="1" x14ac:dyDescent="0.2">
      <c r="A27" s="16">
        <v>329</v>
      </c>
      <c r="B27" s="16" t="s">
        <v>78</v>
      </c>
      <c r="C27" s="16">
        <v>27</v>
      </c>
      <c r="D27" s="17">
        <v>25</v>
      </c>
      <c r="E27" s="18">
        <v>43251</v>
      </c>
      <c r="F27" s="19">
        <v>0.50138888888888899</v>
      </c>
      <c r="G27" s="16">
        <v>174.1</v>
      </c>
      <c r="H27" s="16">
        <f t="shared" si="0"/>
        <v>17.41</v>
      </c>
      <c r="I27" s="20">
        <f t="shared" si="1"/>
        <v>2.469983</v>
      </c>
      <c r="J27" s="21">
        <v>43262</v>
      </c>
      <c r="K27" s="6">
        <v>1513</v>
      </c>
      <c r="L27" s="6">
        <v>10</v>
      </c>
      <c r="M27" s="6">
        <v>1</v>
      </c>
      <c r="N27" s="22"/>
      <c r="O27" s="22"/>
      <c r="P27" s="22"/>
      <c r="Q27" s="16">
        <v>44.8</v>
      </c>
      <c r="R27" s="16" t="s">
        <v>31</v>
      </c>
      <c r="S27" s="16">
        <v>5</v>
      </c>
      <c r="T27" s="16">
        <v>28.7</v>
      </c>
      <c r="U27" s="16" t="s">
        <v>31</v>
      </c>
      <c r="V27" s="16">
        <v>4</v>
      </c>
      <c r="W27" s="16">
        <v>21.6</v>
      </c>
      <c r="X27" s="16" t="s">
        <v>31</v>
      </c>
      <c r="Y27" s="16">
        <v>4</v>
      </c>
      <c r="Z27" s="16">
        <v>25.1</v>
      </c>
      <c r="AA27" s="16" t="s">
        <v>33</v>
      </c>
      <c r="AB27" s="16">
        <v>4</v>
      </c>
      <c r="AC27" s="16">
        <v>35.9</v>
      </c>
      <c r="AD27" s="16" t="s">
        <v>33</v>
      </c>
      <c r="AE27" s="16">
        <v>5</v>
      </c>
      <c r="AF27" s="16">
        <v>39.799999999999997</v>
      </c>
      <c r="AG27" s="16" t="s">
        <v>33</v>
      </c>
      <c r="AH27" s="16">
        <v>5</v>
      </c>
      <c r="AI27" s="16">
        <v>39.299999999999997</v>
      </c>
      <c r="AJ27" s="16" t="s">
        <v>33</v>
      </c>
      <c r="AK27" s="16">
        <v>4</v>
      </c>
      <c r="AL27" s="16">
        <v>28.3</v>
      </c>
      <c r="AM27" s="16" t="s">
        <v>33</v>
      </c>
      <c r="AN27" s="16">
        <v>4</v>
      </c>
      <c r="AO27" s="16">
        <v>16.100000000000001</v>
      </c>
      <c r="AP27" s="16" t="s">
        <v>33</v>
      </c>
      <c r="AR27" s="16">
        <v>3</v>
      </c>
      <c r="AS27" s="16" t="s">
        <v>33</v>
      </c>
      <c r="AT27" s="16" t="s">
        <v>39</v>
      </c>
      <c r="AV27" s="16" t="s">
        <v>79</v>
      </c>
    </row>
    <row r="28" spans="1:48" s="16" customFormat="1" x14ac:dyDescent="0.2">
      <c r="A28" s="16">
        <v>334</v>
      </c>
      <c r="B28" s="16" t="s">
        <v>80</v>
      </c>
      <c r="C28" s="16">
        <v>11</v>
      </c>
      <c r="D28" s="17">
        <v>28</v>
      </c>
      <c r="E28" s="18">
        <v>43251</v>
      </c>
      <c r="F28" s="19">
        <v>0.53541666666666698</v>
      </c>
      <c r="G28" s="16">
        <v>190.9</v>
      </c>
      <c r="H28" s="16">
        <f t="shared" si="0"/>
        <v>19.09</v>
      </c>
      <c r="I28" s="20">
        <f t="shared" si="1"/>
        <v>2.6821670000000002</v>
      </c>
      <c r="J28" s="21">
        <v>43262</v>
      </c>
      <c r="K28" s="6">
        <v>1551</v>
      </c>
      <c r="L28" s="6">
        <v>10</v>
      </c>
      <c r="M28" s="6">
        <v>1</v>
      </c>
      <c r="N28" s="22"/>
      <c r="O28" s="22"/>
      <c r="P28" s="22"/>
      <c r="Q28" s="16">
        <v>23.3</v>
      </c>
      <c r="R28" s="16" t="s">
        <v>50</v>
      </c>
      <c r="S28" s="16">
        <v>4</v>
      </c>
      <c r="T28" s="16">
        <v>28.5</v>
      </c>
      <c r="U28" s="16" t="s">
        <v>33</v>
      </c>
      <c r="V28" s="16">
        <v>4</v>
      </c>
      <c r="W28" s="16">
        <v>32</v>
      </c>
      <c r="X28" s="16" t="s">
        <v>33</v>
      </c>
      <c r="Y28" s="16">
        <v>4</v>
      </c>
      <c r="Z28" s="16">
        <v>24.7</v>
      </c>
      <c r="AA28" s="16" t="s">
        <v>33</v>
      </c>
      <c r="AB28" s="16">
        <v>4</v>
      </c>
      <c r="AC28" s="16">
        <v>20.7</v>
      </c>
      <c r="AD28" s="16" t="s">
        <v>33</v>
      </c>
      <c r="AE28" s="16">
        <v>4</v>
      </c>
      <c r="AF28" s="16">
        <v>43.1</v>
      </c>
      <c r="AG28" s="16" t="s">
        <v>31</v>
      </c>
      <c r="AH28" s="16">
        <v>5</v>
      </c>
      <c r="AI28" s="16">
        <v>30.2</v>
      </c>
      <c r="AJ28" s="16" t="s">
        <v>31</v>
      </c>
      <c r="AK28" s="16">
        <v>4</v>
      </c>
      <c r="AL28" s="16">
        <v>27.6</v>
      </c>
      <c r="AM28" s="16" t="s">
        <v>31</v>
      </c>
      <c r="AN28" s="16">
        <v>4</v>
      </c>
      <c r="AO28" s="16">
        <v>26.6</v>
      </c>
      <c r="AP28" s="16" t="s">
        <v>31</v>
      </c>
      <c r="AQ28" s="16">
        <v>4</v>
      </c>
      <c r="AR28" s="16">
        <v>2.9</v>
      </c>
      <c r="AS28" s="16" t="s">
        <v>33</v>
      </c>
      <c r="AT28" s="16" t="s">
        <v>39</v>
      </c>
      <c r="AV28" s="16" t="s">
        <v>81</v>
      </c>
    </row>
    <row r="29" spans="1:48" s="16" customFormat="1" x14ac:dyDescent="0.2">
      <c r="A29" s="16">
        <v>369</v>
      </c>
      <c r="B29" s="16" t="s">
        <v>82</v>
      </c>
      <c r="C29" s="16">
        <v>21</v>
      </c>
      <c r="D29" s="17">
        <v>7</v>
      </c>
      <c r="E29" s="18">
        <v>43251</v>
      </c>
      <c r="F29" s="19">
        <v>0.46319444444444402</v>
      </c>
      <c r="G29" s="16">
        <v>194.5</v>
      </c>
      <c r="H29" s="16">
        <f t="shared" si="0"/>
        <v>19.45</v>
      </c>
      <c r="I29" s="20">
        <f t="shared" si="1"/>
        <v>2.7276349999999998</v>
      </c>
      <c r="J29" s="21">
        <v>43262</v>
      </c>
      <c r="K29" s="6">
        <v>1446</v>
      </c>
      <c r="L29" s="6">
        <v>8</v>
      </c>
      <c r="M29" s="6">
        <v>1</v>
      </c>
      <c r="N29" s="22"/>
      <c r="O29" s="22"/>
      <c r="P29" s="22"/>
      <c r="Q29" s="16">
        <v>24</v>
      </c>
      <c r="R29" s="16" t="s">
        <v>50</v>
      </c>
      <c r="S29" s="16">
        <v>4</v>
      </c>
      <c r="T29" s="16">
        <v>19.5</v>
      </c>
      <c r="U29" s="16" t="s">
        <v>33</v>
      </c>
      <c r="V29" s="16">
        <v>4</v>
      </c>
      <c r="W29" s="16">
        <v>63.4</v>
      </c>
      <c r="X29" s="16" t="s">
        <v>31</v>
      </c>
      <c r="Y29" s="16" t="s">
        <v>32</v>
      </c>
      <c r="Z29" s="16">
        <v>50.1</v>
      </c>
      <c r="AA29" s="16" t="s">
        <v>31</v>
      </c>
      <c r="AB29" s="16" t="s">
        <v>32</v>
      </c>
      <c r="AC29" s="16">
        <v>51.6</v>
      </c>
      <c r="AD29" s="16" t="s">
        <v>31</v>
      </c>
      <c r="AE29" s="16" t="s">
        <v>32</v>
      </c>
      <c r="AF29" s="16">
        <v>63</v>
      </c>
      <c r="AG29" s="16" t="s">
        <v>31</v>
      </c>
      <c r="AH29" s="16">
        <v>5</v>
      </c>
      <c r="AI29" s="16">
        <v>52.4</v>
      </c>
      <c r="AJ29" s="16" t="s">
        <v>31</v>
      </c>
      <c r="AK29" s="16">
        <v>5</v>
      </c>
      <c r="AL29" s="16">
        <v>25.7</v>
      </c>
      <c r="AM29" s="16" t="s">
        <v>31</v>
      </c>
      <c r="AN29" s="16">
        <v>4</v>
      </c>
    </row>
    <row r="30" spans="1:48" s="31" customFormat="1" x14ac:dyDescent="0.2">
      <c r="A30" s="1">
        <v>415</v>
      </c>
      <c r="B30" s="1" t="s">
        <v>83</v>
      </c>
      <c r="C30" s="1">
        <v>50</v>
      </c>
      <c r="D30" s="30">
        <v>42</v>
      </c>
      <c r="E30" s="2">
        <v>43252</v>
      </c>
      <c r="F30" s="3">
        <v>0.452777777777778</v>
      </c>
      <c r="G30" s="1">
        <v>211.6</v>
      </c>
      <c r="H30" s="1">
        <f t="shared" si="0"/>
        <v>21.16</v>
      </c>
      <c r="I30" s="20">
        <f t="shared" si="1"/>
        <v>2.9436080000000002</v>
      </c>
      <c r="J30" s="21">
        <v>43263</v>
      </c>
      <c r="K30" s="6">
        <v>1644</v>
      </c>
      <c r="L30" s="6">
        <v>8</v>
      </c>
      <c r="M30" s="6">
        <v>0</v>
      </c>
      <c r="N30" s="22"/>
      <c r="O30" s="22"/>
      <c r="P30" s="22"/>
      <c r="Q30" s="1">
        <v>17.100000000000001</v>
      </c>
      <c r="R30" s="1" t="s">
        <v>50</v>
      </c>
      <c r="S30" s="1">
        <v>4</v>
      </c>
      <c r="T30" s="1">
        <v>15.5</v>
      </c>
      <c r="U30" s="1" t="s">
        <v>33</v>
      </c>
      <c r="V30" s="1">
        <v>4</v>
      </c>
      <c r="W30" s="1">
        <v>15.9</v>
      </c>
      <c r="X30" s="1" t="s">
        <v>31</v>
      </c>
      <c r="Y30" s="1">
        <v>3</v>
      </c>
      <c r="Z30" s="1"/>
      <c r="AA30" s="1"/>
      <c r="AB30" s="1"/>
      <c r="AC30" s="1"/>
      <c r="AD30" s="1"/>
      <c r="AE30" s="1"/>
      <c r="AF30" s="1">
        <v>17.2</v>
      </c>
      <c r="AG30" s="1" t="s">
        <v>31</v>
      </c>
      <c r="AH30" s="1">
        <v>3</v>
      </c>
      <c r="AI30" s="1">
        <v>19.399999999999999</v>
      </c>
      <c r="AJ30" s="1" t="s">
        <v>31</v>
      </c>
      <c r="AK30" s="1">
        <v>4</v>
      </c>
      <c r="AL30" s="1">
        <v>23</v>
      </c>
      <c r="AM30" s="1" t="s">
        <v>31</v>
      </c>
      <c r="AN30" s="1">
        <v>4</v>
      </c>
      <c r="AO30" s="1">
        <v>26.9</v>
      </c>
      <c r="AP30" s="1" t="s">
        <v>31</v>
      </c>
      <c r="AQ30" s="1">
        <v>4</v>
      </c>
      <c r="AR30" s="1">
        <v>23.9</v>
      </c>
      <c r="AS30" s="1" t="s">
        <v>31</v>
      </c>
      <c r="AT30" s="1">
        <v>4</v>
      </c>
      <c r="AU30" s="1"/>
      <c r="AV30" s="1"/>
    </row>
    <row r="31" spans="1:48" s="16" customFormat="1" x14ac:dyDescent="0.2">
      <c r="A31" s="16">
        <v>421</v>
      </c>
      <c r="B31" s="16" t="s">
        <v>84</v>
      </c>
      <c r="C31" s="16">
        <v>1</v>
      </c>
      <c r="D31" s="17">
        <v>29</v>
      </c>
      <c r="E31" s="18">
        <v>43251</v>
      </c>
      <c r="F31" s="19">
        <v>0.54583333333333295</v>
      </c>
      <c r="G31" s="16">
        <v>239.7</v>
      </c>
      <c r="H31" s="16">
        <f t="shared" si="0"/>
        <v>23.97</v>
      </c>
      <c r="I31" s="20">
        <f t="shared" si="1"/>
        <v>3.298511</v>
      </c>
      <c r="J31" s="21">
        <v>43262</v>
      </c>
      <c r="K31" s="6">
        <v>1544</v>
      </c>
      <c r="L31" s="6">
        <v>10</v>
      </c>
      <c r="M31" s="6">
        <v>0</v>
      </c>
      <c r="N31" s="22"/>
      <c r="O31" s="22"/>
      <c r="P31" s="22"/>
      <c r="Q31" s="16">
        <v>33.1</v>
      </c>
      <c r="R31" s="16" t="s">
        <v>50</v>
      </c>
      <c r="S31" s="16">
        <v>4</v>
      </c>
      <c r="T31" s="16">
        <v>28.5</v>
      </c>
      <c r="U31" s="16" t="s">
        <v>33</v>
      </c>
      <c r="V31" s="16">
        <v>4</v>
      </c>
      <c r="W31" s="16">
        <v>32.200000000000003</v>
      </c>
      <c r="X31" s="16" t="s">
        <v>33</v>
      </c>
      <c r="Y31" s="16">
        <v>4</v>
      </c>
      <c r="Z31" s="16">
        <v>31.4</v>
      </c>
      <c r="AA31" s="16" t="s">
        <v>31</v>
      </c>
      <c r="AB31" s="16">
        <v>4</v>
      </c>
      <c r="AC31" s="16">
        <v>42.8</v>
      </c>
      <c r="AD31" s="16" t="s">
        <v>31</v>
      </c>
      <c r="AE31" s="16">
        <v>5</v>
      </c>
      <c r="AF31" s="16">
        <v>33.5</v>
      </c>
      <c r="AG31" s="16" t="s">
        <v>31</v>
      </c>
      <c r="AH31" s="16">
        <v>4</v>
      </c>
      <c r="AI31" s="16">
        <v>57.3</v>
      </c>
      <c r="AJ31" s="16" t="s">
        <v>31</v>
      </c>
      <c r="AK31" s="16">
        <v>5</v>
      </c>
      <c r="AL31" s="16">
        <v>51.1</v>
      </c>
      <c r="AM31" s="16" t="s">
        <v>31</v>
      </c>
      <c r="AN31" s="16">
        <v>5</v>
      </c>
      <c r="AO31" s="16">
        <v>33.4</v>
      </c>
      <c r="AP31" s="16" t="s">
        <v>31</v>
      </c>
      <c r="AQ31" s="16">
        <v>4</v>
      </c>
      <c r="AR31" s="16">
        <v>22.9</v>
      </c>
      <c r="AS31" s="16" t="s">
        <v>31</v>
      </c>
      <c r="AT31" s="16">
        <v>4</v>
      </c>
    </row>
    <row r="32" spans="1:48" s="31" customFormat="1" x14ac:dyDescent="0.2">
      <c r="A32" s="1">
        <v>441</v>
      </c>
      <c r="B32" s="1" t="s">
        <v>85</v>
      </c>
      <c r="C32" s="1">
        <v>59</v>
      </c>
      <c r="D32" s="30">
        <v>43</v>
      </c>
      <c r="E32" s="2">
        <v>43252</v>
      </c>
      <c r="F32" s="3">
        <v>0.44930555555555601</v>
      </c>
      <c r="G32" s="1">
        <v>205.3</v>
      </c>
      <c r="H32" s="1">
        <f t="shared" si="0"/>
        <v>20.53</v>
      </c>
      <c r="I32" s="20">
        <f t="shared" si="1"/>
        <v>2.864039</v>
      </c>
      <c r="J32" s="21">
        <v>43263</v>
      </c>
      <c r="K32" s="6">
        <v>1548</v>
      </c>
      <c r="L32" s="6">
        <v>10</v>
      </c>
      <c r="M32" s="6">
        <v>0</v>
      </c>
      <c r="N32" s="22"/>
      <c r="O32" s="22"/>
      <c r="P32" s="22"/>
      <c r="Q32" s="1">
        <v>22.2</v>
      </c>
      <c r="R32" s="1" t="s">
        <v>50</v>
      </c>
      <c r="S32" s="1">
        <v>4</v>
      </c>
      <c r="T32" s="1">
        <v>32.6</v>
      </c>
      <c r="U32" s="1" t="s">
        <v>33</v>
      </c>
      <c r="V32" s="16">
        <v>4</v>
      </c>
      <c r="W32" s="16">
        <v>21.5</v>
      </c>
      <c r="X32" s="1" t="s">
        <v>33</v>
      </c>
      <c r="Y32" s="16">
        <v>4</v>
      </c>
      <c r="Z32" s="16">
        <v>23.5</v>
      </c>
      <c r="AA32" s="1" t="s">
        <v>33</v>
      </c>
      <c r="AB32" s="16">
        <v>4</v>
      </c>
      <c r="AC32" s="1">
        <v>28.3</v>
      </c>
      <c r="AD32" s="1" t="s">
        <v>33</v>
      </c>
      <c r="AE32" s="1">
        <v>4</v>
      </c>
      <c r="AF32" s="1">
        <v>32</v>
      </c>
      <c r="AG32" s="1" t="s">
        <v>31</v>
      </c>
      <c r="AH32" s="1">
        <v>4</v>
      </c>
      <c r="AI32" s="1">
        <v>31.5</v>
      </c>
      <c r="AJ32" s="1" t="s">
        <v>31</v>
      </c>
      <c r="AK32" s="1">
        <v>4</v>
      </c>
      <c r="AL32" s="1">
        <v>31.6</v>
      </c>
      <c r="AM32" s="1" t="s">
        <v>31</v>
      </c>
      <c r="AN32" s="1">
        <v>4</v>
      </c>
      <c r="AO32" s="1">
        <v>26.4</v>
      </c>
      <c r="AP32" s="1" t="s">
        <v>31</v>
      </c>
      <c r="AQ32" s="1">
        <v>4</v>
      </c>
      <c r="AR32" s="1">
        <v>19.100000000000001</v>
      </c>
      <c r="AS32" s="1" t="s">
        <v>31</v>
      </c>
      <c r="AT32" s="1">
        <v>4</v>
      </c>
      <c r="AU32" s="1"/>
      <c r="AV32" s="16" t="s">
        <v>86</v>
      </c>
    </row>
    <row r="33" spans="1:48" s="16" customFormat="1" x14ac:dyDescent="0.2">
      <c r="A33" s="16">
        <v>451</v>
      </c>
      <c r="B33" s="16" t="s">
        <v>87</v>
      </c>
      <c r="C33" s="16">
        <v>2</v>
      </c>
      <c r="D33" s="17">
        <v>30</v>
      </c>
      <c r="E33" s="18">
        <v>43251</v>
      </c>
      <c r="F33" s="19">
        <v>0.55000000000000004</v>
      </c>
      <c r="G33" s="16">
        <v>214</v>
      </c>
      <c r="H33" s="16">
        <f t="shared" si="0"/>
        <v>21.4</v>
      </c>
      <c r="I33" s="20">
        <f t="shared" si="1"/>
        <v>2.9739199999999997</v>
      </c>
      <c r="J33" s="21">
        <v>43262</v>
      </c>
      <c r="K33" s="6">
        <v>1604</v>
      </c>
      <c r="L33" s="6">
        <v>10</v>
      </c>
      <c r="M33" s="6">
        <v>0</v>
      </c>
      <c r="N33" s="22"/>
      <c r="O33" s="22"/>
      <c r="P33" s="22"/>
      <c r="Q33" s="16">
        <v>30.3</v>
      </c>
      <c r="R33" s="16" t="s">
        <v>44</v>
      </c>
      <c r="S33" s="16">
        <v>4</v>
      </c>
      <c r="T33" s="16">
        <v>54.4</v>
      </c>
      <c r="U33" s="16" t="s">
        <v>31</v>
      </c>
      <c r="V33" s="16">
        <v>5</v>
      </c>
      <c r="W33" s="16">
        <v>40.299999999999997</v>
      </c>
      <c r="X33" s="16" t="s">
        <v>31</v>
      </c>
      <c r="Y33" s="16">
        <v>4</v>
      </c>
      <c r="Z33" s="16">
        <v>47.1</v>
      </c>
      <c r="AA33" s="16" t="s">
        <v>31</v>
      </c>
      <c r="AB33" s="16" t="s">
        <v>32</v>
      </c>
      <c r="AC33" s="16">
        <v>34.700000000000003</v>
      </c>
      <c r="AD33" s="16" t="s">
        <v>33</v>
      </c>
      <c r="AE33" s="16">
        <v>4</v>
      </c>
      <c r="AF33" s="16">
        <v>30.3</v>
      </c>
      <c r="AG33" s="16" t="s">
        <v>33</v>
      </c>
      <c r="AH33" s="16">
        <v>4</v>
      </c>
      <c r="AI33" s="16">
        <v>30.9</v>
      </c>
      <c r="AJ33" s="16" t="s">
        <v>33</v>
      </c>
      <c r="AK33" s="16">
        <v>4</v>
      </c>
      <c r="AL33" s="16">
        <v>29.1</v>
      </c>
      <c r="AM33" s="16" t="s">
        <v>33</v>
      </c>
      <c r="AN33" s="16">
        <v>4</v>
      </c>
      <c r="AO33" s="16">
        <v>27.6</v>
      </c>
      <c r="AP33" s="16" t="s">
        <v>33</v>
      </c>
      <c r="AQ33" s="16">
        <v>4</v>
      </c>
      <c r="AR33" s="16">
        <v>13.5</v>
      </c>
      <c r="AS33" s="16" t="s">
        <v>33</v>
      </c>
      <c r="AT33" s="16" t="s">
        <v>45</v>
      </c>
    </row>
    <row r="34" spans="1:48" s="31" customFormat="1" x14ac:dyDescent="0.2">
      <c r="A34" s="1">
        <v>466</v>
      </c>
      <c r="B34" s="1" t="s">
        <v>88</v>
      </c>
      <c r="C34" s="1">
        <v>56</v>
      </c>
      <c r="D34" s="30">
        <v>39</v>
      </c>
      <c r="E34" s="2">
        <v>43252</v>
      </c>
      <c r="F34" s="3">
        <v>0.44652777777777802</v>
      </c>
      <c r="G34" s="1">
        <v>182.5</v>
      </c>
      <c r="H34" s="1">
        <f t="shared" ref="H34:H65" si="2">G34/10</f>
        <v>18.25</v>
      </c>
      <c r="I34" s="20">
        <f t="shared" ref="I34:I65" si="3">(0.1263*H34)+0.2711</f>
        <v>2.5760749999999999</v>
      </c>
      <c r="J34" s="21">
        <v>43263</v>
      </c>
      <c r="K34" s="6">
        <v>1603</v>
      </c>
      <c r="L34" s="6">
        <v>7</v>
      </c>
      <c r="M34" s="6">
        <v>2</v>
      </c>
      <c r="N34" s="22"/>
      <c r="O34" s="22"/>
      <c r="P34" s="22"/>
      <c r="Q34" s="1">
        <v>26</v>
      </c>
      <c r="R34" s="1" t="s">
        <v>50</v>
      </c>
      <c r="S34" s="1" t="s">
        <v>89</v>
      </c>
      <c r="T34" s="1">
        <v>29.1</v>
      </c>
      <c r="U34" s="1" t="s">
        <v>33</v>
      </c>
      <c r="V34" s="1" t="s">
        <v>89</v>
      </c>
      <c r="W34" s="1">
        <v>30.7</v>
      </c>
      <c r="X34" s="1" t="s">
        <v>31</v>
      </c>
      <c r="Y34" s="1" t="s">
        <v>59</v>
      </c>
      <c r="Z34" s="1">
        <v>48.7</v>
      </c>
      <c r="AA34" s="1" t="s">
        <v>31</v>
      </c>
      <c r="AB34" s="1">
        <v>4</v>
      </c>
      <c r="AC34" s="1">
        <v>41</v>
      </c>
      <c r="AD34" s="1" t="s">
        <v>31</v>
      </c>
      <c r="AE34" s="1">
        <v>4</v>
      </c>
      <c r="AF34" s="1">
        <v>46.1</v>
      </c>
      <c r="AG34" s="1" t="s">
        <v>31</v>
      </c>
      <c r="AH34" s="1">
        <v>4</v>
      </c>
      <c r="AI34" s="1">
        <v>41.6</v>
      </c>
      <c r="AJ34" s="1" t="s">
        <v>31</v>
      </c>
      <c r="AK34" s="1">
        <v>4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6" t="s">
        <v>90</v>
      </c>
    </row>
    <row r="35" spans="1:48" s="31" customFormat="1" x14ac:dyDescent="0.2">
      <c r="A35" s="1">
        <v>467</v>
      </c>
      <c r="B35" s="1" t="s">
        <v>91</v>
      </c>
      <c r="C35" s="1">
        <v>57</v>
      </c>
      <c r="D35" s="30">
        <v>40</v>
      </c>
      <c r="E35" s="2">
        <v>43252</v>
      </c>
      <c r="F35" s="3">
        <v>0.44374999999999998</v>
      </c>
      <c r="G35" s="1">
        <v>203.6</v>
      </c>
      <c r="H35" s="1">
        <f t="shared" si="2"/>
        <v>20.36</v>
      </c>
      <c r="I35" s="20">
        <f t="shared" si="3"/>
        <v>2.842568</v>
      </c>
      <c r="J35" s="21">
        <v>43263</v>
      </c>
      <c r="K35" s="6">
        <v>1636</v>
      </c>
      <c r="L35" s="6">
        <v>9</v>
      </c>
      <c r="M35" s="6">
        <v>0</v>
      </c>
      <c r="N35" s="22"/>
      <c r="O35" s="22"/>
      <c r="P35" s="22"/>
      <c r="Q35" s="1">
        <v>25.1</v>
      </c>
      <c r="R35" s="1" t="s">
        <v>44</v>
      </c>
      <c r="S35" s="1">
        <v>4</v>
      </c>
      <c r="T35" s="1">
        <v>52</v>
      </c>
      <c r="U35" s="1" t="s">
        <v>31</v>
      </c>
      <c r="V35" s="1">
        <v>4</v>
      </c>
      <c r="W35" s="1">
        <v>52.9</v>
      </c>
      <c r="X35" s="1" t="s">
        <v>31</v>
      </c>
      <c r="Y35" s="1">
        <v>4</v>
      </c>
      <c r="Z35" s="1">
        <v>68.5</v>
      </c>
      <c r="AA35" s="1" t="s">
        <v>31</v>
      </c>
      <c r="AB35" s="1">
        <v>4</v>
      </c>
      <c r="AC35" s="1">
        <v>17.5</v>
      </c>
      <c r="AD35" s="1" t="s">
        <v>33</v>
      </c>
      <c r="AE35" s="1" t="s">
        <v>89</v>
      </c>
      <c r="AF35" s="1">
        <v>26.9</v>
      </c>
      <c r="AG35" s="1" t="s">
        <v>33</v>
      </c>
      <c r="AH35" s="1" t="s">
        <v>89</v>
      </c>
      <c r="AI35" s="1">
        <v>21.8</v>
      </c>
      <c r="AJ35" s="1" t="s">
        <v>33</v>
      </c>
      <c r="AK35" s="1" t="s">
        <v>89</v>
      </c>
      <c r="AL35" s="1">
        <v>26.4</v>
      </c>
      <c r="AM35" s="1" t="s">
        <v>33</v>
      </c>
      <c r="AN35" s="1" t="s">
        <v>89</v>
      </c>
      <c r="AO35" s="1">
        <v>22.7</v>
      </c>
      <c r="AP35" s="1" t="s">
        <v>89</v>
      </c>
      <c r="AQ35" s="1"/>
      <c r="AR35" s="1"/>
      <c r="AS35" s="1"/>
      <c r="AT35" s="1"/>
      <c r="AU35" s="1"/>
      <c r="AV35" s="1" t="s">
        <v>92</v>
      </c>
    </row>
    <row r="36" spans="1:48" s="31" customFormat="1" x14ac:dyDescent="0.2">
      <c r="A36" s="1">
        <v>473</v>
      </c>
      <c r="B36" s="1" t="s">
        <v>93</v>
      </c>
      <c r="C36" s="1">
        <v>51</v>
      </c>
      <c r="D36" s="30">
        <v>44</v>
      </c>
      <c r="E36" s="2">
        <v>43252</v>
      </c>
      <c r="F36" s="3">
        <v>0.45624999999999999</v>
      </c>
      <c r="G36" s="1">
        <v>179.2</v>
      </c>
      <c r="H36" s="1">
        <f t="shared" si="2"/>
        <v>17.919999999999998</v>
      </c>
      <c r="I36" s="20">
        <f t="shared" si="3"/>
        <v>2.5343959999999996</v>
      </c>
      <c r="J36" s="21">
        <v>43263</v>
      </c>
      <c r="K36" s="6">
        <v>1654</v>
      </c>
      <c r="L36" s="6">
        <v>9</v>
      </c>
      <c r="M36" s="6">
        <v>2</v>
      </c>
      <c r="N36" s="22"/>
      <c r="O36" s="22"/>
      <c r="P36" s="22"/>
      <c r="Q36" s="1">
        <v>29.4</v>
      </c>
      <c r="R36" s="1" t="s">
        <v>44</v>
      </c>
      <c r="S36" s="1">
        <v>4</v>
      </c>
      <c r="T36" s="1">
        <v>21.1</v>
      </c>
      <c r="U36" s="1" t="s">
        <v>31</v>
      </c>
      <c r="V36" s="1">
        <v>4</v>
      </c>
      <c r="W36" s="1">
        <v>30</v>
      </c>
      <c r="X36" s="1" t="s">
        <v>31</v>
      </c>
      <c r="Y36" s="1">
        <v>4</v>
      </c>
      <c r="Z36" s="1">
        <v>17.100000000000001</v>
      </c>
      <c r="AA36" s="1" t="s">
        <v>31</v>
      </c>
      <c r="AB36" s="1">
        <v>4</v>
      </c>
      <c r="AC36" s="1">
        <v>20.399999999999999</v>
      </c>
      <c r="AD36" s="1" t="s">
        <v>33</v>
      </c>
      <c r="AE36" s="1">
        <v>4</v>
      </c>
      <c r="AF36" s="1">
        <v>19.600000000000001</v>
      </c>
      <c r="AG36" s="1" t="s">
        <v>33</v>
      </c>
      <c r="AH36" s="1">
        <v>4</v>
      </c>
      <c r="AI36" s="1">
        <v>16.399999999999999</v>
      </c>
      <c r="AJ36" s="1" t="s">
        <v>33</v>
      </c>
      <c r="AK36" s="1">
        <v>4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s="31" customFormat="1" x14ac:dyDescent="0.2">
      <c r="A37" s="1">
        <v>497</v>
      </c>
      <c r="B37" s="1" t="s">
        <v>94</v>
      </c>
      <c r="C37" s="1">
        <v>52</v>
      </c>
      <c r="D37" s="30">
        <v>45</v>
      </c>
      <c r="E37" s="2">
        <v>43252</v>
      </c>
      <c r="F37" s="3">
        <v>0.45972222222222198</v>
      </c>
      <c r="G37" s="1">
        <v>189.2</v>
      </c>
      <c r="H37" s="1">
        <f t="shared" si="2"/>
        <v>18.919999999999998</v>
      </c>
      <c r="I37" s="20">
        <f t="shared" si="3"/>
        <v>2.6606959999999997</v>
      </c>
      <c r="J37" s="21">
        <v>43263</v>
      </c>
      <c r="K37" s="6">
        <v>1411</v>
      </c>
      <c r="L37" s="6">
        <v>6</v>
      </c>
      <c r="M37" s="6">
        <v>1</v>
      </c>
      <c r="N37" s="22"/>
      <c r="O37" s="22"/>
      <c r="P37" s="22"/>
      <c r="Q37" s="1">
        <v>26.2</v>
      </c>
      <c r="R37" s="1" t="s">
        <v>50</v>
      </c>
      <c r="S37" s="1">
        <v>4</v>
      </c>
      <c r="T37" s="1">
        <v>25.7</v>
      </c>
      <c r="U37" s="1" t="s">
        <v>33</v>
      </c>
      <c r="V37" s="1">
        <v>4</v>
      </c>
      <c r="W37" s="1">
        <v>18.7</v>
      </c>
      <c r="X37" s="1" t="s">
        <v>33</v>
      </c>
      <c r="Y37" s="1">
        <v>4</v>
      </c>
      <c r="Z37" s="1">
        <v>28.7</v>
      </c>
      <c r="AA37" s="1" t="s">
        <v>31</v>
      </c>
      <c r="AB37" s="1">
        <v>4</v>
      </c>
      <c r="AC37" s="1">
        <v>33.799999999999997</v>
      </c>
      <c r="AD37" s="1" t="s">
        <v>31</v>
      </c>
      <c r="AE37" s="1">
        <v>4</v>
      </c>
      <c r="AF37" s="1">
        <v>19.5</v>
      </c>
      <c r="AG37" s="1" t="s">
        <v>31</v>
      </c>
      <c r="AH37" s="1">
        <v>4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s="16" customFormat="1" x14ac:dyDescent="0.2">
      <c r="A38" s="16">
        <v>512</v>
      </c>
      <c r="B38" s="16" t="s">
        <v>95</v>
      </c>
      <c r="C38" s="16">
        <v>6</v>
      </c>
      <c r="D38" s="17">
        <v>33</v>
      </c>
      <c r="E38" s="18">
        <v>43251</v>
      </c>
      <c r="F38" s="19">
        <v>0.55277777777777803</v>
      </c>
      <c r="G38" s="16">
        <v>213.6</v>
      </c>
      <c r="H38" s="16">
        <f t="shared" si="2"/>
        <v>21.36</v>
      </c>
      <c r="I38" s="20">
        <f t="shared" si="3"/>
        <v>2.9688680000000001</v>
      </c>
      <c r="J38" s="21">
        <v>43262</v>
      </c>
      <c r="K38" s="6">
        <v>1503</v>
      </c>
      <c r="L38" s="6">
        <v>8</v>
      </c>
      <c r="M38" s="6">
        <v>1</v>
      </c>
      <c r="N38" s="22"/>
      <c r="O38" s="22"/>
      <c r="P38" s="22"/>
      <c r="Q38" s="16">
        <v>37.5</v>
      </c>
      <c r="R38" s="16" t="s">
        <v>50</v>
      </c>
      <c r="S38" s="16">
        <v>4</v>
      </c>
      <c r="T38" s="16">
        <v>37.799999999999997</v>
      </c>
      <c r="U38" s="16" t="s">
        <v>33</v>
      </c>
      <c r="V38" s="16">
        <v>4</v>
      </c>
      <c r="W38" s="16">
        <v>66.099999999999994</v>
      </c>
      <c r="X38" s="16" t="s">
        <v>31</v>
      </c>
      <c r="Y38" s="16">
        <v>5</v>
      </c>
      <c r="Z38" s="1">
        <v>61.8</v>
      </c>
      <c r="AA38" s="16" t="s">
        <v>31</v>
      </c>
      <c r="AB38" s="16">
        <v>5</v>
      </c>
      <c r="AC38" s="16">
        <v>48.5</v>
      </c>
      <c r="AD38" s="16" t="s">
        <v>31</v>
      </c>
      <c r="AE38" s="16">
        <v>4</v>
      </c>
      <c r="AF38" s="16">
        <v>58.4</v>
      </c>
      <c r="AG38" s="16" t="s">
        <v>31</v>
      </c>
      <c r="AH38" s="16">
        <v>5</v>
      </c>
      <c r="AI38" s="16">
        <v>49.7</v>
      </c>
      <c r="AJ38" s="16" t="s">
        <v>31</v>
      </c>
      <c r="AK38" s="16" t="s">
        <v>45</v>
      </c>
      <c r="AL38" s="16">
        <v>48.7</v>
      </c>
      <c r="AM38" s="16" t="s">
        <v>31</v>
      </c>
      <c r="AN38" s="16" t="s">
        <v>45</v>
      </c>
      <c r="AO38" s="16">
        <v>55.8</v>
      </c>
      <c r="AP38" s="16" t="s">
        <v>31</v>
      </c>
      <c r="AQ38" s="16">
        <v>5</v>
      </c>
    </row>
    <row r="39" spans="1:48" s="23" customFormat="1" x14ac:dyDescent="0.2">
      <c r="A39" s="23">
        <v>523</v>
      </c>
      <c r="B39" s="23" t="s">
        <v>96</v>
      </c>
      <c r="C39" s="23">
        <v>58</v>
      </c>
      <c r="D39" s="24">
        <v>41</v>
      </c>
      <c r="E39" s="25">
        <v>43252</v>
      </c>
      <c r="F39" s="26">
        <v>0.43333333333333302</v>
      </c>
      <c r="G39" s="23">
        <v>190.4</v>
      </c>
      <c r="H39" s="23">
        <f t="shared" si="2"/>
        <v>19.04</v>
      </c>
      <c r="I39" s="27">
        <f t="shared" si="3"/>
        <v>2.6758519999999999</v>
      </c>
      <c r="J39" s="28">
        <v>43263</v>
      </c>
      <c r="K39" s="29">
        <v>1435</v>
      </c>
      <c r="L39" s="29">
        <v>10</v>
      </c>
      <c r="M39" s="29">
        <v>0</v>
      </c>
      <c r="N39" s="29"/>
      <c r="O39" s="29"/>
      <c r="P39" s="29"/>
      <c r="Q39" s="23">
        <v>45.4</v>
      </c>
      <c r="R39" s="23" t="s">
        <v>44</v>
      </c>
      <c r="S39" s="23">
        <v>4</v>
      </c>
      <c r="T39" s="23">
        <v>29.9</v>
      </c>
      <c r="U39" s="23" t="s">
        <v>33</v>
      </c>
      <c r="V39" s="23">
        <v>4</v>
      </c>
      <c r="W39" s="23">
        <v>31.3</v>
      </c>
      <c r="X39" s="23" t="s">
        <v>50</v>
      </c>
      <c r="Y39" s="23">
        <v>4</v>
      </c>
      <c r="Z39" s="23">
        <v>32.299999999999997</v>
      </c>
      <c r="AA39" s="23" t="s">
        <v>33</v>
      </c>
      <c r="AB39" s="23">
        <v>4</v>
      </c>
      <c r="AC39" s="23">
        <v>30.6</v>
      </c>
      <c r="AD39" s="23" t="s">
        <v>33</v>
      </c>
      <c r="AE39" s="23">
        <v>4</v>
      </c>
      <c r="AF39" s="23">
        <v>16.8</v>
      </c>
      <c r="AG39" s="23" t="s">
        <v>31</v>
      </c>
      <c r="AH39" s="23">
        <v>3</v>
      </c>
      <c r="AI39" s="23">
        <v>40</v>
      </c>
      <c r="AJ39" s="23" t="s">
        <v>31</v>
      </c>
      <c r="AK39" s="23">
        <v>4</v>
      </c>
      <c r="AL39" s="23">
        <v>63.8</v>
      </c>
      <c r="AM39" s="23" t="s">
        <v>31</v>
      </c>
      <c r="AN39" s="23">
        <v>4</v>
      </c>
      <c r="AO39" s="23">
        <v>37.4</v>
      </c>
      <c r="AP39" s="23" t="s">
        <v>31</v>
      </c>
      <c r="AQ39" s="23">
        <v>4</v>
      </c>
      <c r="AR39" s="23">
        <v>45.4</v>
      </c>
      <c r="AS39" s="23" t="s">
        <v>31</v>
      </c>
      <c r="AT39" s="23">
        <v>4</v>
      </c>
      <c r="AV39" s="23" t="s">
        <v>97</v>
      </c>
    </row>
    <row r="40" spans="1:48" x14ac:dyDescent="0.2">
      <c r="A40" s="1">
        <v>526</v>
      </c>
      <c r="B40" s="1" t="s">
        <v>98</v>
      </c>
      <c r="C40" s="1">
        <v>54</v>
      </c>
      <c r="D40" s="30">
        <v>46</v>
      </c>
      <c r="E40" s="2">
        <v>43252</v>
      </c>
      <c r="F40" s="3">
        <v>0.46319444444444402</v>
      </c>
      <c r="G40" s="1">
        <v>205.9</v>
      </c>
      <c r="H40" s="1">
        <f t="shared" si="2"/>
        <v>20.59</v>
      </c>
      <c r="I40" s="20">
        <f t="shared" si="3"/>
        <v>2.8716170000000001</v>
      </c>
      <c r="J40" s="21">
        <v>43263</v>
      </c>
      <c r="K40" s="6">
        <v>1505</v>
      </c>
      <c r="L40" s="6">
        <v>10</v>
      </c>
      <c r="M40" s="6">
        <v>0</v>
      </c>
      <c r="N40" s="22"/>
      <c r="O40" s="22"/>
      <c r="P40" s="22"/>
      <c r="Q40" s="1">
        <v>51.9</v>
      </c>
      <c r="R40" s="1" t="s">
        <v>44</v>
      </c>
      <c r="S40" s="1">
        <v>4</v>
      </c>
      <c r="T40" s="1">
        <v>32.1</v>
      </c>
      <c r="U40" s="1" t="s">
        <v>31</v>
      </c>
      <c r="V40" s="1">
        <v>4</v>
      </c>
      <c r="W40" s="1">
        <v>53.1</v>
      </c>
      <c r="X40" s="1" t="s">
        <v>31</v>
      </c>
      <c r="Y40" s="1">
        <v>4</v>
      </c>
      <c r="Z40" s="1">
        <v>58</v>
      </c>
      <c r="AA40" s="1" t="s">
        <v>31</v>
      </c>
      <c r="AB40" s="1">
        <v>4</v>
      </c>
      <c r="AC40" s="1">
        <v>31.8</v>
      </c>
      <c r="AD40" s="1" t="s">
        <v>31</v>
      </c>
      <c r="AE40" s="1">
        <v>4</v>
      </c>
      <c r="AF40" s="1">
        <v>34.200000000000003</v>
      </c>
      <c r="AG40" s="1" t="s">
        <v>33</v>
      </c>
      <c r="AH40" s="1" t="s">
        <v>59</v>
      </c>
      <c r="AI40" s="1">
        <v>27.1</v>
      </c>
      <c r="AJ40" s="1" t="s">
        <v>33</v>
      </c>
      <c r="AK40" s="1">
        <v>4</v>
      </c>
      <c r="AL40" s="1">
        <v>29.9</v>
      </c>
      <c r="AM40" s="1" t="s">
        <v>33</v>
      </c>
      <c r="AN40" s="1">
        <v>4</v>
      </c>
      <c r="AO40" s="1">
        <v>33.1</v>
      </c>
      <c r="AP40" s="1" t="s">
        <v>33</v>
      </c>
      <c r="AQ40" s="1">
        <v>4</v>
      </c>
      <c r="AR40" s="1">
        <v>21.5</v>
      </c>
      <c r="AS40" s="1" t="s">
        <v>33</v>
      </c>
      <c r="AT40" s="1">
        <v>4</v>
      </c>
      <c r="AV40" s="1" t="s">
        <v>99</v>
      </c>
    </row>
    <row r="41" spans="1:48" x14ac:dyDescent="0.2">
      <c r="A41" s="1">
        <v>528</v>
      </c>
      <c r="B41" s="1" t="s">
        <v>100</v>
      </c>
      <c r="C41" s="1">
        <v>49</v>
      </c>
      <c r="D41" s="30">
        <v>47</v>
      </c>
      <c r="E41" s="2">
        <v>43252</v>
      </c>
      <c r="F41" s="3">
        <v>0.46666666666666701</v>
      </c>
      <c r="G41" s="1">
        <v>196.2</v>
      </c>
      <c r="H41" s="1">
        <f t="shared" si="2"/>
        <v>19.619999999999997</v>
      </c>
      <c r="I41" s="20">
        <f t="shared" si="3"/>
        <v>2.7491059999999998</v>
      </c>
      <c r="J41" s="21">
        <v>43263</v>
      </c>
      <c r="K41" s="6">
        <v>1529</v>
      </c>
      <c r="L41" s="6">
        <v>8</v>
      </c>
      <c r="M41" s="6">
        <v>2</v>
      </c>
      <c r="N41" s="22"/>
      <c r="O41" s="22"/>
      <c r="P41" s="22"/>
      <c r="Q41" s="1">
        <v>25.2</v>
      </c>
      <c r="R41" s="1" t="s">
        <v>50</v>
      </c>
      <c r="S41" s="1">
        <v>4</v>
      </c>
      <c r="T41" s="1">
        <v>29.2</v>
      </c>
      <c r="U41" s="1" t="s">
        <v>33</v>
      </c>
      <c r="V41" s="1">
        <v>4</v>
      </c>
      <c r="W41" s="1">
        <v>22.2</v>
      </c>
      <c r="X41" s="1" t="s">
        <v>33</v>
      </c>
      <c r="Y41" s="1">
        <v>4</v>
      </c>
      <c r="Z41" s="1">
        <v>53.7</v>
      </c>
      <c r="AA41" s="1" t="s">
        <v>31</v>
      </c>
      <c r="AB41" s="1">
        <v>5</v>
      </c>
      <c r="AC41" s="1">
        <v>28.9</v>
      </c>
      <c r="AD41" s="1" t="s">
        <v>31</v>
      </c>
      <c r="AE41" s="1">
        <v>4</v>
      </c>
      <c r="AF41" s="1">
        <v>30.1</v>
      </c>
      <c r="AG41" s="1" t="s">
        <v>31</v>
      </c>
      <c r="AH41" s="1">
        <v>4</v>
      </c>
      <c r="AI41" s="1">
        <v>19.7</v>
      </c>
      <c r="AJ41" s="1" t="s">
        <v>31</v>
      </c>
      <c r="AK41" s="1">
        <v>4</v>
      </c>
      <c r="AL41" s="1">
        <v>23.3</v>
      </c>
      <c r="AM41" s="1" t="s">
        <v>31</v>
      </c>
      <c r="AN41" s="1">
        <v>4</v>
      </c>
    </row>
    <row r="42" spans="1:48" x14ac:dyDescent="0.2">
      <c r="A42" s="1">
        <v>529</v>
      </c>
      <c r="B42" s="1" t="s">
        <v>101</v>
      </c>
      <c r="C42" s="1">
        <v>53</v>
      </c>
      <c r="D42" s="30">
        <v>48</v>
      </c>
      <c r="E42" s="2">
        <v>43252</v>
      </c>
      <c r="F42" s="3">
        <v>0.47013888888888899</v>
      </c>
      <c r="G42" s="1">
        <v>194.3</v>
      </c>
      <c r="H42" s="1">
        <f t="shared" si="2"/>
        <v>19.43</v>
      </c>
      <c r="I42" s="20">
        <f t="shared" si="3"/>
        <v>2.7251089999999998</v>
      </c>
      <c r="J42" s="21">
        <v>43263</v>
      </c>
      <c r="K42" s="6">
        <v>1452</v>
      </c>
      <c r="L42" s="6">
        <v>9</v>
      </c>
      <c r="M42" s="6">
        <v>0</v>
      </c>
      <c r="N42" s="22"/>
      <c r="O42" s="22"/>
      <c r="P42" s="22"/>
      <c r="Q42" s="1">
        <v>19</v>
      </c>
      <c r="R42" s="1" t="s">
        <v>44</v>
      </c>
      <c r="S42" s="1">
        <v>3</v>
      </c>
      <c r="T42" s="1">
        <v>10.199999999999999</v>
      </c>
      <c r="U42" s="1" t="s">
        <v>31</v>
      </c>
      <c r="V42" s="1">
        <v>3</v>
      </c>
      <c r="W42" s="1">
        <v>12.9</v>
      </c>
      <c r="X42" s="1" t="s">
        <v>31</v>
      </c>
      <c r="Y42" s="1">
        <v>3</v>
      </c>
      <c r="Z42" s="1">
        <v>17.5</v>
      </c>
      <c r="AA42" s="1" t="s">
        <v>31</v>
      </c>
      <c r="AB42" s="1">
        <v>3</v>
      </c>
      <c r="AC42" s="1">
        <v>11.9</v>
      </c>
      <c r="AD42" s="1" t="s">
        <v>33</v>
      </c>
      <c r="AE42" s="1">
        <v>3</v>
      </c>
      <c r="AF42" s="1">
        <v>12.3</v>
      </c>
      <c r="AG42" s="1" t="s">
        <v>33</v>
      </c>
      <c r="AH42" s="1">
        <v>3</v>
      </c>
      <c r="AI42" s="1">
        <v>9.4</v>
      </c>
      <c r="AJ42" s="1" t="s">
        <v>33</v>
      </c>
      <c r="AK42" s="1">
        <v>3</v>
      </c>
      <c r="AL42" s="1">
        <v>9.1999999999999993</v>
      </c>
      <c r="AM42" s="1" t="s">
        <v>33</v>
      </c>
      <c r="AN42" s="1">
        <v>3</v>
      </c>
      <c r="AO42" s="1">
        <v>9.1999999999999993</v>
      </c>
      <c r="AP42" s="1" t="s">
        <v>33</v>
      </c>
      <c r="AQ42" s="1">
        <v>3</v>
      </c>
    </row>
    <row r="43" spans="1:48" x14ac:dyDescent="0.2">
      <c r="A43" s="1">
        <v>555</v>
      </c>
      <c r="B43" s="1" t="s">
        <v>102</v>
      </c>
      <c r="C43" s="1">
        <v>39</v>
      </c>
      <c r="D43" s="30">
        <v>49</v>
      </c>
      <c r="E43" s="2">
        <v>43252</v>
      </c>
      <c r="F43" s="3">
        <v>0.47430555555555598</v>
      </c>
      <c r="G43" s="1">
        <v>214.9</v>
      </c>
      <c r="H43" s="1">
        <f t="shared" si="2"/>
        <v>21.490000000000002</v>
      </c>
      <c r="I43" s="20">
        <f t="shared" si="3"/>
        <v>2.9852870000000005</v>
      </c>
      <c r="J43" s="21">
        <v>43263</v>
      </c>
      <c r="K43" s="6">
        <v>1532</v>
      </c>
      <c r="L43" s="6">
        <v>9</v>
      </c>
      <c r="M43" s="6">
        <v>1</v>
      </c>
      <c r="N43" s="22"/>
      <c r="O43" s="22"/>
      <c r="P43" s="22"/>
      <c r="Q43" s="1">
        <v>28</v>
      </c>
      <c r="R43" s="1" t="s">
        <v>50</v>
      </c>
      <c r="S43" s="1">
        <v>4</v>
      </c>
      <c r="T43" s="1">
        <v>32.700000000000003</v>
      </c>
      <c r="U43" s="1" t="s">
        <v>33</v>
      </c>
      <c r="V43" s="1">
        <v>4</v>
      </c>
      <c r="W43" s="1">
        <v>51.2</v>
      </c>
      <c r="X43" s="1" t="s">
        <v>31</v>
      </c>
      <c r="Y43" s="1">
        <v>5</v>
      </c>
      <c r="Z43" s="1">
        <v>41.3</v>
      </c>
      <c r="AA43" s="1" t="s">
        <v>31</v>
      </c>
      <c r="AB43" s="1">
        <v>5</v>
      </c>
      <c r="AC43" s="1">
        <v>49.6</v>
      </c>
      <c r="AD43" s="1" t="s">
        <v>31</v>
      </c>
      <c r="AE43" s="1">
        <v>5</v>
      </c>
      <c r="AF43" s="1">
        <v>42.9</v>
      </c>
      <c r="AG43" s="1" t="s">
        <v>31</v>
      </c>
      <c r="AH43" s="1">
        <v>4</v>
      </c>
      <c r="AI43" s="1">
        <v>7.9</v>
      </c>
      <c r="AJ43" s="1" t="s">
        <v>31</v>
      </c>
      <c r="AK43" s="1" t="s">
        <v>45</v>
      </c>
      <c r="AL43" s="1">
        <v>5.3</v>
      </c>
      <c r="AM43" s="1" t="s">
        <v>31</v>
      </c>
      <c r="AN43" s="1" t="s">
        <v>45</v>
      </c>
    </row>
    <row r="44" spans="1:48" s="16" customFormat="1" x14ac:dyDescent="0.2">
      <c r="A44" s="16">
        <v>570</v>
      </c>
      <c r="B44" s="16" t="s">
        <v>103</v>
      </c>
      <c r="C44" s="16">
        <v>4</v>
      </c>
      <c r="D44" s="17">
        <v>34</v>
      </c>
      <c r="E44" s="18">
        <v>43251</v>
      </c>
      <c r="F44" s="19">
        <v>0.55555555555555602</v>
      </c>
      <c r="G44" s="16">
        <v>207</v>
      </c>
      <c r="H44" s="16">
        <f t="shared" si="2"/>
        <v>20.7</v>
      </c>
      <c r="I44" s="20">
        <f t="shared" si="3"/>
        <v>2.88551</v>
      </c>
      <c r="J44" s="21">
        <v>43262</v>
      </c>
      <c r="K44" s="6">
        <v>1435</v>
      </c>
      <c r="L44" s="6">
        <v>10</v>
      </c>
      <c r="M44" s="6">
        <v>0</v>
      </c>
      <c r="N44" s="22"/>
      <c r="O44" s="22"/>
      <c r="P44" s="22"/>
      <c r="Q44" s="16">
        <v>12.3</v>
      </c>
      <c r="R44" s="16" t="s">
        <v>50</v>
      </c>
      <c r="S44" s="16">
        <v>4</v>
      </c>
      <c r="T44" s="16">
        <v>32.299999999999997</v>
      </c>
      <c r="U44" s="16" t="s">
        <v>33</v>
      </c>
      <c r="V44" s="16" t="s">
        <v>45</v>
      </c>
      <c r="W44" s="16">
        <v>27.2</v>
      </c>
      <c r="X44" s="16" t="s">
        <v>31</v>
      </c>
      <c r="Y44" s="16">
        <v>4</v>
      </c>
      <c r="Z44" s="16">
        <v>25.3</v>
      </c>
      <c r="AA44" s="16" t="s">
        <v>31</v>
      </c>
      <c r="AB44" s="16">
        <v>4</v>
      </c>
      <c r="AC44" s="16">
        <v>26.8</v>
      </c>
      <c r="AD44" s="16" t="s">
        <v>31</v>
      </c>
      <c r="AE44" s="16">
        <v>4</v>
      </c>
      <c r="AF44" s="16">
        <v>24.6</v>
      </c>
      <c r="AG44" s="16" t="s">
        <v>31</v>
      </c>
      <c r="AH44" s="16">
        <v>4</v>
      </c>
      <c r="AI44" s="16">
        <v>22.2</v>
      </c>
      <c r="AJ44" s="16" t="s">
        <v>31</v>
      </c>
      <c r="AK44" s="16">
        <v>4</v>
      </c>
      <c r="AL44" s="16">
        <v>24.6</v>
      </c>
      <c r="AM44" s="16" t="s">
        <v>31</v>
      </c>
      <c r="AN44" s="16">
        <v>4</v>
      </c>
      <c r="AO44" s="16">
        <v>24.2</v>
      </c>
      <c r="AP44" s="16" t="s">
        <v>31</v>
      </c>
      <c r="AQ44" s="16">
        <v>4</v>
      </c>
      <c r="AR44" s="16">
        <v>24.2</v>
      </c>
      <c r="AS44" s="16" t="s">
        <v>31</v>
      </c>
      <c r="AT44" s="16">
        <v>4</v>
      </c>
      <c r="AV44" s="16" t="s">
        <v>99</v>
      </c>
    </row>
    <row r="45" spans="1:48" x14ac:dyDescent="0.2">
      <c r="A45" s="1">
        <v>586</v>
      </c>
      <c r="B45" s="1" t="s">
        <v>104</v>
      </c>
      <c r="C45" s="1">
        <v>37</v>
      </c>
      <c r="D45" s="30">
        <v>53</v>
      </c>
      <c r="E45" s="2">
        <v>43252</v>
      </c>
      <c r="F45" s="3">
        <v>0.48888888888888898</v>
      </c>
      <c r="G45" s="1">
        <v>238.6</v>
      </c>
      <c r="H45" s="1">
        <f t="shared" si="2"/>
        <v>23.86</v>
      </c>
      <c r="I45" s="20">
        <f t="shared" si="3"/>
        <v>3.284618</v>
      </c>
      <c r="J45" s="21">
        <v>43263</v>
      </c>
      <c r="K45" s="6">
        <v>1628</v>
      </c>
      <c r="L45" s="6">
        <v>10</v>
      </c>
      <c r="M45" s="6">
        <v>0</v>
      </c>
      <c r="N45" s="22"/>
      <c r="O45" s="22"/>
      <c r="P45" s="22"/>
      <c r="Q45" s="1">
        <v>32.5</v>
      </c>
      <c r="R45" s="1" t="s">
        <v>50</v>
      </c>
      <c r="S45" s="1">
        <v>4</v>
      </c>
      <c r="T45" s="1">
        <v>36</v>
      </c>
      <c r="U45" s="1" t="s">
        <v>33</v>
      </c>
      <c r="V45" s="1">
        <v>5</v>
      </c>
      <c r="W45" s="1">
        <v>33.700000000000003</v>
      </c>
      <c r="X45" s="1" t="s">
        <v>33</v>
      </c>
      <c r="Y45" s="1">
        <v>4</v>
      </c>
      <c r="Z45" s="1">
        <v>32.5</v>
      </c>
      <c r="AA45" s="1" t="s">
        <v>33</v>
      </c>
      <c r="AB45" s="1">
        <v>4</v>
      </c>
      <c r="AC45" s="1">
        <v>61.3</v>
      </c>
      <c r="AD45" s="1" t="s">
        <v>31</v>
      </c>
      <c r="AE45" s="1">
        <v>5</v>
      </c>
      <c r="AF45" s="1">
        <v>48.8</v>
      </c>
      <c r="AG45" s="1" t="s">
        <v>31</v>
      </c>
      <c r="AH45" s="1" t="s">
        <v>45</v>
      </c>
      <c r="AI45" s="1">
        <v>61.7</v>
      </c>
      <c r="AJ45" s="1" t="s">
        <v>31</v>
      </c>
      <c r="AK45" s="1">
        <v>5</v>
      </c>
      <c r="AL45" s="1">
        <v>63</v>
      </c>
      <c r="AM45" s="1" t="s">
        <v>31</v>
      </c>
      <c r="AN45" s="1">
        <v>5</v>
      </c>
      <c r="AO45" s="1">
        <v>52.9</v>
      </c>
      <c r="AP45" s="1" t="s">
        <v>31</v>
      </c>
      <c r="AQ45" s="1">
        <v>5</v>
      </c>
      <c r="AR45" s="1">
        <v>39.5</v>
      </c>
      <c r="AS45" s="1" t="s">
        <v>31</v>
      </c>
      <c r="AT45" s="1">
        <v>4</v>
      </c>
      <c r="AV45" s="16" t="s">
        <v>105</v>
      </c>
    </row>
    <row r="46" spans="1:48" s="16" customFormat="1" x14ac:dyDescent="0.2">
      <c r="A46" s="16">
        <v>602</v>
      </c>
      <c r="B46" s="16" t="s">
        <v>106</v>
      </c>
      <c r="C46" s="16">
        <v>55</v>
      </c>
      <c r="D46" s="17">
        <v>36</v>
      </c>
      <c r="E46" s="18">
        <v>43252</v>
      </c>
      <c r="F46" s="19">
        <v>0.43402777777777801</v>
      </c>
      <c r="G46" s="16">
        <v>175.2</v>
      </c>
      <c r="H46" s="16">
        <f t="shared" si="2"/>
        <v>17.52</v>
      </c>
      <c r="I46" s="20">
        <f t="shared" si="3"/>
        <v>2.483876</v>
      </c>
      <c r="J46" s="21">
        <v>43262</v>
      </c>
      <c r="K46" s="6">
        <v>1426</v>
      </c>
      <c r="L46" s="6">
        <v>8</v>
      </c>
      <c r="M46" s="6">
        <v>0</v>
      </c>
      <c r="N46" s="22"/>
      <c r="O46" s="22"/>
      <c r="P46" s="22"/>
      <c r="Q46" s="16">
        <v>32.299999999999997</v>
      </c>
      <c r="R46" s="16" t="s">
        <v>50</v>
      </c>
      <c r="S46" s="16" t="s">
        <v>32</v>
      </c>
      <c r="T46" s="16">
        <v>30</v>
      </c>
      <c r="U46" s="16" t="s">
        <v>33</v>
      </c>
      <c r="V46" s="16">
        <v>4</v>
      </c>
      <c r="W46" s="16">
        <v>38.6</v>
      </c>
      <c r="X46" s="16" t="s">
        <v>33</v>
      </c>
      <c r="Y46" s="16">
        <v>5</v>
      </c>
      <c r="Z46" s="16">
        <v>38</v>
      </c>
      <c r="AA46" s="16" t="s">
        <v>33</v>
      </c>
      <c r="AB46" s="16">
        <v>5</v>
      </c>
      <c r="AC46" s="16">
        <v>41.3</v>
      </c>
      <c r="AD46" s="16" t="s">
        <v>33</v>
      </c>
      <c r="AE46" s="16">
        <v>5</v>
      </c>
      <c r="AF46" s="16">
        <v>48</v>
      </c>
      <c r="AG46" s="16" t="s">
        <v>31</v>
      </c>
      <c r="AH46" s="16">
        <v>5</v>
      </c>
      <c r="AI46" s="16">
        <v>41</v>
      </c>
      <c r="AJ46" s="16" t="s">
        <v>31</v>
      </c>
      <c r="AK46" s="16">
        <v>5</v>
      </c>
      <c r="AL46" s="16">
        <v>25</v>
      </c>
      <c r="AM46" s="16" t="s">
        <v>31</v>
      </c>
      <c r="AN46" s="16">
        <v>4</v>
      </c>
    </row>
    <row r="47" spans="1:48" x14ac:dyDescent="0.2">
      <c r="A47" s="1">
        <v>616</v>
      </c>
      <c r="B47" s="1" t="s">
        <v>107</v>
      </c>
      <c r="C47" s="1">
        <v>38</v>
      </c>
      <c r="D47" s="30">
        <v>54</v>
      </c>
      <c r="E47" s="2">
        <v>43252</v>
      </c>
      <c r="F47" s="3">
        <v>0.49236111111111103</v>
      </c>
      <c r="G47" s="1">
        <v>210.2</v>
      </c>
      <c r="H47" s="1">
        <f t="shared" si="2"/>
        <v>21.02</v>
      </c>
      <c r="I47" s="20">
        <f t="shared" si="3"/>
        <v>2.925926</v>
      </c>
      <c r="J47" s="21">
        <v>43263</v>
      </c>
      <c r="K47" s="6">
        <v>1459</v>
      </c>
      <c r="L47" s="6">
        <v>10</v>
      </c>
      <c r="M47" s="6">
        <v>0</v>
      </c>
      <c r="N47" s="22"/>
      <c r="O47" s="22"/>
      <c r="P47" s="22"/>
      <c r="Q47" s="1">
        <v>21.1</v>
      </c>
      <c r="R47" s="1" t="s">
        <v>44</v>
      </c>
      <c r="S47" s="1">
        <v>3</v>
      </c>
      <c r="T47" s="1">
        <v>34.9</v>
      </c>
      <c r="U47" s="1" t="s">
        <v>31</v>
      </c>
      <c r="V47" s="1">
        <v>4</v>
      </c>
      <c r="W47" s="1">
        <v>28</v>
      </c>
      <c r="X47" s="1" t="s">
        <v>31</v>
      </c>
      <c r="Y47" s="1">
        <v>4</v>
      </c>
      <c r="Z47" s="1">
        <v>25.6</v>
      </c>
      <c r="AA47" s="1" t="s">
        <v>31</v>
      </c>
      <c r="AB47" s="1">
        <v>4</v>
      </c>
      <c r="AC47" s="1">
        <v>25.2</v>
      </c>
      <c r="AD47" s="1" t="s">
        <v>31</v>
      </c>
      <c r="AE47" s="1">
        <v>4</v>
      </c>
      <c r="AF47" s="1">
        <v>15.2</v>
      </c>
      <c r="AG47" s="1" t="s">
        <v>33</v>
      </c>
      <c r="AH47" s="1">
        <v>3</v>
      </c>
      <c r="AI47" s="1">
        <v>26.3</v>
      </c>
      <c r="AJ47" s="1" t="s">
        <v>33</v>
      </c>
      <c r="AK47" s="1">
        <v>4</v>
      </c>
      <c r="AL47" s="1">
        <v>35.4</v>
      </c>
      <c r="AM47" s="1" t="s">
        <v>33</v>
      </c>
      <c r="AN47" s="1">
        <v>4</v>
      </c>
      <c r="AO47" s="1">
        <v>29.2</v>
      </c>
      <c r="AP47" s="1" t="s">
        <v>33</v>
      </c>
      <c r="AQ47" s="1">
        <v>4</v>
      </c>
      <c r="AR47" s="1">
        <v>23.6</v>
      </c>
      <c r="AS47" s="1" t="s">
        <v>33</v>
      </c>
      <c r="AT47" s="1">
        <v>4</v>
      </c>
      <c r="AV47" s="16" t="s">
        <v>108</v>
      </c>
    </row>
    <row r="48" spans="1:48" s="16" customFormat="1" x14ac:dyDescent="0.2">
      <c r="A48" s="16">
        <v>617</v>
      </c>
      <c r="B48" s="16" t="s">
        <v>109</v>
      </c>
      <c r="C48" s="16">
        <v>7</v>
      </c>
      <c r="D48" s="17">
        <v>31</v>
      </c>
      <c r="E48" s="18">
        <v>43251</v>
      </c>
      <c r="F48" s="19">
        <v>0.53888888888888897</v>
      </c>
      <c r="G48" s="16">
        <v>212.8</v>
      </c>
      <c r="H48" s="16">
        <f t="shared" si="2"/>
        <v>21.28</v>
      </c>
      <c r="I48" s="20">
        <f t="shared" si="3"/>
        <v>2.9587639999999999</v>
      </c>
      <c r="J48" s="21">
        <v>43262</v>
      </c>
      <c r="K48" s="6">
        <v>1608</v>
      </c>
      <c r="L48" s="6">
        <v>10</v>
      </c>
      <c r="M48" s="6">
        <v>0</v>
      </c>
      <c r="N48" s="22"/>
      <c r="O48" s="22"/>
      <c r="P48" s="22"/>
      <c r="Q48" s="16">
        <v>34.5</v>
      </c>
      <c r="R48" s="16" t="s">
        <v>50</v>
      </c>
      <c r="S48" s="16">
        <v>4</v>
      </c>
      <c r="T48" s="16">
        <v>34.4</v>
      </c>
      <c r="U48" s="16" t="s">
        <v>33</v>
      </c>
      <c r="V48" s="16" t="s">
        <v>34</v>
      </c>
      <c r="W48" s="16">
        <v>33.9</v>
      </c>
      <c r="X48" s="16" t="s">
        <v>50</v>
      </c>
      <c r="Y48" s="16">
        <v>4</v>
      </c>
      <c r="Z48" s="16">
        <v>34.700000000000003</v>
      </c>
      <c r="AA48" s="16" t="s">
        <v>69</v>
      </c>
      <c r="AC48" s="16">
        <v>56.4</v>
      </c>
      <c r="AD48" s="16" t="s">
        <v>31</v>
      </c>
      <c r="AE48" s="16">
        <v>5</v>
      </c>
      <c r="AF48" s="16">
        <v>68.7</v>
      </c>
      <c r="AG48" s="16" t="s">
        <v>31</v>
      </c>
      <c r="AH48" s="16">
        <v>5</v>
      </c>
      <c r="AI48" s="16">
        <v>56.9</v>
      </c>
      <c r="AJ48" s="16" t="s">
        <v>31</v>
      </c>
      <c r="AK48" s="16">
        <v>5</v>
      </c>
      <c r="AL48" s="16">
        <v>51.8</v>
      </c>
      <c r="AM48" s="16" t="s">
        <v>31</v>
      </c>
      <c r="AN48" s="16">
        <v>5</v>
      </c>
      <c r="AO48" s="16">
        <v>44.8</v>
      </c>
      <c r="AP48" s="16" t="s">
        <v>31</v>
      </c>
      <c r="AQ48" s="16">
        <v>5</v>
      </c>
      <c r="AR48" s="16">
        <v>44.9</v>
      </c>
      <c r="AS48" s="16" t="s">
        <v>31</v>
      </c>
      <c r="AT48" s="16" t="s">
        <v>45</v>
      </c>
    </row>
    <row r="49" spans="1:48" s="23" customFormat="1" x14ac:dyDescent="0.2">
      <c r="A49" s="1">
        <v>639</v>
      </c>
      <c r="B49" s="1" t="s">
        <v>110</v>
      </c>
      <c r="C49" s="1">
        <v>42</v>
      </c>
      <c r="D49" s="30">
        <v>50</v>
      </c>
      <c r="E49" s="2">
        <v>43252</v>
      </c>
      <c r="F49" s="3">
        <v>0.47708333333333303</v>
      </c>
      <c r="G49" s="1">
        <v>183.7</v>
      </c>
      <c r="H49" s="1">
        <f t="shared" si="2"/>
        <v>18.369999999999997</v>
      </c>
      <c r="I49" s="20">
        <f t="shared" si="3"/>
        <v>2.5912309999999996</v>
      </c>
      <c r="J49" s="21">
        <v>43263</v>
      </c>
      <c r="K49" s="6">
        <v>1443</v>
      </c>
      <c r="L49" s="6">
        <v>10</v>
      </c>
      <c r="M49" s="6">
        <v>0</v>
      </c>
      <c r="N49" s="22"/>
      <c r="O49" s="22"/>
      <c r="P49" s="22"/>
      <c r="Q49" s="1">
        <v>33.1</v>
      </c>
      <c r="R49" s="1" t="s">
        <v>44</v>
      </c>
      <c r="S49" s="1">
        <v>4</v>
      </c>
      <c r="T49" s="1">
        <v>29.6</v>
      </c>
      <c r="U49" s="1" t="s">
        <v>31</v>
      </c>
      <c r="V49" s="1">
        <v>4</v>
      </c>
      <c r="W49" s="1">
        <v>25.5</v>
      </c>
      <c r="X49" s="1" t="s">
        <v>31</v>
      </c>
      <c r="Y49" s="1">
        <v>4</v>
      </c>
      <c r="Z49" s="1">
        <v>19.3</v>
      </c>
      <c r="AA49" s="1" t="s">
        <v>31</v>
      </c>
      <c r="AB49" s="1">
        <v>4</v>
      </c>
      <c r="AC49" s="1">
        <v>31.2</v>
      </c>
      <c r="AD49" s="1" t="s">
        <v>33</v>
      </c>
      <c r="AE49" s="1" t="s">
        <v>32</v>
      </c>
      <c r="AF49" s="1">
        <v>28.6</v>
      </c>
      <c r="AG49" s="1" t="s">
        <v>33</v>
      </c>
      <c r="AH49" s="1">
        <v>4</v>
      </c>
      <c r="AI49" s="1">
        <v>37</v>
      </c>
      <c r="AJ49" s="1" t="s">
        <v>33</v>
      </c>
      <c r="AK49" s="1" t="s">
        <v>34</v>
      </c>
      <c r="AL49" s="1">
        <v>31.4</v>
      </c>
      <c r="AM49" s="1" t="s">
        <v>33</v>
      </c>
      <c r="AN49" s="1">
        <v>4</v>
      </c>
      <c r="AO49" s="1">
        <v>34.799999999999997</v>
      </c>
      <c r="AP49" s="1" t="s">
        <v>33</v>
      </c>
      <c r="AQ49" s="1">
        <v>4</v>
      </c>
      <c r="AR49" s="1">
        <v>27.8</v>
      </c>
      <c r="AS49" s="1" t="s">
        <v>33</v>
      </c>
      <c r="AT49" s="1">
        <v>4</v>
      </c>
      <c r="AU49" s="1"/>
      <c r="AV49" s="1"/>
    </row>
    <row r="50" spans="1:48" s="16" customFormat="1" x14ac:dyDescent="0.2">
      <c r="A50" s="16">
        <v>647</v>
      </c>
      <c r="B50" s="16" t="s">
        <v>111</v>
      </c>
      <c r="C50" s="16">
        <v>10</v>
      </c>
      <c r="D50" s="17">
        <v>32</v>
      </c>
      <c r="E50" s="18">
        <v>43251</v>
      </c>
      <c r="F50" s="19">
        <v>0.54166666666666696</v>
      </c>
      <c r="G50" s="16">
        <v>198.6</v>
      </c>
      <c r="H50" s="16">
        <f t="shared" si="2"/>
        <v>19.86</v>
      </c>
      <c r="I50" s="20">
        <f t="shared" si="3"/>
        <v>2.7794180000000002</v>
      </c>
      <c r="J50" s="21">
        <v>43262</v>
      </c>
      <c r="K50" s="6">
        <v>1542</v>
      </c>
      <c r="L50" s="6">
        <v>9</v>
      </c>
      <c r="M50" s="6">
        <v>0</v>
      </c>
      <c r="N50" s="22"/>
      <c r="O50" s="22"/>
      <c r="P50" s="22"/>
      <c r="Q50" s="16">
        <v>30.9</v>
      </c>
      <c r="R50" s="16" t="s">
        <v>50</v>
      </c>
      <c r="S50" s="16">
        <v>4</v>
      </c>
      <c r="T50" s="16">
        <v>27.9</v>
      </c>
      <c r="U50" s="16" t="s">
        <v>33</v>
      </c>
      <c r="V50" s="16">
        <v>4</v>
      </c>
      <c r="W50" s="16">
        <v>37.799999999999997</v>
      </c>
      <c r="X50" s="16" t="s">
        <v>50</v>
      </c>
      <c r="Y50" s="16">
        <v>5</v>
      </c>
      <c r="Z50" s="16">
        <v>31.6</v>
      </c>
      <c r="AA50" s="16" t="s">
        <v>69</v>
      </c>
      <c r="AB50" s="16">
        <v>4</v>
      </c>
      <c r="AC50" s="16">
        <v>41.5</v>
      </c>
      <c r="AD50" s="16" t="s">
        <v>33</v>
      </c>
      <c r="AE50" s="16">
        <v>4</v>
      </c>
      <c r="AF50" s="16">
        <v>52.5</v>
      </c>
      <c r="AG50" s="16" t="s">
        <v>31</v>
      </c>
      <c r="AH50" s="16">
        <v>5</v>
      </c>
      <c r="AI50" s="16">
        <v>47.1</v>
      </c>
      <c r="AJ50" s="16" t="s">
        <v>31</v>
      </c>
      <c r="AK50" s="16">
        <v>5</v>
      </c>
      <c r="AL50" s="16">
        <v>44.6</v>
      </c>
      <c r="AM50" s="16" t="s">
        <v>31</v>
      </c>
      <c r="AN50" s="16">
        <v>5</v>
      </c>
      <c r="AO50" s="16">
        <v>38.1</v>
      </c>
      <c r="AP50" s="16" t="s">
        <v>31</v>
      </c>
      <c r="AQ50" s="16">
        <v>4</v>
      </c>
      <c r="AV50" s="16" t="s">
        <v>112</v>
      </c>
    </row>
    <row r="51" spans="1:48" s="16" customFormat="1" x14ac:dyDescent="0.2">
      <c r="A51" s="16">
        <v>650</v>
      </c>
      <c r="B51" s="16" t="s">
        <v>113</v>
      </c>
      <c r="C51" s="16">
        <v>3</v>
      </c>
      <c r="D51" s="17">
        <v>35</v>
      </c>
      <c r="E51" s="18">
        <v>43251</v>
      </c>
      <c r="F51" s="19">
        <v>0.55902777777777801</v>
      </c>
      <c r="G51" s="16">
        <v>227.3</v>
      </c>
      <c r="H51" s="16">
        <f t="shared" si="2"/>
        <v>22.73</v>
      </c>
      <c r="I51" s="20">
        <f t="shared" si="3"/>
        <v>3.141899</v>
      </c>
      <c r="J51" s="21">
        <v>43262</v>
      </c>
      <c r="K51" s="6">
        <v>1512</v>
      </c>
      <c r="L51" s="6">
        <v>10</v>
      </c>
      <c r="M51" s="6">
        <v>0</v>
      </c>
      <c r="N51" s="22"/>
      <c r="O51" s="22"/>
      <c r="P51" s="22"/>
      <c r="Q51" s="16">
        <v>40.5</v>
      </c>
      <c r="R51" s="16" t="s">
        <v>44</v>
      </c>
      <c r="S51" s="16" t="s">
        <v>45</v>
      </c>
      <c r="T51" s="16">
        <v>48.7</v>
      </c>
      <c r="U51" s="16" t="s">
        <v>31</v>
      </c>
      <c r="V51" s="16">
        <v>4</v>
      </c>
      <c r="W51" s="16">
        <v>61.9</v>
      </c>
      <c r="X51" s="16" t="s">
        <v>31</v>
      </c>
      <c r="Y51" s="16">
        <v>5</v>
      </c>
      <c r="Z51" s="16">
        <v>44.1</v>
      </c>
      <c r="AA51" s="16" t="s">
        <v>31</v>
      </c>
      <c r="AB51" s="16">
        <v>4</v>
      </c>
      <c r="AC51" s="16">
        <v>25.8</v>
      </c>
      <c r="AD51" s="16" t="s">
        <v>31</v>
      </c>
      <c r="AE51" s="16">
        <v>4</v>
      </c>
      <c r="AF51" s="16">
        <v>11.2</v>
      </c>
      <c r="AG51" s="16" t="s">
        <v>31</v>
      </c>
      <c r="AH51" s="16" t="s">
        <v>45</v>
      </c>
      <c r="AI51" s="16">
        <v>13.6</v>
      </c>
      <c r="AJ51" s="16" t="s">
        <v>31</v>
      </c>
      <c r="AK51" s="16">
        <v>4</v>
      </c>
      <c r="AL51" s="16">
        <v>61.7</v>
      </c>
      <c r="AM51" s="16" t="s">
        <v>31</v>
      </c>
      <c r="AO51" s="16">
        <v>66.2</v>
      </c>
      <c r="AP51" s="16" t="s">
        <v>31</v>
      </c>
      <c r="AR51" s="16">
        <v>38.5</v>
      </c>
      <c r="AS51" s="16" t="s">
        <v>33</v>
      </c>
      <c r="AT51" s="16" t="s">
        <v>45</v>
      </c>
      <c r="AV51" s="16" t="s">
        <v>114</v>
      </c>
    </row>
    <row r="52" spans="1:48" x14ac:dyDescent="0.2">
      <c r="A52" s="1">
        <v>671</v>
      </c>
      <c r="B52" s="1" t="s">
        <v>115</v>
      </c>
      <c r="C52" s="1">
        <v>46</v>
      </c>
      <c r="D52" s="30">
        <v>55</v>
      </c>
      <c r="E52" s="2">
        <v>43252</v>
      </c>
      <c r="F52" s="3">
        <v>0.50138888888888899</v>
      </c>
      <c r="G52" s="1">
        <v>184.1</v>
      </c>
      <c r="H52" s="1">
        <f t="shared" si="2"/>
        <v>18.41</v>
      </c>
      <c r="I52" s="20">
        <f t="shared" si="3"/>
        <v>2.5962830000000001</v>
      </c>
      <c r="J52" s="21">
        <v>43263</v>
      </c>
      <c r="K52" s="6">
        <v>1558</v>
      </c>
      <c r="L52" s="6">
        <v>9</v>
      </c>
      <c r="M52" s="6">
        <v>0</v>
      </c>
      <c r="N52" s="22"/>
      <c r="O52" s="22"/>
      <c r="P52" s="22"/>
      <c r="Q52" s="1">
        <v>33.5</v>
      </c>
      <c r="R52" s="1" t="s">
        <v>50</v>
      </c>
      <c r="S52" s="1">
        <v>4</v>
      </c>
      <c r="T52" s="1">
        <v>30.5</v>
      </c>
      <c r="U52" s="1" t="s">
        <v>33</v>
      </c>
      <c r="V52" s="1">
        <v>4</v>
      </c>
      <c r="W52" s="1">
        <v>26.5</v>
      </c>
      <c r="X52" s="1" t="s">
        <v>50</v>
      </c>
      <c r="Y52" s="1">
        <v>4</v>
      </c>
      <c r="Z52" s="1">
        <v>19.2</v>
      </c>
      <c r="AA52" s="1" t="s">
        <v>33</v>
      </c>
      <c r="AB52" s="1">
        <v>4</v>
      </c>
      <c r="AC52" s="1">
        <v>20.9</v>
      </c>
      <c r="AD52" s="1" t="s">
        <v>33</v>
      </c>
      <c r="AE52" s="1">
        <v>4</v>
      </c>
      <c r="AF52" s="1">
        <v>27</v>
      </c>
      <c r="AG52" s="1" t="s">
        <v>31</v>
      </c>
      <c r="AH52" s="1">
        <v>4</v>
      </c>
      <c r="AI52" s="1">
        <v>23.9</v>
      </c>
      <c r="AJ52" s="1" t="s">
        <v>31</v>
      </c>
      <c r="AK52" s="1">
        <v>4</v>
      </c>
      <c r="AL52" s="1">
        <v>36.9</v>
      </c>
      <c r="AM52" s="1" t="s">
        <v>31</v>
      </c>
      <c r="AN52" s="1">
        <v>4</v>
      </c>
      <c r="AO52" s="1">
        <v>26.3</v>
      </c>
      <c r="AP52" s="1" t="s">
        <v>31</v>
      </c>
      <c r="AQ52" s="1">
        <v>4</v>
      </c>
      <c r="AV52" s="16" t="s">
        <v>42</v>
      </c>
    </row>
    <row r="53" spans="1:48" x14ac:dyDescent="0.2">
      <c r="A53" s="1">
        <v>672</v>
      </c>
      <c r="B53" s="1" t="s">
        <v>116</v>
      </c>
      <c r="C53" s="1">
        <v>44</v>
      </c>
      <c r="D53" s="30">
        <v>56</v>
      </c>
      <c r="E53" s="2">
        <v>43252</v>
      </c>
      <c r="F53" s="3">
        <v>0.49652777777777801</v>
      </c>
      <c r="G53" s="1">
        <v>183.6</v>
      </c>
      <c r="H53" s="1">
        <f t="shared" si="2"/>
        <v>18.36</v>
      </c>
      <c r="I53" s="20">
        <f t="shared" si="3"/>
        <v>2.5899679999999998</v>
      </c>
      <c r="J53" s="21">
        <v>43263</v>
      </c>
      <c r="K53" s="6">
        <v>1621</v>
      </c>
      <c r="L53" s="6">
        <v>9</v>
      </c>
      <c r="M53" s="6">
        <v>0</v>
      </c>
      <c r="N53" s="22"/>
      <c r="O53" s="22"/>
      <c r="P53" s="22"/>
      <c r="Q53" s="1">
        <v>38.299999999999997</v>
      </c>
      <c r="R53" s="1" t="s">
        <v>44</v>
      </c>
      <c r="S53" s="1">
        <v>4</v>
      </c>
      <c r="T53" s="1">
        <v>23.8</v>
      </c>
      <c r="U53" s="1" t="s">
        <v>31</v>
      </c>
      <c r="V53" s="1">
        <v>4</v>
      </c>
      <c r="W53" s="1">
        <v>25.2</v>
      </c>
      <c r="X53" s="1" t="s">
        <v>31</v>
      </c>
      <c r="Y53" s="1">
        <v>4</v>
      </c>
      <c r="Z53" s="1">
        <v>42.5</v>
      </c>
      <c r="AA53" s="1" t="s">
        <v>33</v>
      </c>
      <c r="AB53" s="1">
        <v>4</v>
      </c>
      <c r="AC53" s="1">
        <v>32.6</v>
      </c>
      <c r="AD53" s="1" t="s">
        <v>33</v>
      </c>
      <c r="AE53" s="1">
        <v>4</v>
      </c>
      <c r="AF53" s="1">
        <v>31.5</v>
      </c>
      <c r="AG53" s="1" t="s">
        <v>33</v>
      </c>
      <c r="AH53" s="1">
        <v>4</v>
      </c>
      <c r="AI53" s="1">
        <v>28.3</v>
      </c>
      <c r="AJ53" s="1" t="s">
        <v>33</v>
      </c>
      <c r="AK53" s="1">
        <v>4</v>
      </c>
      <c r="AL53" s="1">
        <v>30.4</v>
      </c>
      <c r="AM53" s="1" t="s">
        <v>33</v>
      </c>
      <c r="AN53" s="1">
        <v>4</v>
      </c>
      <c r="AO53" s="1">
        <v>37.200000000000003</v>
      </c>
      <c r="AP53" s="1" t="s">
        <v>33</v>
      </c>
      <c r="AQ53" s="1">
        <v>4</v>
      </c>
      <c r="AV53" s="1" t="s">
        <v>77</v>
      </c>
    </row>
    <row r="54" spans="1:48" x14ac:dyDescent="0.2">
      <c r="A54" s="1">
        <v>683</v>
      </c>
      <c r="B54" s="1" t="s">
        <v>117</v>
      </c>
      <c r="C54" s="1">
        <v>5</v>
      </c>
      <c r="D54" s="30">
        <v>37</v>
      </c>
      <c r="E54" s="2">
        <v>43251</v>
      </c>
      <c r="F54" s="3">
        <v>0.561805555555556</v>
      </c>
      <c r="G54" s="1">
        <v>222.2</v>
      </c>
      <c r="H54" s="1">
        <f t="shared" si="2"/>
        <v>22.22</v>
      </c>
      <c r="I54" s="20">
        <f t="shared" si="3"/>
        <v>3.0774859999999999</v>
      </c>
      <c r="J54" s="21">
        <v>43263</v>
      </c>
      <c r="K54" s="6">
        <v>1429</v>
      </c>
      <c r="L54" s="6">
        <v>10</v>
      </c>
      <c r="M54" s="6">
        <v>1</v>
      </c>
      <c r="N54" s="22"/>
      <c r="O54" s="22"/>
      <c r="P54" s="22"/>
      <c r="Q54" s="1">
        <v>54.1</v>
      </c>
      <c r="R54" s="1" t="s">
        <v>44</v>
      </c>
      <c r="S54" s="1">
        <v>4</v>
      </c>
      <c r="T54" s="1">
        <v>49.2</v>
      </c>
      <c r="U54" s="1" t="s">
        <v>31</v>
      </c>
      <c r="V54" s="1">
        <v>4</v>
      </c>
      <c r="W54" s="1">
        <v>54.3</v>
      </c>
      <c r="X54" s="1" t="s">
        <v>31</v>
      </c>
      <c r="Y54" s="1">
        <v>4</v>
      </c>
      <c r="Z54" s="1">
        <v>52.1</v>
      </c>
      <c r="AA54" s="1" t="s">
        <v>31</v>
      </c>
      <c r="AB54" s="1">
        <v>4</v>
      </c>
      <c r="AC54" s="1">
        <v>56.5</v>
      </c>
      <c r="AD54" s="1" t="s">
        <v>31</v>
      </c>
      <c r="AE54" s="1">
        <v>4</v>
      </c>
      <c r="AF54" s="1">
        <v>52</v>
      </c>
      <c r="AG54" s="1" t="s">
        <v>31</v>
      </c>
      <c r="AH54" s="1">
        <v>4</v>
      </c>
      <c r="AI54" s="1">
        <v>52.3</v>
      </c>
      <c r="AJ54" s="1" t="s">
        <v>31</v>
      </c>
      <c r="AK54" s="1">
        <v>4</v>
      </c>
      <c r="AL54" s="1">
        <v>32.5</v>
      </c>
      <c r="AM54" s="1" t="s">
        <v>33</v>
      </c>
      <c r="AN54" s="1">
        <v>4</v>
      </c>
      <c r="AO54" s="1">
        <v>7.8</v>
      </c>
      <c r="AP54" s="1" t="s">
        <v>33</v>
      </c>
      <c r="AQ54" s="1">
        <v>3</v>
      </c>
      <c r="AV54" s="16" t="s">
        <v>118</v>
      </c>
    </row>
    <row r="55" spans="1:48" x14ac:dyDescent="0.2">
      <c r="A55" s="1">
        <v>697</v>
      </c>
      <c r="B55" s="1" t="s">
        <v>119</v>
      </c>
      <c r="C55" s="1">
        <v>41</v>
      </c>
      <c r="D55" s="30">
        <v>51</v>
      </c>
      <c r="E55" s="2">
        <v>43252</v>
      </c>
      <c r="F55" s="3">
        <v>0.484027777777778</v>
      </c>
      <c r="G55" s="1">
        <v>182.5</v>
      </c>
      <c r="H55" s="1">
        <f t="shared" si="2"/>
        <v>18.25</v>
      </c>
      <c r="I55" s="20">
        <f t="shared" si="3"/>
        <v>2.5760749999999999</v>
      </c>
      <c r="J55" s="21">
        <v>43263</v>
      </c>
      <c r="K55" s="6">
        <v>1515</v>
      </c>
      <c r="L55" s="6">
        <v>10</v>
      </c>
      <c r="M55" s="6">
        <v>0</v>
      </c>
      <c r="N55" s="22"/>
      <c r="O55" s="22"/>
      <c r="P55" s="22"/>
      <c r="Q55" s="1">
        <v>29.3</v>
      </c>
      <c r="R55" s="1" t="s">
        <v>44</v>
      </c>
      <c r="S55" s="1">
        <v>5</v>
      </c>
      <c r="T55" s="1">
        <v>21.7</v>
      </c>
      <c r="U55" s="1" t="s">
        <v>31</v>
      </c>
      <c r="V55" s="1">
        <v>4</v>
      </c>
      <c r="W55" s="1">
        <v>21.4</v>
      </c>
      <c r="X55" s="1" t="s">
        <v>31</v>
      </c>
      <c r="Y55" s="1" t="s">
        <v>34</v>
      </c>
      <c r="Z55" s="1">
        <v>22</v>
      </c>
      <c r="AA55" s="1" t="s">
        <v>31</v>
      </c>
      <c r="AB55" s="1" t="s">
        <v>45</v>
      </c>
      <c r="AC55" s="1">
        <v>18.899999999999999</v>
      </c>
      <c r="AD55" s="1" t="s">
        <v>31</v>
      </c>
      <c r="AE55" s="1">
        <v>4</v>
      </c>
      <c r="AF55" s="1">
        <v>30.2</v>
      </c>
      <c r="AG55" s="1" t="s">
        <v>33</v>
      </c>
      <c r="AH55" s="1">
        <v>4</v>
      </c>
      <c r="AI55" s="1">
        <v>27</v>
      </c>
      <c r="AJ55" s="1" t="s">
        <v>33</v>
      </c>
      <c r="AK55" s="1">
        <v>4</v>
      </c>
      <c r="AL55" s="1">
        <v>21.4</v>
      </c>
      <c r="AM55" s="1" t="s">
        <v>33</v>
      </c>
      <c r="AN55" s="1">
        <v>4</v>
      </c>
      <c r="AO55" s="1">
        <v>27.1</v>
      </c>
      <c r="AP55" s="1" t="s">
        <v>33</v>
      </c>
      <c r="AQ55" s="1">
        <v>4</v>
      </c>
      <c r="AR55" s="1">
        <v>25.3</v>
      </c>
      <c r="AS55" s="1" t="s">
        <v>33</v>
      </c>
      <c r="AT55" s="1">
        <v>4</v>
      </c>
    </row>
    <row r="56" spans="1:48" x14ac:dyDescent="0.2">
      <c r="A56" s="16">
        <v>700</v>
      </c>
      <c r="B56" s="16" t="s">
        <v>120</v>
      </c>
      <c r="C56" s="32">
        <v>47</v>
      </c>
      <c r="D56" s="30">
        <v>57</v>
      </c>
      <c r="E56" s="18">
        <v>43252</v>
      </c>
      <c r="F56" s="19">
        <v>0.50555555555555598</v>
      </c>
      <c r="G56" s="16">
        <v>202.9</v>
      </c>
      <c r="H56" s="16">
        <f t="shared" si="2"/>
        <v>20.29</v>
      </c>
      <c r="I56" s="20">
        <f t="shared" si="3"/>
        <v>2.8337270000000001</v>
      </c>
      <c r="J56" s="21">
        <v>43263</v>
      </c>
      <c r="K56" s="6">
        <v>1548</v>
      </c>
      <c r="L56" s="6">
        <v>10</v>
      </c>
      <c r="M56" s="6">
        <v>0</v>
      </c>
      <c r="N56" s="22"/>
      <c r="O56" s="22"/>
      <c r="P56" s="22"/>
      <c r="Q56" s="16">
        <v>23.1</v>
      </c>
      <c r="R56" s="16" t="s">
        <v>44</v>
      </c>
      <c r="S56" s="16">
        <v>4</v>
      </c>
      <c r="T56" s="16">
        <v>20.100000000000001</v>
      </c>
      <c r="U56" s="16" t="s">
        <v>31</v>
      </c>
      <c r="V56" s="16">
        <v>4</v>
      </c>
      <c r="W56" s="16">
        <v>23.7</v>
      </c>
      <c r="X56" s="16" t="s">
        <v>31</v>
      </c>
      <c r="Y56" s="16">
        <v>4</v>
      </c>
      <c r="Z56" s="16">
        <v>17.8</v>
      </c>
      <c r="AA56" s="16" t="s">
        <v>31</v>
      </c>
      <c r="AB56" s="16" t="s">
        <v>59</v>
      </c>
      <c r="AC56" s="16">
        <v>21.2</v>
      </c>
      <c r="AD56" s="16" t="s">
        <v>31</v>
      </c>
      <c r="AE56" s="16" t="s">
        <v>59</v>
      </c>
      <c r="AF56" s="16">
        <v>11.8</v>
      </c>
      <c r="AG56" s="16" t="s">
        <v>31</v>
      </c>
      <c r="AH56" s="16">
        <v>3</v>
      </c>
      <c r="AI56" s="16">
        <v>19.100000000000001</v>
      </c>
      <c r="AJ56" s="16" t="s">
        <v>33</v>
      </c>
      <c r="AK56" s="16">
        <v>4</v>
      </c>
      <c r="AL56" s="16">
        <v>25</v>
      </c>
      <c r="AM56" s="16" t="s">
        <v>33</v>
      </c>
      <c r="AN56" s="16">
        <v>4</v>
      </c>
      <c r="AO56" s="16">
        <v>33.299999999999997</v>
      </c>
      <c r="AP56" s="16" t="s">
        <v>33</v>
      </c>
      <c r="AQ56" s="16">
        <v>4</v>
      </c>
      <c r="AR56" s="16">
        <v>19.899999999999999</v>
      </c>
      <c r="AS56" s="16" t="s">
        <v>33</v>
      </c>
      <c r="AT56" s="16">
        <v>4</v>
      </c>
      <c r="AU56" s="16"/>
      <c r="AV56" s="16" t="s">
        <v>55</v>
      </c>
    </row>
    <row r="57" spans="1:48" x14ac:dyDescent="0.2">
      <c r="A57" s="1">
        <v>715</v>
      </c>
      <c r="B57" s="1" t="s">
        <v>121</v>
      </c>
      <c r="C57" s="1">
        <v>60</v>
      </c>
      <c r="D57" s="30">
        <v>38</v>
      </c>
      <c r="E57" s="2">
        <v>43251</v>
      </c>
      <c r="F57" s="3">
        <v>0.4375</v>
      </c>
      <c r="G57" s="1">
        <v>222.1</v>
      </c>
      <c r="H57" s="1">
        <f t="shared" si="2"/>
        <v>22.21</v>
      </c>
      <c r="I57" s="20">
        <f t="shared" si="3"/>
        <v>3.0762230000000002</v>
      </c>
      <c r="J57" s="21">
        <v>43263</v>
      </c>
      <c r="K57" s="6">
        <v>1644</v>
      </c>
      <c r="L57" s="6">
        <v>10</v>
      </c>
      <c r="M57" s="6">
        <v>0</v>
      </c>
      <c r="N57" s="22"/>
      <c r="O57" s="22"/>
      <c r="P57" s="22"/>
      <c r="Q57" s="1">
        <v>31.8</v>
      </c>
      <c r="R57" s="1" t="s">
        <v>50</v>
      </c>
      <c r="S57" s="1" t="s">
        <v>34</v>
      </c>
      <c r="T57" s="1">
        <v>40.200000000000003</v>
      </c>
      <c r="U57" s="1" t="s">
        <v>33</v>
      </c>
      <c r="V57" s="1">
        <v>5</v>
      </c>
      <c r="W57" s="1">
        <v>30.8</v>
      </c>
      <c r="X57" s="1" t="s">
        <v>50</v>
      </c>
      <c r="Y57" s="1">
        <v>4</v>
      </c>
      <c r="Z57" s="1">
        <v>25.9</v>
      </c>
      <c r="AA57" s="1" t="s">
        <v>33</v>
      </c>
      <c r="AB57" s="1">
        <v>4</v>
      </c>
      <c r="AC57" s="1">
        <v>55.9</v>
      </c>
      <c r="AD57" s="1" t="s">
        <v>31</v>
      </c>
      <c r="AE57" s="1">
        <v>5</v>
      </c>
      <c r="AF57" s="1">
        <v>56</v>
      </c>
      <c r="AG57" s="1" t="s">
        <v>31</v>
      </c>
      <c r="AH57" s="1">
        <v>5</v>
      </c>
      <c r="AI57" s="1">
        <v>49.1</v>
      </c>
      <c r="AJ57" s="1" t="s">
        <v>31</v>
      </c>
      <c r="AK57" s="1">
        <v>4</v>
      </c>
      <c r="AL57" s="1">
        <v>44.8</v>
      </c>
      <c r="AM57" s="1" t="s">
        <v>31</v>
      </c>
      <c r="AN57" s="1">
        <v>4</v>
      </c>
      <c r="AO57" s="1">
        <v>27.6</v>
      </c>
      <c r="AP57" s="1" t="s">
        <v>31</v>
      </c>
      <c r="AQ57" s="1">
        <v>4</v>
      </c>
      <c r="AR57" s="1">
        <v>43.8</v>
      </c>
      <c r="AS57" s="1" t="s">
        <v>31</v>
      </c>
      <c r="AT57" s="1">
        <v>4</v>
      </c>
      <c r="AV57" s="16" t="s">
        <v>99</v>
      </c>
    </row>
    <row r="58" spans="1:48" x14ac:dyDescent="0.2">
      <c r="A58" s="1">
        <v>751</v>
      </c>
      <c r="B58" s="1" t="s">
        <v>122</v>
      </c>
      <c r="C58" s="1">
        <v>40</v>
      </c>
      <c r="D58" s="30">
        <v>52</v>
      </c>
      <c r="E58" s="2">
        <v>43252</v>
      </c>
      <c r="F58" s="3">
        <v>0.48055555555555601</v>
      </c>
      <c r="G58" s="1">
        <v>201.8</v>
      </c>
      <c r="H58" s="1">
        <f t="shared" si="2"/>
        <v>20.18</v>
      </c>
      <c r="I58" s="20">
        <f t="shared" si="3"/>
        <v>2.8198340000000002</v>
      </c>
      <c r="J58" s="21">
        <v>43263</v>
      </c>
      <c r="K58" s="6">
        <v>1539</v>
      </c>
      <c r="L58" s="6">
        <v>10</v>
      </c>
      <c r="M58" s="6">
        <v>0</v>
      </c>
      <c r="N58" s="22"/>
      <c r="O58" s="22"/>
      <c r="P58" s="22"/>
      <c r="Q58" s="1">
        <v>20.100000000000001</v>
      </c>
      <c r="R58" s="1" t="s">
        <v>50</v>
      </c>
      <c r="S58" s="1">
        <v>3</v>
      </c>
      <c r="T58" s="1">
        <v>4.2</v>
      </c>
      <c r="U58" s="1" t="s">
        <v>33</v>
      </c>
      <c r="V58" s="1">
        <v>3</v>
      </c>
      <c r="W58" s="1">
        <v>15.1</v>
      </c>
      <c r="X58" s="1" t="s">
        <v>50</v>
      </c>
      <c r="Y58" s="1">
        <v>4</v>
      </c>
      <c r="Z58" s="1">
        <v>24.2</v>
      </c>
      <c r="AA58" s="1" t="s">
        <v>33</v>
      </c>
      <c r="AB58" s="1">
        <v>4</v>
      </c>
      <c r="AC58" s="1">
        <v>18</v>
      </c>
      <c r="AD58" s="1" t="s">
        <v>31</v>
      </c>
      <c r="AE58" s="1" t="s">
        <v>59</v>
      </c>
      <c r="AF58" s="1">
        <v>19.5</v>
      </c>
      <c r="AG58" s="1" t="s">
        <v>31</v>
      </c>
      <c r="AH58" s="1">
        <v>4</v>
      </c>
      <c r="AI58" s="1">
        <v>25.7</v>
      </c>
      <c r="AJ58" s="1" t="s">
        <v>31</v>
      </c>
      <c r="AK58" s="1">
        <v>4</v>
      </c>
      <c r="AL58" s="1">
        <v>26.8</v>
      </c>
      <c r="AM58" s="1" t="s">
        <v>31</v>
      </c>
      <c r="AN58" s="1">
        <v>4</v>
      </c>
      <c r="AO58" s="1">
        <v>17.100000000000001</v>
      </c>
      <c r="AP58" s="1" t="s">
        <v>31</v>
      </c>
      <c r="AQ58" s="1">
        <v>4</v>
      </c>
      <c r="AR58" s="1">
        <v>13.8</v>
      </c>
      <c r="AS58" s="1" t="s">
        <v>31</v>
      </c>
      <c r="AT58" s="1" t="s">
        <v>59</v>
      </c>
      <c r="AV58" s="16" t="s">
        <v>123</v>
      </c>
    </row>
    <row r="59" spans="1:48" x14ac:dyDescent="0.2">
      <c r="A59" s="1">
        <v>783</v>
      </c>
      <c r="B59" s="1" t="s">
        <v>124</v>
      </c>
      <c r="C59" s="1">
        <v>45</v>
      </c>
      <c r="D59" s="30">
        <v>58</v>
      </c>
      <c r="E59" s="2">
        <v>43252</v>
      </c>
      <c r="F59" s="3">
        <v>0.50833333333333297</v>
      </c>
      <c r="G59" s="1">
        <v>234.6</v>
      </c>
      <c r="H59" s="1">
        <f t="shared" si="2"/>
        <v>23.46</v>
      </c>
      <c r="I59" s="20">
        <f t="shared" si="3"/>
        <v>3.2340979999999999</v>
      </c>
      <c r="J59" s="21">
        <v>43263</v>
      </c>
      <c r="K59" s="6">
        <v>1541</v>
      </c>
      <c r="L59" s="6">
        <v>9</v>
      </c>
      <c r="M59" s="6">
        <v>0</v>
      </c>
      <c r="N59" s="22"/>
      <c r="O59" s="22"/>
      <c r="P59" s="22"/>
      <c r="Q59" s="1">
        <v>28.6</v>
      </c>
      <c r="R59" s="1" t="s">
        <v>44</v>
      </c>
      <c r="S59" s="1" t="s">
        <v>59</v>
      </c>
      <c r="T59" s="1">
        <v>45.9</v>
      </c>
      <c r="U59" s="1" t="s">
        <v>31</v>
      </c>
      <c r="V59" s="1">
        <v>4</v>
      </c>
      <c r="W59" s="1">
        <v>54.7</v>
      </c>
      <c r="X59" s="1" t="s">
        <v>31</v>
      </c>
      <c r="Y59" s="1">
        <v>4</v>
      </c>
      <c r="Z59" s="1">
        <v>39.200000000000003</v>
      </c>
      <c r="AA59" s="1" t="s">
        <v>31</v>
      </c>
      <c r="AB59" s="1">
        <v>4</v>
      </c>
      <c r="AC59" s="1">
        <v>37.5</v>
      </c>
      <c r="AD59" s="1" t="s">
        <v>31</v>
      </c>
      <c r="AE59" s="1">
        <v>4</v>
      </c>
      <c r="AF59" s="1">
        <v>36.6</v>
      </c>
      <c r="AG59" s="1" t="s">
        <v>33</v>
      </c>
      <c r="AH59" s="1">
        <v>4</v>
      </c>
      <c r="AI59" s="1">
        <v>45.1</v>
      </c>
      <c r="AJ59" s="1" t="s">
        <v>33</v>
      </c>
      <c r="AK59" s="1">
        <v>4</v>
      </c>
      <c r="AL59" s="1">
        <v>26.8</v>
      </c>
      <c r="AM59" s="1" t="s">
        <v>33</v>
      </c>
      <c r="AN59" s="1">
        <v>4</v>
      </c>
      <c r="AO59" s="1">
        <v>34.1</v>
      </c>
      <c r="AP59" s="1" t="s">
        <v>33</v>
      </c>
      <c r="AQ59" s="1" t="s">
        <v>125</v>
      </c>
    </row>
    <row r="60" spans="1:48" x14ac:dyDescent="0.2">
      <c r="A60" s="1">
        <v>803</v>
      </c>
      <c r="B60" s="1" t="s">
        <v>126</v>
      </c>
      <c r="C60" s="1">
        <v>103</v>
      </c>
      <c r="D60" s="30">
        <v>77</v>
      </c>
      <c r="E60" s="2">
        <v>43253</v>
      </c>
      <c r="F60" s="3">
        <v>0.45694444444444399</v>
      </c>
      <c r="G60" s="1">
        <v>191.2</v>
      </c>
      <c r="H60" s="1">
        <f t="shared" si="2"/>
        <v>19.119999999999997</v>
      </c>
      <c r="I60" s="20">
        <f t="shared" si="3"/>
        <v>2.6859559999999996</v>
      </c>
      <c r="J60" s="21">
        <v>43264</v>
      </c>
      <c r="K60" s="6">
        <v>1342</v>
      </c>
      <c r="L60" s="6">
        <v>10</v>
      </c>
      <c r="M60" s="6">
        <v>1</v>
      </c>
      <c r="N60" s="22"/>
      <c r="O60" s="22"/>
      <c r="P60" s="22"/>
      <c r="Q60" s="1">
        <v>61</v>
      </c>
      <c r="R60" s="1" t="s">
        <v>44</v>
      </c>
      <c r="S60" s="1">
        <v>5</v>
      </c>
      <c r="T60" s="1">
        <v>50.7</v>
      </c>
      <c r="U60" s="1" t="s">
        <v>31</v>
      </c>
      <c r="V60" s="1">
        <v>5</v>
      </c>
      <c r="W60" s="1">
        <v>45.7</v>
      </c>
      <c r="X60" s="1" t="s">
        <v>31</v>
      </c>
      <c r="Y60" s="1">
        <v>5</v>
      </c>
      <c r="Z60" s="1">
        <v>23.8</v>
      </c>
      <c r="AA60" s="1" t="s">
        <v>31</v>
      </c>
      <c r="AB60" s="1">
        <v>4</v>
      </c>
      <c r="AC60" s="1">
        <v>32.9</v>
      </c>
      <c r="AD60" s="1" t="s">
        <v>31</v>
      </c>
      <c r="AE60" s="1">
        <v>4</v>
      </c>
      <c r="AF60" s="1">
        <v>34.700000000000003</v>
      </c>
      <c r="AG60" s="1" t="s">
        <v>31</v>
      </c>
      <c r="AH60" s="1">
        <v>4</v>
      </c>
      <c r="AI60" s="1">
        <v>34.9</v>
      </c>
      <c r="AJ60" s="1" t="s">
        <v>33</v>
      </c>
      <c r="AK60" s="1">
        <v>4</v>
      </c>
      <c r="AL60" s="1">
        <v>31.2</v>
      </c>
      <c r="AM60" s="1" t="s">
        <v>33</v>
      </c>
      <c r="AN60" s="1">
        <v>4</v>
      </c>
      <c r="AO60" s="1">
        <v>37.299999999999997</v>
      </c>
      <c r="AP60" s="1" t="s">
        <v>33</v>
      </c>
      <c r="AQ60" s="1">
        <v>4</v>
      </c>
    </row>
    <row r="61" spans="1:48" x14ac:dyDescent="0.2">
      <c r="A61" s="5">
        <v>815</v>
      </c>
      <c r="B61" s="5" t="s">
        <v>127</v>
      </c>
      <c r="C61" s="1">
        <v>64</v>
      </c>
      <c r="D61" s="30">
        <v>59</v>
      </c>
      <c r="E61" s="2">
        <v>43252</v>
      </c>
      <c r="F61" s="3">
        <v>0.52708333333333302</v>
      </c>
      <c r="G61" s="1">
        <v>219.1</v>
      </c>
      <c r="H61" s="1">
        <f t="shared" si="2"/>
        <v>21.91</v>
      </c>
      <c r="I61" s="20">
        <f t="shared" si="3"/>
        <v>3.0383330000000002</v>
      </c>
      <c r="J61" s="33"/>
      <c r="K61" s="33"/>
      <c r="L61" s="33"/>
      <c r="M61" s="33"/>
      <c r="Q61" s="1">
        <v>27.6</v>
      </c>
      <c r="R61" s="1" t="s">
        <v>50</v>
      </c>
      <c r="S61" s="1">
        <v>5</v>
      </c>
      <c r="T61" s="1">
        <v>15.2</v>
      </c>
      <c r="U61" s="1" t="s">
        <v>33</v>
      </c>
      <c r="V61" s="1">
        <v>4</v>
      </c>
      <c r="W61" s="1">
        <v>21.2</v>
      </c>
      <c r="X61" s="1" t="s">
        <v>50</v>
      </c>
      <c r="Y61" s="1">
        <v>4</v>
      </c>
      <c r="Z61" s="1">
        <v>27</v>
      </c>
      <c r="AA61" s="1" t="s">
        <v>31</v>
      </c>
      <c r="AB61" s="1">
        <v>4</v>
      </c>
      <c r="AC61" s="1">
        <v>36.4</v>
      </c>
      <c r="AD61" s="1" t="s">
        <v>31</v>
      </c>
      <c r="AE61" s="1">
        <v>4</v>
      </c>
      <c r="AF61" s="1">
        <v>17.899999999999999</v>
      </c>
      <c r="AG61" s="1" t="s">
        <v>31</v>
      </c>
      <c r="AH61" s="1">
        <v>4</v>
      </c>
      <c r="AI61" s="1">
        <v>16.100000000000001</v>
      </c>
      <c r="AJ61" s="1" t="s">
        <v>31</v>
      </c>
      <c r="AK61" s="1">
        <v>4</v>
      </c>
      <c r="AL61" s="1">
        <v>18.2</v>
      </c>
      <c r="AM61" s="1" t="s">
        <v>31</v>
      </c>
      <c r="AN61" s="1">
        <v>4</v>
      </c>
      <c r="AO61" s="1">
        <v>18.2</v>
      </c>
      <c r="AP61" s="1" t="s">
        <v>31</v>
      </c>
      <c r="AQ61" s="1">
        <v>4</v>
      </c>
      <c r="AR61" s="1">
        <v>26.2</v>
      </c>
      <c r="AS61" s="1" t="s">
        <v>31</v>
      </c>
      <c r="AT61" s="1">
        <v>4</v>
      </c>
    </row>
    <row r="62" spans="1:48" x14ac:dyDescent="0.2">
      <c r="A62" s="1">
        <v>819</v>
      </c>
      <c r="B62" s="1" t="s">
        <v>128</v>
      </c>
      <c r="C62" s="1">
        <v>62</v>
      </c>
      <c r="D62" s="30">
        <v>65</v>
      </c>
      <c r="E62" s="2">
        <v>43252</v>
      </c>
      <c r="F62" s="3">
        <v>0.52916666666666701</v>
      </c>
      <c r="G62" s="1">
        <v>238.5</v>
      </c>
      <c r="H62" s="1">
        <f t="shared" si="2"/>
        <v>23.85</v>
      </c>
      <c r="I62" s="20">
        <f t="shared" si="3"/>
        <v>3.2833550000000002</v>
      </c>
      <c r="J62" s="21">
        <v>43263</v>
      </c>
      <c r="K62" s="6">
        <v>1634</v>
      </c>
      <c r="L62" s="6">
        <v>10</v>
      </c>
      <c r="M62" s="6">
        <v>0</v>
      </c>
      <c r="N62" s="22"/>
      <c r="O62" s="22"/>
      <c r="P62" s="22"/>
      <c r="Q62" s="1">
        <v>25.2</v>
      </c>
      <c r="R62" s="1" t="s">
        <v>50</v>
      </c>
      <c r="S62" s="1">
        <v>4</v>
      </c>
      <c r="T62" s="1">
        <v>23.2</v>
      </c>
      <c r="U62" s="1" t="s">
        <v>33</v>
      </c>
      <c r="V62" s="1">
        <v>4</v>
      </c>
      <c r="W62" s="1">
        <v>25.5</v>
      </c>
      <c r="X62" s="1" t="s">
        <v>50</v>
      </c>
      <c r="Y62" s="1">
        <v>4</v>
      </c>
      <c r="Z62" s="1">
        <v>19.899999999999999</v>
      </c>
      <c r="AA62" s="1" t="s">
        <v>69</v>
      </c>
      <c r="AB62" s="1">
        <v>4</v>
      </c>
      <c r="AC62" s="1">
        <v>41.8</v>
      </c>
      <c r="AD62" s="1" t="s">
        <v>31</v>
      </c>
      <c r="AE62" s="1" t="s">
        <v>32</v>
      </c>
      <c r="AF62" s="1">
        <v>22.2</v>
      </c>
      <c r="AG62" s="1" t="s">
        <v>31</v>
      </c>
      <c r="AH62" s="1">
        <v>4</v>
      </c>
      <c r="AI62" s="1">
        <v>35.200000000000003</v>
      </c>
      <c r="AJ62" s="1" t="s">
        <v>31</v>
      </c>
      <c r="AK62" s="1" t="s">
        <v>32</v>
      </c>
      <c r="AL62" s="1">
        <v>14.7</v>
      </c>
      <c r="AM62" s="1" t="s">
        <v>31</v>
      </c>
      <c r="AN62" s="1">
        <v>4</v>
      </c>
      <c r="AO62" s="1">
        <v>17.7</v>
      </c>
      <c r="AP62" s="1" t="s">
        <v>31</v>
      </c>
      <c r="AQ62" s="1">
        <v>4</v>
      </c>
      <c r="AR62" s="1">
        <v>17.8</v>
      </c>
      <c r="AS62" s="1" t="s">
        <v>31</v>
      </c>
      <c r="AT62" s="1">
        <v>4</v>
      </c>
    </row>
    <row r="63" spans="1:48" x14ac:dyDescent="0.2">
      <c r="A63" s="1">
        <v>833</v>
      </c>
      <c r="B63" s="1" t="s">
        <v>129</v>
      </c>
      <c r="C63" s="1">
        <v>86</v>
      </c>
      <c r="D63" s="30">
        <v>80</v>
      </c>
      <c r="E63" s="2">
        <v>43253</v>
      </c>
      <c r="F63" s="3">
        <v>0.47152777777777799</v>
      </c>
      <c r="G63" s="1">
        <v>193.8</v>
      </c>
      <c r="H63" s="1">
        <f t="shared" si="2"/>
        <v>19.380000000000003</v>
      </c>
      <c r="I63" s="20">
        <f t="shared" si="3"/>
        <v>2.7187940000000004</v>
      </c>
      <c r="J63" s="21">
        <v>43264</v>
      </c>
      <c r="K63" s="6">
        <v>1507</v>
      </c>
      <c r="L63" s="6">
        <v>10</v>
      </c>
      <c r="M63" s="6">
        <v>0</v>
      </c>
      <c r="N63" s="22"/>
      <c r="O63" s="22"/>
      <c r="P63" s="22"/>
      <c r="Q63" s="1">
        <v>22.8</v>
      </c>
      <c r="R63" s="1" t="s">
        <v>50</v>
      </c>
      <c r="S63" s="1">
        <v>4</v>
      </c>
      <c r="T63" s="1">
        <v>32.200000000000003</v>
      </c>
      <c r="U63" s="1" t="s">
        <v>33</v>
      </c>
      <c r="V63" s="1">
        <v>4</v>
      </c>
      <c r="W63" s="1">
        <v>22.2</v>
      </c>
      <c r="X63" s="1" t="s">
        <v>50</v>
      </c>
      <c r="Y63" s="1">
        <v>4</v>
      </c>
      <c r="Z63" s="1">
        <v>25.3</v>
      </c>
      <c r="AA63" s="1" t="s">
        <v>31</v>
      </c>
      <c r="AB63" s="1">
        <v>4</v>
      </c>
      <c r="AC63" s="1">
        <v>26.7</v>
      </c>
      <c r="AD63" s="1" t="s">
        <v>31</v>
      </c>
      <c r="AE63" s="1">
        <v>4</v>
      </c>
      <c r="AF63" s="1">
        <v>27.6</v>
      </c>
      <c r="AG63" s="1" t="s">
        <v>31</v>
      </c>
      <c r="AH63" s="1">
        <v>4</v>
      </c>
      <c r="AI63" s="1">
        <v>25.7</v>
      </c>
      <c r="AJ63" s="1" t="s">
        <v>31</v>
      </c>
      <c r="AK63" s="1">
        <v>4</v>
      </c>
      <c r="AL63" s="1">
        <v>13.8</v>
      </c>
      <c r="AM63" s="1" t="s">
        <v>31</v>
      </c>
      <c r="AN63" s="1">
        <v>4</v>
      </c>
      <c r="AO63" s="1">
        <v>23</v>
      </c>
      <c r="AP63" s="1" t="s">
        <v>31</v>
      </c>
      <c r="AQ63" s="1">
        <v>4</v>
      </c>
      <c r="AR63" s="1">
        <v>22.1</v>
      </c>
      <c r="AS63" s="1" t="s">
        <v>31</v>
      </c>
      <c r="AT63" s="1">
        <v>4</v>
      </c>
    </row>
    <row r="64" spans="1:48" x14ac:dyDescent="0.2">
      <c r="A64" s="1">
        <v>835</v>
      </c>
      <c r="B64" s="1" t="s">
        <v>130</v>
      </c>
      <c r="C64" s="1">
        <v>89</v>
      </c>
      <c r="D64" s="30">
        <v>81</v>
      </c>
      <c r="E64" s="2">
        <v>43253</v>
      </c>
      <c r="F64" s="3">
        <v>0.47361111111111098</v>
      </c>
      <c r="G64" s="1">
        <v>206.6</v>
      </c>
      <c r="H64" s="1">
        <f t="shared" si="2"/>
        <v>20.66</v>
      </c>
      <c r="I64" s="20">
        <f t="shared" si="3"/>
        <v>2.880458</v>
      </c>
      <c r="J64" s="21">
        <v>43264</v>
      </c>
      <c r="K64" s="6">
        <v>1458</v>
      </c>
      <c r="L64" s="6">
        <v>9</v>
      </c>
      <c r="M64" s="6">
        <v>0</v>
      </c>
      <c r="N64" s="22"/>
      <c r="O64" s="22"/>
      <c r="P64" s="22"/>
      <c r="Q64" s="1">
        <v>38.200000000000003</v>
      </c>
      <c r="R64" s="1" t="s">
        <v>44</v>
      </c>
      <c r="S64" s="1">
        <v>4</v>
      </c>
      <c r="T64" s="1">
        <v>52.6</v>
      </c>
      <c r="U64" s="1" t="s">
        <v>31</v>
      </c>
      <c r="V64" s="1">
        <v>5</v>
      </c>
      <c r="W64" s="1">
        <v>80.400000000000006</v>
      </c>
      <c r="X64" s="1" t="s">
        <v>31</v>
      </c>
      <c r="Y64" s="1">
        <v>5</v>
      </c>
      <c r="Z64" s="1">
        <v>27.3</v>
      </c>
      <c r="AA64" s="1" t="s">
        <v>31</v>
      </c>
      <c r="AB64" s="1">
        <v>4</v>
      </c>
      <c r="AC64" s="1">
        <v>70.2</v>
      </c>
      <c r="AD64" s="1" t="s">
        <v>31</v>
      </c>
      <c r="AE64" s="1">
        <v>5</v>
      </c>
      <c r="AF64" s="1">
        <v>36</v>
      </c>
      <c r="AG64" s="1" t="s">
        <v>33</v>
      </c>
      <c r="AH64" s="1" t="s">
        <v>45</v>
      </c>
      <c r="AI64" s="1">
        <v>35.6</v>
      </c>
      <c r="AJ64" s="1" t="s">
        <v>33</v>
      </c>
      <c r="AK64" s="1">
        <v>4</v>
      </c>
      <c r="AL64" s="1">
        <v>34.6</v>
      </c>
      <c r="AM64" s="1" t="s">
        <v>33</v>
      </c>
      <c r="AN64" s="1" t="s">
        <v>45</v>
      </c>
      <c r="AO64" s="1">
        <v>33.299999999999997</v>
      </c>
      <c r="AP64" s="1" t="s">
        <v>33</v>
      </c>
      <c r="AQ64" s="1" t="s">
        <v>45</v>
      </c>
      <c r="AV64" s="16" t="s">
        <v>131</v>
      </c>
    </row>
    <row r="65" spans="1:48" x14ac:dyDescent="0.2">
      <c r="A65" s="1">
        <v>858</v>
      </c>
      <c r="B65" s="1" t="s">
        <v>132</v>
      </c>
      <c r="C65" s="1">
        <v>107</v>
      </c>
      <c r="D65" s="30">
        <v>73</v>
      </c>
      <c r="E65" s="2">
        <v>43253</v>
      </c>
      <c r="F65" s="3">
        <v>0.44236111111111098</v>
      </c>
      <c r="G65" s="1">
        <v>227</v>
      </c>
      <c r="H65" s="1">
        <f t="shared" si="2"/>
        <v>22.7</v>
      </c>
      <c r="I65" s="20">
        <f t="shared" si="3"/>
        <v>3.1381099999999997</v>
      </c>
      <c r="J65" s="21">
        <v>43264</v>
      </c>
      <c r="K65" s="6">
        <v>1402</v>
      </c>
      <c r="L65" s="6">
        <v>9</v>
      </c>
      <c r="M65" s="6">
        <v>0</v>
      </c>
      <c r="N65" s="22"/>
      <c r="O65" s="22"/>
      <c r="P65" s="22"/>
      <c r="Q65" s="1">
        <v>21.1</v>
      </c>
      <c r="R65" s="1" t="s">
        <v>44</v>
      </c>
      <c r="S65" s="1">
        <v>4</v>
      </c>
      <c r="T65" s="1">
        <v>32.299999999999997</v>
      </c>
      <c r="U65" s="1" t="s">
        <v>31</v>
      </c>
      <c r="V65" s="1">
        <v>4</v>
      </c>
      <c r="W65" s="1">
        <v>29.5</v>
      </c>
      <c r="X65" s="1" t="s">
        <v>31</v>
      </c>
      <c r="Y65" s="1">
        <v>4</v>
      </c>
      <c r="Z65" s="1">
        <v>23.8</v>
      </c>
      <c r="AA65" s="1" t="s">
        <v>31</v>
      </c>
      <c r="AB65" s="1">
        <v>4</v>
      </c>
      <c r="AC65" s="1">
        <v>24.7</v>
      </c>
      <c r="AD65" s="1" t="s">
        <v>33</v>
      </c>
      <c r="AE65" s="1">
        <v>4</v>
      </c>
      <c r="AF65" s="1">
        <v>21.5</v>
      </c>
      <c r="AG65" s="1" t="s">
        <v>33</v>
      </c>
      <c r="AH65" s="1">
        <v>4</v>
      </c>
      <c r="AI65" s="1">
        <v>11.1</v>
      </c>
      <c r="AJ65" s="1" t="s">
        <v>33</v>
      </c>
      <c r="AK65" s="1" t="s">
        <v>59</v>
      </c>
      <c r="AL65" s="1">
        <v>23.8</v>
      </c>
      <c r="AM65" s="1" t="s">
        <v>33</v>
      </c>
      <c r="AN65" s="1">
        <v>4</v>
      </c>
      <c r="AO65" s="1">
        <v>25.2</v>
      </c>
      <c r="AP65" s="1" t="s">
        <v>33</v>
      </c>
      <c r="AQ65" s="1">
        <v>4</v>
      </c>
      <c r="AV65" s="16" t="s">
        <v>133</v>
      </c>
    </row>
    <row r="66" spans="1:48" x14ac:dyDescent="0.2">
      <c r="A66" s="1">
        <v>859</v>
      </c>
      <c r="B66" s="1" t="s">
        <v>134</v>
      </c>
      <c r="C66" s="1">
        <v>104</v>
      </c>
      <c r="D66" s="30">
        <v>78</v>
      </c>
      <c r="E66" s="2">
        <v>43253</v>
      </c>
      <c r="F66" s="3">
        <v>0.44652777777777802</v>
      </c>
      <c r="G66" s="1">
        <v>192</v>
      </c>
      <c r="H66" s="1">
        <f t="shared" ref="H66:H97" si="4">G66/10</f>
        <v>19.2</v>
      </c>
      <c r="I66" s="20">
        <f t="shared" ref="I66:I97" si="5">(0.1263*H66)+0.2711</f>
        <v>2.6960600000000001</v>
      </c>
      <c r="J66" s="21">
        <v>43264</v>
      </c>
      <c r="K66" s="6">
        <v>1635</v>
      </c>
      <c r="L66" s="6">
        <v>7</v>
      </c>
      <c r="M66" s="6">
        <v>1</v>
      </c>
      <c r="N66" s="22"/>
      <c r="O66" s="22"/>
      <c r="P66" s="22"/>
      <c r="Q66" s="1">
        <v>22.2</v>
      </c>
      <c r="R66" s="1" t="s">
        <v>44</v>
      </c>
      <c r="S66" s="34">
        <v>43195</v>
      </c>
      <c r="T66" s="1">
        <v>22.5</v>
      </c>
      <c r="U66" s="1" t="s">
        <v>31</v>
      </c>
      <c r="V66" s="34">
        <v>43195</v>
      </c>
      <c r="W66" s="1">
        <v>28.3</v>
      </c>
      <c r="X66" s="1" t="s">
        <v>50</v>
      </c>
      <c r="Y66" s="1" t="s">
        <v>34</v>
      </c>
      <c r="Z66" s="1">
        <v>29.1</v>
      </c>
      <c r="AA66" s="1" t="s">
        <v>69</v>
      </c>
      <c r="AB66" s="1">
        <v>4</v>
      </c>
      <c r="AC66" s="1">
        <v>30.3</v>
      </c>
      <c r="AD66" s="1" t="s">
        <v>33</v>
      </c>
      <c r="AE66" s="1">
        <v>4</v>
      </c>
      <c r="AF66" s="1">
        <v>23.9</v>
      </c>
      <c r="AG66" s="1" t="s">
        <v>33</v>
      </c>
      <c r="AH66" s="1">
        <v>4</v>
      </c>
      <c r="AI66" s="1">
        <v>24.8</v>
      </c>
      <c r="AJ66" s="1" t="s">
        <v>33</v>
      </c>
      <c r="AK66" s="34" t="s">
        <v>135</v>
      </c>
    </row>
    <row r="67" spans="1:48" x14ac:dyDescent="0.2">
      <c r="A67" s="5">
        <v>872</v>
      </c>
      <c r="B67" s="5" t="s">
        <v>136</v>
      </c>
      <c r="C67" s="1">
        <v>61</v>
      </c>
      <c r="D67" s="30">
        <v>60</v>
      </c>
      <c r="E67" s="2">
        <v>43252</v>
      </c>
      <c r="F67" s="3">
        <v>0.52430555555555602</v>
      </c>
      <c r="G67" s="1">
        <v>248.3</v>
      </c>
      <c r="H67" s="1">
        <f t="shared" si="4"/>
        <v>24.830000000000002</v>
      </c>
      <c r="I67" s="20">
        <f t="shared" si="5"/>
        <v>3.4071290000000003</v>
      </c>
      <c r="J67" s="33"/>
      <c r="K67" s="33"/>
      <c r="L67" s="33"/>
      <c r="M67" s="33"/>
      <c r="Q67" s="1">
        <v>27.2</v>
      </c>
      <c r="R67" s="1" t="s">
        <v>50</v>
      </c>
      <c r="S67" s="1" t="s">
        <v>69</v>
      </c>
      <c r="T67" s="1">
        <v>31</v>
      </c>
      <c r="U67" s="1" t="s">
        <v>33</v>
      </c>
      <c r="V67" s="1">
        <v>4</v>
      </c>
      <c r="W67" s="1">
        <v>60.3</v>
      </c>
      <c r="X67" s="1" t="s">
        <v>31</v>
      </c>
      <c r="Y67" s="1" t="s">
        <v>32</v>
      </c>
      <c r="Z67" s="1">
        <v>53.8</v>
      </c>
      <c r="AA67" s="1" t="s">
        <v>31</v>
      </c>
      <c r="AB67" s="1" t="s">
        <v>32</v>
      </c>
      <c r="AC67" s="1">
        <v>54.3</v>
      </c>
      <c r="AD67" s="1" t="s">
        <v>31</v>
      </c>
      <c r="AE67" s="1" t="s">
        <v>32</v>
      </c>
      <c r="AF67" s="1">
        <v>33.6</v>
      </c>
      <c r="AG67" s="1" t="s">
        <v>31</v>
      </c>
      <c r="AH67" s="1">
        <v>4</v>
      </c>
      <c r="AI67" s="1">
        <v>67.2</v>
      </c>
      <c r="AJ67" s="1" t="s">
        <v>31</v>
      </c>
      <c r="AK67" s="1" t="s">
        <v>32</v>
      </c>
      <c r="AL67" s="1">
        <v>48.8</v>
      </c>
      <c r="AM67" s="1" t="s">
        <v>31</v>
      </c>
      <c r="AN67" s="1" t="s">
        <v>32</v>
      </c>
      <c r="AO67" s="1">
        <v>59.8</v>
      </c>
      <c r="AP67" s="1" t="s">
        <v>31</v>
      </c>
      <c r="AQ67" s="1" t="s">
        <v>32</v>
      </c>
      <c r="AR67" s="1">
        <v>40.200000000000003</v>
      </c>
      <c r="AS67" s="1" t="s">
        <v>31</v>
      </c>
      <c r="AT67" s="1">
        <v>4</v>
      </c>
      <c r="AV67" s="16" t="s">
        <v>137</v>
      </c>
    </row>
    <row r="68" spans="1:48" x14ac:dyDescent="0.2">
      <c r="A68" s="1">
        <v>894</v>
      </c>
      <c r="B68" s="1" t="s">
        <v>138</v>
      </c>
      <c r="C68" s="1">
        <v>85</v>
      </c>
      <c r="D68" s="30">
        <v>84</v>
      </c>
      <c r="E68" s="2">
        <v>43253</v>
      </c>
      <c r="F68" s="3">
        <v>0.47638888888888897</v>
      </c>
      <c r="G68" s="1">
        <v>187.1</v>
      </c>
      <c r="H68" s="1">
        <f t="shared" si="4"/>
        <v>18.71</v>
      </c>
      <c r="I68" s="20">
        <f t="shared" si="5"/>
        <v>2.6341730000000001</v>
      </c>
      <c r="J68" s="21">
        <v>43264</v>
      </c>
      <c r="K68" s="6">
        <v>1626</v>
      </c>
      <c r="L68" s="6">
        <v>10</v>
      </c>
      <c r="M68" s="6">
        <v>0</v>
      </c>
      <c r="N68" s="22"/>
      <c r="O68" s="22"/>
      <c r="P68" s="22"/>
      <c r="Q68" s="1">
        <v>23.3</v>
      </c>
      <c r="R68" s="1" t="s">
        <v>50</v>
      </c>
      <c r="S68" s="1">
        <v>4</v>
      </c>
      <c r="T68" s="1">
        <v>21</v>
      </c>
      <c r="U68" s="1" t="s">
        <v>33</v>
      </c>
      <c r="V68" s="1">
        <v>4</v>
      </c>
      <c r="W68" s="1">
        <v>13.7</v>
      </c>
      <c r="X68" s="1" t="s">
        <v>50</v>
      </c>
      <c r="Y68" s="1">
        <v>3</v>
      </c>
      <c r="Z68" s="1">
        <v>22.8</v>
      </c>
      <c r="AA68" s="1" t="s">
        <v>33</v>
      </c>
      <c r="AB68" s="1">
        <v>4</v>
      </c>
      <c r="AC68" s="1">
        <v>23.6</v>
      </c>
      <c r="AD68" s="1" t="s">
        <v>33</v>
      </c>
      <c r="AE68" s="1">
        <v>4</v>
      </c>
      <c r="AF68" s="1">
        <v>18.5</v>
      </c>
      <c r="AG68" s="1" t="s">
        <v>31</v>
      </c>
      <c r="AH68" s="1">
        <v>4</v>
      </c>
      <c r="AI68" s="1">
        <v>16.2</v>
      </c>
      <c r="AJ68" s="1" t="s">
        <v>31</v>
      </c>
      <c r="AK68" s="1">
        <v>4</v>
      </c>
      <c r="AL68" s="1">
        <v>17.2</v>
      </c>
      <c r="AM68" s="1" t="s">
        <v>31</v>
      </c>
      <c r="AN68" s="1">
        <v>4</v>
      </c>
      <c r="AO68" s="1">
        <v>27.1</v>
      </c>
      <c r="AP68" s="1" t="s">
        <v>31</v>
      </c>
      <c r="AQ68" s="1">
        <v>4</v>
      </c>
      <c r="AR68" s="1">
        <v>13.2</v>
      </c>
      <c r="AS68" s="1" t="s">
        <v>31</v>
      </c>
      <c r="AT68" s="1">
        <v>4</v>
      </c>
      <c r="AV68" s="1" t="s">
        <v>139</v>
      </c>
    </row>
    <row r="69" spans="1:48" x14ac:dyDescent="0.2">
      <c r="A69" s="1">
        <v>902</v>
      </c>
      <c r="B69" s="1" t="s">
        <v>140</v>
      </c>
      <c r="C69" s="1">
        <v>66</v>
      </c>
      <c r="D69" s="30">
        <v>66</v>
      </c>
      <c r="E69" s="2">
        <v>43252</v>
      </c>
      <c r="F69" s="3">
        <v>0.53125</v>
      </c>
      <c r="G69" s="1">
        <v>227.8</v>
      </c>
      <c r="H69" s="1">
        <f t="shared" si="4"/>
        <v>22.78</v>
      </c>
      <c r="I69" s="20">
        <f t="shared" si="5"/>
        <v>3.1482140000000003</v>
      </c>
      <c r="J69" s="21">
        <v>43263</v>
      </c>
      <c r="K69" s="6">
        <v>1723</v>
      </c>
      <c r="L69" s="6">
        <v>10</v>
      </c>
      <c r="M69" s="6">
        <v>0</v>
      </c>
      <c r="N69" s="22"/>
      <c r="O69" s="22"/>
      <c r="P69" s="22"/>
      <c r="Q69" s="1">
        <v>17.600000000000001</v>
      </c>
      <c r="R69" s="1" t="s">
        <v>44</v>
      </c>
      <c r="S69" s="1" t="s">
        <v>59</v>
      </c>
      <c r="T69" s="1">
        <v>16.100000000000001</v>
      </c>
      <c r="U69" s="1" t="s">
        <v>31</v>
      </c>
      <c r="V69" s="1">
        <v>3</v>
      </c>
      <c r="W69" s="1">
        <v>19.8</v>
      </c>
      <c r="X69" s="1" t="s">
        <v>31</v>
      </c>
      <c r="Y69" s="1">
        <v>4</v>
      </c>
      <c r="Z69" s="1">
        <v>24.5</v>
      </c>
      <c r="AA69" s="1" t="s">
        <v>31</v>
      </c>
      <c r="AB69" s="1">
        <v>4</v>
      </c>
      <c r="AC69" s="1">
        <v>18.3</v>
      </c>
      <c r="AD69" s="1" t="s">
        <v>31</v>
      </c>
      <c r="AE69" s="1">
        <v>4</v>
      </c>
      <c r="AF69" s="1">
        <v>12.6</v>
      </c>
      <c r="AG69" s="1" t="s">
        <v>33</v>
      </c>
      <c r="AH69" s="1">
        <v>3</v>
      </c>
      <c r="AI69" s="1">
        <v>17.5</v>
      </c>
      <c r="AJ69" s="1" t="s">
        <v>33</v>
      </c>
      <c r="AK69" s="1">
        <v>3</v>
      </c>
      <c r="AL69" s="1">
        <v>18.5</v>
      </c>
      <c r="AM69" s="1" t="s">
        <v>33</v>
      </c>
      <c r="AN69" s="1">
        <v>4</v>
      </c>
      <c r="AO69" s="1">
        <v>21.9</v>
      </c>
      <c r="AP69" s="1" t="s">
        <v>33</v>
      </c>
      <c r="AQ69" s="1">
        <v>4</v>
      </c>
      <c r="AR69" s="1">
        <v>6.4</v>
      </c>
      <c r="AS69" s="1" t="s">
        <v>33</v>
      </c>
      <c r="AT69" s="1">
        <v>3</v>
      </c>
    </row>
    <row r="70" spans="1:48" x14ac:dyDescent="0.2">
      <c r="A70" s="1">
        <v>906</v>
      </c>
      <c r="B70" s="1" t="s">
        <v>141</v>
      </c>
      <c r="C70" s="1">
        <v>70</v>
      </c>
      <c r="D70" s="30">
        <v>67</v>
      </c>
      <c r="E70" s="2">
        <v>43252</v>
      </c>
      <c r="F70" s="3">
        <v>0.54513888888888895</v>
      </c>
      <c r="G70" s="1">
        <v>236.4</v>
      </c>
      <c r="H70" s="1">
        <f t="shared" si="4"/>
        <v>23.64</v>
      </c>
      <c r="I70" s="20">
        <f t="shared" si="5"/>
        <v>3.2568320000000002</v>
      </c>
      <c r="J70" s="21">
        <v>43263</v>
      </c>
      <c r="K70" s="6">
        <v>1624</v>
      </c>
      <c r="L70" s="6">
        <v>10</v>
      </c>
      <c r="M70" s="6">
        <v>0</v>
      </c>
      <c r="N70" s="22"/>
      <c r="O70" s="22"/>
      <c r="P70" s="22"/>
      <c r="Q70" s="1">
        <v>29</v>
      </c>
      <c r="R70" s="1" t="s">
        <v>50</v>
      </c>
      <c r="S70" s="1">
        <v>4</v>
      </c>
      <c r="T70" s="1">
        <v>27</v>
      </c>
      <c r="U70" s="1" t="s">
        <v>33</v>
      </c>
      <c r="V70" s="1">
        <v>4</v>
      </c>
      <c r="W70" s="1">
        <v>31.8</v>
      </c>
      <c r="X70" s="1" t="s">
        <v>50</v>
      </c>
      <c r="Y70" s="1">
        <v>4</v>
      </c>
      <c r="Z70" s="1">
        <v>21.9</v>
      </c>
      <c r="AA70" s="1" t="s">
        <v>33</v>
      </c>
      <c r="AB70" s="1">
        <v>4</v>
      </c>
      <c r="AC70" s="1">
        <v>32.5</v>
      </c>
      <c r="AD70" s="1" t="s">
        <v>31</v>
      </c>
      <c r="AE70" s="1">
        <v>4</v>
      </c>
      <c r="AF70" s="1">
        <v>23.4</v>
      </c>
      <c r="AG70" s="1" t="s">
        <v>31</v>
      </c>
      <c r="AH70" s="1">
        <v>4</v>
      </c>
      <c r="AI70" s="1">
        <v>23.4</v>
      </c>
      <c r="AJ70" s="1" t="s">
        <v>31</v>
      </c>
      <c r="AK70" s="1">
        <v>4</v>
      </c>
      <c r="AL70" s="1">
        <v>28.7</v>
      </c>
      <c r="AM70" s="1" t="s">
        <v>31</v>
      </c>
      <c r="AN70" s="1">
        <v>4</v>
      </c>
      <c r="AO70" s="1">
        <v>44.8</v>
      </c>
      <c r="AP70" s="1" t="s">
        <v>31</v>
      </c>
      <c r="AQ70" s="1">
        <v>4</v>
      </c>
      <c r="AR70" s="1">
        <v>22.6</v>
      </c>
      <c r="AS70" s="1" t="s">
        <v>31</v>
      </c>
      <c r="AT70" s="1">
        <v>4</v>
      </c>
      <c r="AV70" s="1" t="s">
        <v>142</v>
      </c>
    </row>
    <row r="71" spans="1:48" x14ac:dyDescent="0.2">
      <c r="A71" s="5">
        <v>930</v>
      </c>
      <c r="B71" s="5" t="s">
        <v>143</v>
      </c>
      <c r="C71" s="1">
        <v>67</v>
      </c>
      <c r="D71" s="30">
        <v>68</v>
      </c>
      <c r="E71" s="2">
        <v>43252</v>
      </c>
      <c r="F71" s="3">
        <v>0.53541666666666698</v>
      </c>
      <c r="G71" s="1">
        <v>217.9</v>
      </c>
      <c r="H71" s="1">
        <f t="shared" si="4"/>
        <v>21.79</v>
      </c>
      <c r="I71" s="20">
        <f t="shared" si="5"/>
        <v>3.023177</v>
      </c>
      <c r="J71" s="33"/>
      <c r="K71" s="33"/>
      <c r="L71" s="33"/>
      <c r="M71" s="33"/>
      <c r="Q71" s="1">
        <v>21.2</v>
      </c>
      <c r="R71" s="1" t="s">
        <v>50</v>
      </c>
      <c r="S71" s="1">
        <v>4</v>
      </c>
      <c r="T71" s="1">
        <v>23.5</v>
      </c>
      <c r="U71" s="1" t="s">
        <v>33</v>
      </c>
      <c r="V71" s="1">
        <v>4</v>
      </c>
      <c r="W71" s="1">
        <v>25.1</v>
      </c>
      <c r="X71" s="1" t="s">
        <v>50</v>
      </c>
      <c r="Y71" s="1">
        <v>4</v>
      </c>
      <c r="Z71" s="1">
        <v>29.2</v>
      </c>
      <c r="AA71" s="1" t="s">
        <v>33</v>
      </c>
      <c r="AB71" s="1">
        <v>4</v>
      </c>
      <c r="AC71" s="1">
        <v>24.7</v>
      </c>
      <c r="AD71" s="1" t="s">
        <v>33</v>
      </c>
      <c r="AE71" s="1">
        <v>4</v>
      </c>
      <c r="AF71" s="1">
        <v>23.9</v>
      </c>
      <c r="AG71" s="1" t="s">
        <v>33</v>
      </c>
      <c r="AH71" s="1">
        <v>4</v>
      </c>
      <c r="AI71" s="1">
        <v>31.6</v>
      </c>
      <c r="AJ71" s="1" t="s">
        <v>31</v>
      </c>
      <c r="AK71" s="1">
        <v>4</v>
      </c>
      <c r="AL71" s="1">
        <v>35</v>
      </c>
      <c r="AM71" s="1" t="s">
        <v>31</v>
      </c>
      <c r="AN71" s="1">
        <v>4</v>
      </c>
      <c r="AO71" s="1">
        <v>25.7</v>
      </c>
      <c r="AP71" s="1" t="s">
        <v>31</v>
      </c>
      <c r="AQ71" s="1">
        <v>4</v>
      </c>
      <c r="AR71" s="1">
        <v>23.3</v>
      </c>
      <c r="AS71" s="1" t="s">
        <v>31</v>
      </c>
      <c r="AT71" s="1">
        <v>4</v>
      </c>
      <c r="AV71" s="1" t="s">
        <v>144</v>
      </c>
    </row>
    <row r="72" spans="1:48" x14ac:dyDescent="0.2">
      <c r="A72" s="1">
        <v>937</v>
      </c>
      <c r="B72" s="1" t="s">
        <v>145</v>
      </c>
      <c r="C72" s="1">
        <v>106</v>
      </c>
      <c r="D72" s="30">
        <v>76</v>
      </c>
      <c r="E72" s="2">
        <v>43253</v>
      </c>
      <c r="F72" s="3">
        <v>0.454166666666667</v>
      </c>
      <c r="G72" s="1">
        <v>199.1</v>
      </c>
      <c r="H72" s="1">
        <f t="shared" si="4"/>
        <v>19.91</v>
      </c>
      <c r="I72" s="20">
        <f t="shared" si="5"/>
        <v>2.785733</v>
      </c>
      <c r="J72" s="21">
        <v>43263</v>
      </c>
      <c r="K72" s="6">
        <v>1524</v>
      </c>
      <c r="L72" s="6">
        <v>10</v>
      </c>
      <c r="M72" s="6">
        <v>0</v>
      </c>
      <c r="N72" s="22"/>
      <c r="O72" s="22"/>
      <c r="P72" s="22"/>
      <c r="Q72" s="1">
        <v>15.5</v>
      </c>
      <c r="R72" s="1" t="s">
        <v>44</v>
      </c>
      <c r="S72" s="1">
        <v>4</v>
      </c>
      <c r="T72" s="1">
        <v>23.2</v>
      </c>
      <c r="U72" s="1" t="s">
        <v>31</v>
      </c>
      <c r="V72" s="1">
        <v>4</v>
      </c>
      <c r="W72" s="1">
        <v>28.1</v>
      </c>
      <c r="X72" s="1" t="s">
        <v>31</v>
      </c>
      <c r="Y72" s="1">
        <v>4</v>
      </c>
      <c r="Z72" s="1">
        <v>23.4</v>
      </c>
      <c r="AA72" s="1" t="s">
        <v>33</v>
      </c>
      <c r="AB72" s="1">
        <v>4</v>
      </c>
      <c r="AC72" s="1">
        <v>18.899999999999999</v>
      </c>
      <c r="AD72" s="1" t="s">
        <v>33</v>
      </c>
      <c r="AE72" s="1">
        <v>4</v>
      </c>
      <c r="AF72" s="1">
        <v>22.1</v>
      </c>
      <c r="AG72" s="1" t="s">
        <v>33</v>
      </c>
      <c r="AH72" s="1">
        <v>4</v>
      </c>
      <c r="AI72" s="1">
        <v>13.1</v>
      </c>
      <c r="AJ72" s="1" t="s">
        <v>33</v>
      </c>
      <c r="AK72" s="1">
        <v>4</v>
      </c>
      <c r="AL72" s="1">
        <v>14.2</v>
      </c>
      <c r="AM72" s="1" t="s">
        <v>33</v>
      </c>
      <c r="AN72" s="1">
        <v>4</v>
      </c>
      <c r="AO72" s="1">
        <v>27</v>
      </c>
      <c r="AP72" s="1" t="s">
        <v>33</v>
      </c>
      <c r="AQ72" s="1">
        <v>4</v>
      </c>
      <c r="AR72" s="1">
        <v>17.7</v>
      </c>
      <c r="AS72" s="1" t="s">
        <v>33</v>
      </c>
      <c r="AT72" s="1">
        <v>4</v>
      </c>
    </row>
    <row r="73" spans="1:48" x14ac:dyDescent="0.2">
      <c r="A73" s="1">
        <v>941</v>
      </c>
      <c r="B73" s="1" t="s">
        <v>146</v>
      </c>
      <c r="C73" s="1">
        <v>105</v>
      </c>
      <c r="D73" s="30">
        <v>72</v>
      </c>
      <c r="E73" s="2">
        <v>43253</v>
      </c>
      <c r="F73" s="3">
        <v>0.44027777777777799</v>
      </c>
      <c r="G73" s="1">
        <v>206.5</v>
      </c>
      <c r="H73" s="1">
        <f t="shared" si="4"/>
        <v>20.65</v>
      </c>
      <c r="I73" s="20">
        <f t="shared" si="5"/>
        <v>2.8791949999999997</v>
      </c>
      <c r="J73" s="21">
        <v>43264</v>
      </c>
      <c r="K73" s="6">
        <v>1548</v>
      </c>
      <c r="L73" s="6">
        <v>10</v>
      </c>
      <c r="M73" s="6">
        <v>0</v>
      </c>
      <c r="N73" s="22"/>
      <c r="O73" s="22"/>
      <c r="P73" s="22"/>
      <c r="Q73" s="1">
        <v>28</v>
      </c>
      <c r="R73" s="1" t="s">
        <v>50</v>
      </c>
      <c r="S73" s="1">
        <v>4</v>
      </c>
      <c r="T73" s="1">
        <v>31.8</v>
      </c>
      <c r="U73" s="1" t="s">
        <v>33</v>
      </c>
      <c r="V73" s="1">
        <v>4</v>
      </c>
      <c r="W73" s="1">
        <v>28.7</v>
      </c>
      <c r="X73" s="1" t="s">
        <v>50</v>
      </c>
      <c r="Y73" s="1">
        <v>4</v>
      </c>
      <c r="Z73" s="1">
        <v>57.2</v>
      </c>
      <c r="AA73" s="1" t="s">
        <v>31</v>
      </c>
      <c r="AB73" s="1" t="s">
        <v>32</v>
      </c>
      <c r="AC73" s="1">
        <v>50.2</v>
      </c>
      <c r="AD73" s="1" t="s">
        <v>31</v>
      </c>
      <c r="AE73" s="1" t="s">
        <v>45</v>
      </c>
      <c r="AF73" s="1">
        <v>30.8</v>
      </c>
      <c r="AG73" s="1" t="s">
        <v>31</v>
      </c>
      <c r="AH73" s="1">
        <v>4</v>
      </c>
      <c r="AI73" s="1">
        <v>20.7</v>
      </c>
      <c r="AJ73" s="1" t="s">
        <v>31</v>
      </c>
      <c r="AK73" s="1">
        <v>4</v>
      </c>
      <c r="AL73" s="1">
        <v>38.5</v>
      </c>
      <c r="AM73" s="1" t="s">
        <v>31</v>
      </c>
      <c r="AN73" s="1">
        <v>4</v>
      </c>
      <c r="AO73" s="1">
        <v>56.5</v>
      </c>
      <c r="AP73" s="1" t="s">
        <v>31</v>
      </c>
      <c r="AQ73" s="1" t="s">
        <v>32</v>
      </c>
      <c r="AR73" s="1">
        <v>41.3</v>
      </c>
      <c r="AS73" s="1" t="s">
        <v>31</v>
      </c>
      <c r="AT73" s="1">
        <v>4</v>
      </c>
    </row>
    <row r="74" spans="1:48" x14ac:dyDescent="0.2">
      <c r="A74" s="1">
        <v>950</v>
      </c>
      <c r="B74" s="1" t="s">
        <v>147</v>
      </c>
      <c r="C74" s="1">
        <v>92</v>
      </c>
      <c r="D74" s="30">
        <v>85</v>
      </c>
      <c r="E74" s="2">
        <v>43253</v>
      </c>
      <c r="F74" s="3">
        <v>0.47986111111111102</v>
      </c>
      <c r="G74" s="1">
        <v>199.6</v>
      </c>
      <c r="H74" s="1">
        <f t="shared" si="4"/>
        <v>19.96</v>
      </c>
      <c r="I74" s="20">
        <f t="shared" si="5"/>
        <v>2.7920480000000003</v>
      </c>
      <c r="J74" s="21">
        <v>43264</v>
      </c>
      <c r="K74" s="6">
        <v>1455</v>
      </c>
      <c r="L74" s="6">
        <v>10</v>
      </c>
      <c r="M74" s="6">
        <v>0</v>
      </c>
      <c r="N74" s="22"/>
      <c r="O74" s="22"/>
      <c r="P74" s="22"/>
      <c r="Q74" s="1">
        <v>34.4</v>
      </c>
      <c r="R74" s="1" t="s">
        <v>44</v>
      </c>
      <c r="S74" s="1">
        <v>4</v>
      </c>
      <c r="T74" s="1">
        <v>21.7</v>
      </c>
      <c r="U74" s="1" t="s">
        <v>31</v>
      </c>
      <c r="V74" s="1">
        <v>4</v>
      </c>
      <c r="W74" s="1">
        <v>54.8</v>
      </c>
      <c r="X74" s="1" t="s">
        <v>31</v>
      </c>
      <c r="Y74" s="1">
        <v>5</v>
      </c>
      <c r="Z74" s="1">
        <v>35.299999999999997</v>
      </c>
      <c r="AA74" s="1" t="s">
        <v>31</v>
      </c>
      <c r="AB74" s="1">
        <v>5</v>
      </c>
      <c r="AC74" s="1">
        <v>61.2</v>
      </c>
      <c r="AD74" s="1" t="s">
        <v>31</v>
      </c>
      <c r="AE74" s="1">
        <v>5</v>
      </c>
      <c r="AF74" s="1">
        <v>41.2</v>
      </c>
      <c r="AG74" s="1" t="s">
        <v>31</v>
      </c>
      <c r="AH74" s="35">
        <v>0.8</v>
      </c>
      <c r="AI74" s="1">
        <v>34</v>
      </c>
      <c r="AJ74" s="1" t="s">
        <v>33</v>
      </c>
      <c r="AK74" s="1" t="s">
        <v>45</v>
      </c>
      <c r="AL74" s="1">
        <v>37.4</v>
      </c>
      <c r="AM74" s="1" t="s">
        <v>33</v>
      </c>
      <c r="AN74" s="1" t="s">
        <v>45</v>
      </c>
      <c r="AO74" s="1">
        <v>31.3</v>
      </c>
      <c r="AP74" s="1" t="s">
        <v>33</v>
      </c>
      <c r="AQ74" s="1">
        <v>4</v>
      </c>
      <c r="AR74" s="1">
        <v>39.700000000000003</v>
      </c>
      <c r="AS74" s="1" t="s">
        <v>33</v>
      </c>
      <c r="AT74" s="1" t="s">
        <v>32</v>
      </c>
      <c r="AV74" s="1" t="s">
        <v>148</v>
      </c>
    </row>
    <row r="75" spans="1:48" x14ac:dyDescent="0.2">
      <c r="A75" s="5">
        <v>955</v>
      </c>
      <c r="B75" s="5" t="s">
        <v>149</v>
      </c>
      <c r="C75" s="1">
        <v>63</v>
      </c>
      <c r="D75" s="30">
        <v>61</v>
      </c>
      <c r="E75" s="2">
        <v>43252</v>
      </c>
      <c r="F75" s="3">
        <v>0.52013888888888904</v>
      </c>
      <c r="G75" s="1">
        <v>214.9</v>
      </c>
      <c r="H75" s="1">
        <f t="shared" si="4"/>
        <v>21.490000000000002</v>
      </c>
      <c r="I75" s="20">
        <f t="shared" si="5"/>
        <v>2.9852870000000005</v>
      </c>
      <c r="J75" s="33"/>
      <c r="K75" s="33"/>
      <c r="L75" s="33"/>
      <c r="M75" s="33"/>
      <c r="Q75" s="1">
        <v>32.299999999999997</v>
      </c>
      <c r="R75" s="1" t="s">
        <v>44</v>
      </c>
      <c r="S75" s="1">
        <v>5</v>
      </c>
      <c r="T75" s="1">
        <v>19.7</v>
      </c>
      <c r="U75" s="1" t="s">
        <v>31</v>
      </c>
      <c r="V75" s="1">
        <v>4</v>
      </c>
      <c r="W75" s="1">
        <v>21.9</v>
      </c>
      <c r="X75" s="1" t="s">
        <v>31</v>
      </c>
      <c r="Y75" s="1">
        <v>4</v>
      </c>
      <c r="Z75" s="1">
        <v>15.9</v>
      </c>
      <c r="AA75" s="1" t="s">
        <v>31</v>
      </c>
      <c r="AB75" s="1">
        <v>4</v>
      </c>
      <c r="AC75" s="1">
        <v>23.1</v>
      </c>
      <c r="AD75" s="1" t="s">
        <v>31</v>
      </c>
      <c r="AE75" s="1">
        <v>4</v>
      </c>
      <c r="AF75" s="1">
        <v>25</v>
      </c>
      <c r="AG75" s="1" t="s">
        <v>33</v>
      </c>
      <c r="AH75" s="1">
        <v>4</v>
      </c>
      <c r="AI75" s="1">
        <v>23.2</v>
      </c>
      <c r="AJ75" s="1" t="s">
        <v>33</v>
      </c>
      <c r="AK75" s="1">
        <v>4</v>
      </c>
      <c r="AL75" s="1">
        <v>21.7</v>
      </c>
      <c r="AM75" s="1" t="s">
        <v>33</v>
      </c>
      <c r="AN75" s="1">
        <v>4</v>
      </c>
      <c r="AO75" s="1">
        <v>17.8</v>
      </c>
      <c r="AP75" s="1" t="s">
        <v>33</v>
      </c>
      <c r="AQ75" s="1">
        <v>4</v>
      </c>
    </row>
    <row r="76" spans="1:48" x14ac:dyDescent="0.2">
      <c r="A76" s="1">
        <v>959</v>
      </c>
      <c r="B76" s="1" t="s">
        <v>150</v>
      </c>
      <c r="C76" s="1">
        <v>69</v>
      </c>
      <c r="D76" s="30">
        <v>69</v>
      </c>
      <c r="E76" s="2">
        <v>43252</v>
      </c>
      <c r="F76" s="3">
        <v>0.53819444444444398</v>
      </c>
      <c r="G76" s="1">
        <v>234.5</v>
      </c>
      <c r="H76" s="1">
        <f t="shared" si="4"/>
        <v>23.45</v>
      </c>
      <c r="I76" s="20">
        <f t="shared" si="5"/>
        <v>3.2328350000000001</v>
      </c>
      <c r="J76" s="21">
        <v>43263</v>
      </c>
      <c r="K76" s="6">
        <v>1717</v>
      </c>
      <c r="L76" s="6">
        <v>10</v>
      </c>
      <c r="M76" s="6">
        <v>0</v>
      </c>
      <c r="N76" s="22"/>
      <c r="O76" s="22"/>
      <c r="P76" s="22"/>
      <c r="Q76" s="1">
        <v>35.6</v>
      </c>
      <c r="R76" s="1" t="s">
        <v>50</v>
      </c>
      <c r="S76" s="1">
        <v>5</v>
      </c>
      <c r="T76" s="1">
        <v>32.700000000000003</v>
      </c>
      <c r="U76" s="1" t="s">
        <v>33</v>
      </c>
      <c r="V76" s="1">
        <v>5</v>
      </c>
      <c r="W76" s="1">
        <v>30.3</v>
      </c>
      <c r="X76" s="1" t="s">
        <v>50</v>
      </c>
      <c r="Y76" s="1">
        <v>4</v>
      </c>
      <c r="Z76" s="1">
        <v>23.1</v>
      </c>
      <c r="AA76" s="1" t="s">
        <v>33</v>
      </c>
      <c r="AB76" s="1">
        <v>4</v>
      </c>
      <c r="AC76" s="1">
        <v>24.5</v>
      </c>
      <c r="AD76" s="1" t="s">
        <v>33</v>
      </c>
      <c r="AE76" s="1">
        <v>4</v>
      </c>
      <c r="AF76" s="1">
        <v>39.1</v>
      </c>
      <c r="AG76" s="1" t="s">
        <v>31</v>
      </c>
      <c r="AH76" s="1">
        <v>4</v>
      </c>
      <c r="AI76" s="1">
        <v>30.8</v>
      </c>
      <c r="AJ76" s="1" t="s">
        <v>31</v>
      </c>
      <c r="AK76" s="1">
        <v>4</v>
      </c>
      <c r="AL76" s="1">
        <v>33</v>
      </c>
      <c r="AM76" s="1" t="s">
        <v>31</v>
      </c>
      <c r="AN76" s="1">
        <v>4</v>
      </c>
      <c r="AO76" s="1">
        <v>19.100000000000001</v>
      </c>
      <c r="AP76" s="1" t="s">
        <v>31</v>
      </c>
      <c r="AQ76" s="1" t="s">
        <v>45</v>
      </c>
      <c r="AR76" s="1">
        <v>27.8</v>
      </c>
      <c r="AS76" s="1" t="s">
        <v>31</v>
      </c>
      <c r="AT76" s="1">
        <v>4</v>
      </c>
      <c r="AV76" s="1" t="s">
        <v>99</v>
      </c>
    </row>
    <row r="77" spans="1:48" x14ac:dyDescent="0.2">
      <c r="A77" s="1">
        <v>965</v>
      </c>
      <c r="B77" s="1" t="s">
        <v>151</v>
      </c>
      <c r="C77" s="1">
        <v>108</v>
      </c>
      <c r="D77" s="30">
        <v>101</v>
      </c>
      <c r="G77" s="1">
        <v>177</v>
      </c>
      <c r="H77" s="1">
        <f t="shared" si="4"/>
        <v>17.7</v>
      </c>
      <c r="I77" s="20">
        <f t="shared" si="5"/>
        <v>2.5066099999999998</v>
      </c>
      <c r="J77" s="21">
        <v>43264</v>
      </c>
      <c r="K77" s="6">
        <v>1617</v>
      </c>
      <c r="L77" s="6">
        <v>9</v>
      </c>
      <c r="M77" s="6">
        <v>1</v>
      </c>
      <c r="N77" s="22"/>
      <c r="O77" s="22"/>
      <c r="P77" s="22"/>
      <c r="Q77" s="1">
        <v>37.1</v>
      </c>
      <c r="R77" s="1" t="s">
        <v>44</v>
      </c>
      <c r="S77" s="1" t="s">
        <v>32</v>
      </c>
      <c r="T77" s="1">
        <v>21.5</v>
      </c>
      <c r="U77" s="1" t="s">
        <v>31</v>
      </c>
      <c r="V77" s="1">
        <v>4</v>
      </c>
      <c r="W77" s="1">
        <v>21.8</v>
      </c>
      <c r="X77" s="1" t="s">
        <v>31</v>
      </c>
      <c r="Y77" s="1">
        <v>4</v>
      </c>
      <c r="Z77" s="1">
        <v>31.6</v>
      </c>
      <c r="AA77" s="1" t="s">
        <v>33</v>
      </c>
      <c r="AB77" s="1">
        <v>5</v>
      </c>
      <c r="AC77" s="1">
        <v>20.2</v>
      </c>
      <c r="AD77" s="1" t="s">
        <v>33</v>
      </c>
      <c r="AE77" s="1">
        <v>4</v>
      </c>
      <c r="AF77" s="1">
        <v>22.6</v>
      </c>
      <c r="AG77" s="1" t="s">
        <v>33</v>
      </c>
      <c r="AH77" s="1">
        <v>4</v>
      </c>
      <c r="AI77" s="1">
        <v>23.8</v>
      </c>
      <c r="AJ77" s="1" t="s">
        <v>33</v>
      </c>
      <c r="AK77" s="1">
        <v>4</v>
      </c>
      <c r="AL77" s="1">
        <v>29.6</v>
      </c>
      <c r="AM77" s="1" t="s">
        <v>33</v>
      </c>
      <c r="AN77" s="1">
        <v>4</v>
      </c>
      <c r="AO77" s="1">
        <v>21.8</v>
      </c>
      <c r="AP77" s="1" t="s">
        <v>33</v>
      </c>
      <c r="AQ77" s="1">
        <v>4</v>
      </c>
    </row>
    <row r="78" spans="1:48" x14ac:dyDescent="0.2">
      <c r="A78" s="1">
        <v>1032</v>
      </c>
      <c r="B78" s="1" t="s">
        <v>152</v>
      </c>
      <c r="C78" s="1">
        <v>88</v>
      </c>
      <c r="D78" s="30">
        <v>82</v>
      </c>
      <c r="E78" s="2">
        <v>43253</v>
      </c>
      <c r="F78" s="3">
        <v>0.46736111111111101</v>
      </c>
      <c r="G78" s="1">
        <v>199.8</v>
      </c>
      <c r="H78" s="1">
        <f t="shared" si="4"/>
        <v>19.98</v>
      </c>
      <c r="I78" s="20">
        <f t="shared" si="5"/>
        <v>2.7945739999999999</v>
      </c>
      <c r="J78" s="21">
        <v>43264</v>
      </c>
      <c r="K78" s="6">
        <v>1450</v>
      </c>
      <c r="L78" s="6">
        <v>10</v>
      </c>
      <c r="M78" s="6">
        <v>0</v>
      </c>
      <c r="N78" s="22"/>
      <c r="O78" s="22"/>
      <c r="P78" s="22"/>
      <c r="Q78" s="1">
        <v>22.6</v>
      </c>
      <c r="R78" s="1" t="s">
        <v>50</v>
      </c>
      <c r="S78" s="1">
        <v>4</v>
      </c>
      <c r="T78" s="1">
        <v>35.700000000000003</v>
      </c>
      <c r="U78" s="1" t="s">
        <v>33</v>
      </c>
      <c r="V78" s="1">
        <v>4</v>
      </c>
      <c r="W78" s="1">
        <v>16</v>
      </c>
      <c r="X78" s="1" t="s">
        <v>50</v>
      </c>
      <c r="Y78" s="1">
        <v>4</v>
      </c>
      <c r="Z78" s="1">
        <v>30.1</v>
      </c>
      <c r="AA78" s="1" t="s">
        <v>33</v>
      </c>
      <c r="AB78" s="1">
        <v>4</v>
      </c>
      <c r="AC78" s="1">
        <v>41.9</v>
      </c>
      <c r="AD78" s="1" t="s">
        <v>31</v>
      </c>
      <c r="AE78" s="1" t="s">
        <v>32</v>
      </c>
      <c r="AF78" s="1">
        <v>41.2</v>
      </c>
      <c r="AG78" s="1" t="s">
        <v>31</v>
      </c>
      <c r="AH78" s="1">
        <v>4</v>
      </c>
      <c r="AI78" s="1">
        <v>31.2</v>
      </c>
      <c r="AJ78" s="1" t="s">
        <v>31</v>
      </c>
      <c r="AK78" s="1">
        <v>4</v>
      </c>
      <c r="AL78" s="1">
        <v>35.6</v>
      </c>
      <c r="AM78" s="1" t="s">
        <v>31</v>
      </c>
      <c r="AN78" s="1">
        <v>4</v>
      </c>
      <c r="AO78" s="1">
        <v>28.1</v>
      </c>
      <c r="AP78" s="1" t="s">
        <v>31</v>
      </c>
      <c r="AQ78" s="1">
        <v>4</v>
      </c>
      <c r="AR78" s="1">
        <v>26.6</v>
      </c>
      <c r="AS78" s="1" t="s">
        <v>31</v>
      </c>
      <c r="AT78" s="1">
        <v>4</v>
      </c>
      <c r="AV78" s="1" t="s">
        <v>153</v>
      </c>
    </row>
    <row r="79" spans="1:48" x14ac:dyDescent="0.2">
      <c r="A79" s="1">
        <v>1053</v>
      </c>
      <c r="B79" s="1" t="s">
        <v>154</v>
      </c>
      <c r="C79" s="1">
        <v>90</v>
      </c>
      <c r="D79" s="30">
        <v>79</v>
      </c>
      <c r="E79" s="2">
        <v>43253</v>
      </c>
      <c r="F79" s="3">
        <v>0.46111111111111103</v>
      </c>
      <c r="G79" s="1">
        <v>191.3</v>
      </c>
      <c r="H79" s="1">
        <f t="shared" si="4"/>
        <v>19.130000000000003</v>
      </c>
      <c r="I79" s="20">
        <f t="shared" si="5"/>
        <v>2.6872190000000002</v>
      </c>
      <c r="J79" s="21">
        <v>43264</v>
      </c>
      <c r="K79" s="6">
        <v>1620</v>
      </c>
      <c r="L79" s="6">
        <v>8</v>
      </c>
      <c r="M79" s="6">
        <v>0</v>
      </c>
      <c r="N79" s="22"/>
      <c r="O79" s="22"/>
      <c r="P79" s="22"/>
      <c r="Q79" s="1">
        <v>24.4</v>
      </c>
      <c r="R79" s="1" t="s">
        <v>44</v>
      </c>
      <c r="S79" s="1">
        <v>4</v>
      </c>
      <c r="T79" s="1">
        <v>18.399999999999999</v>
      </c>
      <c r="U79" s="1" t="s">
        <v>31</v>
      </c>
      <c r="V79" s="1" t="s">
        <v>89</v>
      </c>
      <c r="W79" s="1">
        <v>4.5</v>
      </c>
      <c r="X79" s="1" t="s">
        <v>50</v>
      </c>
      <c r="Y79" s="1">
        <v>3</v>
      </c>
      <c r="Z79" s="1">
        <v>15.4</v>
      </c>
      <c r="AA79" s="1" t="s">
        <v>33</v>
      </c>
      <c r="AB79" s="1">
        <v>3</v>
      </c>
      <c r="AC79" s="1">
        <v>12.5</v>
      </c>
      <c r="AD79" s="1" t="s">
        <v>33</v>
      </c>
      <c r="AE79" s="1">
        <v>3</v>
      </c>
      <c r="AF79" s="1">
        <v>14</v>
      </c>
      <c r="AG79" s="1" t="s">
        <v>33</v>
      </c>
      <c r="AH79" s="1" t="s">
        <v>59</v>
      </c>
      <c r="AI79" s="1">
        <v>27.8</v>
      </c>
      <c r="AJ79" s="1" t="s">
        <v>33</v>
      </c>
      <c r="AK79" s="1">
        <v>4</v>
      </c>
      <c r="AL79" s="1">
        <v>30.6</v>
      </c>
      <c r="AM79" s="1" t="s">
        <v>33</v>
      </c>
      <c r="AN79" s="1">
        <v>4</v>
      </c>
      <c r="AV79" s="1" t="s">
        <v>155</v>
      </c>
    </row>
    <row r="80" spans="1:48" x14ac:dyDescent="0.2">
      <c r="A80" s="1">
        <v>1103</v>
      </c>
      <c r="B80" s="1" t="s">
        <v>156</v>
      </c>
      <c r="C80" s="1">
        <v>68</v>
      </c>
      <c r="D80" s="30">
        <v>74</v>
      </c>
      <c r="E80" s="2">
        <v>43252</v>
      </c>
      <c r="F80" s="3">
        <v>0.55486111111111103</v>
      </c>
      <c r="G80" s="1">
        <v>218.2</v>
      </c>
      <c r="H80" s="1">
        <f t="shared" si="4"/>
        <v>21.82</v>
      </c>
      <c r="I80" s="20">
        <f t="shared" si="5"/>
        <v>3.0269660000000003</v>
      </c>
      <c r="J80" s="21">
        <v>43264</v>
      </c>
      <c r="K80" s="6">
        <v>1446</v>
      </c>
      <c r="L80" s="6">
        <v>9</v>
      </c>
      <c r="M80" s="6">
        <v>0</v>
      </c>
      <c r="N80" s="22"/>
      <c r="O80" s="22"/>
      <c r="P80" s="22"/>
      <c r="Q80" s="1">
        <v>37.799999999999997</v>
      </c>
      <c r="R80" s="1" t="s">
        <v>44</v>
      </c>
      <c r="S80" s="1">
        <v>4</v>
      </c>
      <c r="T80" s="1">
        <v>18.399999999999999</v>
      </c>
      <c r="U80" s="1" t="s">
        <v>31</v>
      </c>
      <c r="V80" s="1" t="s">
        <v>45</v>
      </c>
      <c r="W80" s="1">
        <v>21.7</v>
      </c>
      <c r="X80" s="1" t="s">
        <v>31</v>
      </c>
      <c r="Y80" s="1">
        <v>4</v>
      </c>
      <c r="Z80" s="1">
        <v>16.100000000000001</v>
      </c>
      <c r="AA80" s="1" t="s">
        <v>31</v>
      </c>
      <c r="AB80" s="1">
        <v>4</v>
      </c>
      <c r="AC80" s="1">
        <v>16.5</v>
      </c>
      <c r="AD80" s="1" t="s">
        <v>31</v>
      </c>
      <c r="AE80" s="1">
        <v>4</v>
      </c>
      <c r="AF80" s="1">
        <v>19.2</v>
      </c>
      <c r="AG80" s="1" t="s">
        <v>31</v>
      </c>
      <c r="AH80" s="1">
        <v>4</v>
      </c>
      <c r="AI80" s="1">
        <v>19.2</v>
      </c>
      <c r="AJ80" s="1" t="s">
        <v>33</v>
      </c>
      <c r="AK80" s="1">
        <v>4</v>
      </c>
      <c r="AL80" s="1">
        <v>17.100000000000001</v>
      </c>
      <c r="AM80" s="1" t="s">
        <v>33</v>
      </c>
      <c r="AN80" s="1">
        <v>4</v>
      </c>
      <c r="AO80" s="1">
        <v>20.399999999999999</v>
      </c>
      <c r="AP80" s="1" t="s">
        <v>33</v>
      </c>
      <c r="AQ80" s="1">
        <v>4</v>
      </c>
    </row>
    <row r="81" spans="1:48" x14ac:dyDescent="0.2">
      <c r="A81" s="1">
        <v>1114</v>
      </c>
      <c r="B81" s="1" t="s">
        <v>157</v>
      </c>
      <c r="C81" s="1">
        <v>87</v>
      </c>
      <c r="D81" s="30">
        <v>83</v>
      </c>
      <c r="E81" s="2">
        <v>43253</v>
      </c>
      <c r="F81" s="3">
        <v>0.46388888888888902</v>
      </c>
      <c r="G81" s="1">
        <v>203.1</v>
      </c>
      <c r="H81" s="1">
        <f t="shared" si="4"/>
        <v>20.309999999999999</v>
      </c>
      <c r="I81" s="20">
        <f t="shared" si="5"/>
        <v>2.8362529999999997</v>
      </c>
      <c r="J81" s="21">
        <v>43264</v>
      </c>
      <c r="K81" s="6">
        <v>1515</v>
      </c>
      <c r="L81" s="6">
        <v>10</v>
      </c>
      <c r="M81" s="6">
        <v>0</v>
      </c>
      <c r="N81" s="22"/>
      <c r="O81" s="22"/>
      <c r="P81" s="22"/>
      <c r="Q81" s="1">
        <v>35.6</v>
      </c>
      <c r="R81" s="1" t="s">
        <v>44</v>
      </c>
      <c r="S81" s="1" t="s">
        <v>59</v>
      </c>
      <c r="T81" s="1">
        <v>44.9</v>
      </c>
      <c r="U81" s="1" t="s">
        <v>31</v>
      </c>
      <c r="V81" s="1">
        <v>4</v>
      </c>
      <c r="W81" s="1">
        <v>23.4</v>
      </c>
      <c r="X81" s="1" t="s">
        <v>31</v>
      </c>
      <c r="Y81" s="1">
        <v>4</v>
      </c>
      <c r="Z81" s="1">
        <v>53.6</v>
      </c>
      <c r="AA81" s="1" t="s">
        <v>31</v>
      </c>
      <c r="AB81" s="1">
        <v>4</v>
      </c>
      <c r="AC81" s="1">
        <v>38.1</v>
      </c>
      <c r="AD81" s="1" t="s">
        <v>31</v>
      </c>
      <c r="AE81" s="1">
        <v>4</v>
      </c>
      <c r="AF81" s="1">
        <v>38.9</v>
      </c>
      <c r="AG81" s="1" t="s">
        <v>33</v>
      </c>
      <c r="AH81" s="1" t="s">
        <v>59</v>
      </c>
      <c r="AI81" s="1">
        <v>37.799999999999997</v>
      </c>
      <c r="AJ81" s="1" t="s">
        <v>33</v>
      </c>
      <c r="AK81" s="1" t="s">
        <v>59</v>
      </c>
      <c r="AL81" s="1">
        <v>32.5</v>
      </c>
      <c r="AM81" s="1" t="s">
        <v>33</v>
      </c>
      <c r="AN81" s="1" t="s">
        <v>59</v>
      </c>
      <c r="AO81" s="1">
        <v>28.1</v>
      </c>
      <c r="AP81" s="1" t="s">
        <v>33</v>
      </c>
      <c r="AQ81" s="1" t="s">
        <v>59</v>
      </c>
      <c r="AR81" s="1">
        <v>25.6</v>
      </c>
      <c r="AS81" s="1" t="s">
        <v>33</v>
      </c>
      <c r="AT81" s="1" t="s">
        <v>59</v>
      </c>
    </row>
    <row r="82" spans="1:48" x14ac:dyDescent="0.2">
      <c r="A82" s="1">
        <v>1127</v>
      </c>
      <c r="B82" s="1" t="s">
        <v>158</v>
      </c>
      <c r="C82" s="1">
        <v>71</v>
      </c>
      <c r="D82" s="30">
        <v>70</v>
      </c>
      <c r="E82" s="2">
        <v>43252</v>
      </c>
      <c r="F82" s="3">
        <v>0.54861111111111105</v>
      </c>
      <c r="G82" s="1">
        <v>223.2</v>
      </c>
      <c r="H82" s="1">
        <f t="shared" si="4"/>
        <v>22.32</v>
      </c>
      <c r="I82" s="20">
        <f t="shared" si="5"/>
        <v>3.0901160000000001</v>
      </c>
      <c r="J82" s="21">
        <v>43263</v>
      </c>
      <c r="K82" s="6">
        <v>1403</v>
      </c>
      <c r="L82" s="6">
        <v>10</v>
      </c>
      <c r="M82" s="6">
        <v>0</v>
      </c>
      <c r="N82" s="22"/>
      <c r="O82" s="22"/>
      <c r="P82" s="22"/>
      <c r="Q82" s="1">
        <v>42</v>
      </c>
      <c r="R82" s="1" t="s">
        <v>44</v>
      </c>
      <c r="S82" s="1">
        <v>4</v>
      </c>
      <c r="T82" s="1">
        <v>38</v>
      </c>
      <c r="U82" s="1" t="s">
        <v>31</v>
      </c>
      <c r="V82" s="1">
        <v>4</v>
      </c>
      <c r="W82" s="1">
        <v>56.8</v>
      </c>
      <c r="X82" s="1" t="s">
        <v>31</v>
      </c>
      <c r="Y82" s="1">
        <v>4</v>
      </c>
      <c r="Z82" s="1">
        <v>65.400000000000006</v>
      </c>
      <c r="AA82" s="1" t="s">
        <v>31</v>
      </c>
      <c r="AB82" s="1">
        <v>4</v>
      </c>
      <c r="AC82" s="1">
        <v>26</v>
      </c>
      <c r="AD82" s="1" t="s">
        <v>31</v>
      </c>
      <c r="AE82" s="1">
        <v>4</v>
      </c>
      <c r="AF82" s="1">
        <v>20.9</v>
      </c>
      <c r="AG82" s="1" t="s">
        <v>31</v>
      </c>
      <c r="AH82" s="1">
        <v>4</v>
      </c>
      <c r="AI82" s="1">
        <v>49.3</v>
      </c>
      <c r="AJ82" s="1" t="s">
        <v>33</v>
      </c>
      <c r="AK82" s="1">
        <v>4</v>
      </c>
      <c r="AL82" s="1">
        <v>33.200000000000003</v>
      </c>
      <c r="AM82" s="1" t="s">
        <v>33</v>
      </c>
      <c r="AN82" s="1">
        <v>4</v>
      </c>
      <c r="AO82" s="1">
        <v>31.6</v>
      </c>
      <c r="AP82" s="1" t="s">
        <v>33</v>
      </c>
      <c r="AQ82" s="1">
        <v>4</v>
      </c>
      <c r="AR82" s="1">
        <v>30.9</v>
      </c>
      <c r="AS82" s="1" t="s">
        <v>33</v>
      </c>
      <c r="AT82" s="1">
        <v>4</v>
      </c>
    </row>
    <row r="83" spans="1:48" x14ac:dyDescent="0.2">
      <c r="A83" s="1">
        <v>1149</v>
      </c>
      <c r="B83" s="1" t="s">
        <v>159</v>
      </c>
      <c r="C83" s="1">
        <v>43</v>
      </c>
      <c r="D83" s="30">
        <v>62</v>
      </c>
      <c r="E83" s="2">
        <v>43252</v>
      </c>
      <c r="F83" s="3">
        <v>0.51111111111111096</v>
      </c>
      <c r="G83" s="1">
        <v>231.6</v>
      </c>
      <c r="H83" s="1">
        <f t="shared" si="4"/>
        <v>23.16</v>
      </c>
      <c r="I83" s="20">
        <f t="shared" si="5"/>
        <v>3.1962079999999999</v>
      </c>
      <c r="J83" s="21">
        <v>43263</v>
      </c>
      <c r="K83" s="6">
        <v>1704</v>
      </c>
      <c r="L83" s="6">
        <v>10</v>
      </c>
      <c r="M83" s="6">
        <v>0</v>
      </c>
      <c r="N83" s="22"/>
      <c r="O83" s="22"/>
      <c r="P83" s="22"/>
      <c r="Q83" s="1">
        <v>22.3</v>
      </c>
      <c r="R83" s="1" t="s">
        <v>50</v>
      </c>
      <c r="S83" s="1">
        <v>4</v>
      </c>
      <c r="T83" s="1">
        <v>16.899999999999999</v>
      </c>
      <c r="U83" s="1" t="s">
        <v>33</v>
      </c>
      <c r="V83" s="1" t="s">
        <v>45</v>
      </c>
      <c r="W83" s="1">
        <v>26</v>
      </c>
      <c r="X83" s="1" t="s">
        <v>31</v>
      </c>
      <c r="Y83" s="1">
        <v>4</v>
      </c>
      <c r="Z83" s="1">
        <v>26.6</v>
      </c>
      <c r="AA83" s="1" t="s">
        <v>31</v>
      </c>
      <c r="AB83" s="1">
        <v>4</v>
      </c>
      <c r="AC83" s="1">
        <v>19.2</v>
      </c>
      <c r="AD83" s="1" t="s">
        <v>31</v>
      </c>
      <c r="AE83" s="1">
        <v>4</v>
      </c>
      <c r="AF83" s="1">
        <v>17.399999999999999</v>
      </c>
      <c r="AG83" s="1" t="s">
        <v>31</v>
      </c>
      <c r="AH83" s="1">
        <v>4</v>
      </c>
      <c r="AI83" s="1">
        <v>19.600000000000001</v>
      </c>
      <c r="AJ83" s="1" t="s">
        <v>31</v>
      </c>
      <c r="AK83" s="1">
        <v>4</v>
      </c>
      <c r="AL83" s="1">
        <v>23.7</v>
      </c>
      <c r="AM83" s="1" t="s">
        <v>31</v>
      </c>
      <c r="AN83" s="1">
        <v>4</v>
      </c>
      <c r="AO83" s="1">
        <v>19.5</v>
      </c>
      <c r="AP83" s="1" t="s">
        <v>31</v>
      </c>
      <c r="AQ83" s="1">
        <v>4</v>
      </c>
      <c r="AR83" s="1">
        <v>25.8</v>
      </c>
      <c r="AS83" s="1" t="s">
        <v>31</v>
      </c>
      <c r="AT83" s="1">
        <v>4</v>
      </c>
    </row>
    <row r="84" spans="1:48" x14ac:dyDescent="0.2">
      <c r="A84" s="16">
        <v>1150</v>
      </c>
      <c r="B84" s="16" t="s">
        <v>160</v>
      </c>
      <c r="C84" s="32">
        <v>48</v>
      </c>
      <c r="D84" s="17">
        <v>63</v>
      </c>
      <c r="E84" s="18">
        <v>43252</v>
      </c>
      <c r="F84" s="19">
        <v>0.51388888888888895</v>
      </c>
      <c r="G84" s="16">
        <v>206.8</v>
      </c>
      <c r="H84" s="16">
        <f t="shared" si="4"/>
        <v>20.68</v>
      </c>
      <c r="I84" s="20">
        <f t="shared" si="5"/>
        <v>2.882984</v>
      </c>
      <c r="J84" s="21">
        <v>43263</v>
      </c>
      <c r="K84" s="6">
        <v>1512</v>
      </c>
      <c r="L84" s="6">
        <v>7</v>
      </c>
      <c r="M84" s="6">
        <v>2</v>
      </c>
      <c r="N84" s="22"/>
      <c r="O84" s="22"/>
      <c r="P84" s="22"/>
      <c r="Q84" s="16">
        <v>35.9</v>
      </c>
      <c r="R84" s="16" t="s">
        <v>50</v>
      </c>
      <c r="S84" s="16">
        <v>4</v>
      </c>
      <c r="T84" s="16">
        <v>5.2</v>
      </c>
      <c r="U84" s="16" t="s">
        <v>33</v>
      </c>
      <c r="V84" s="16" t="s">
        <v>39</v>
      </c>
      <c r="W84" s="16">
        <v>23</v>
      </c>
      <c r="X84" s="16" t="s">
        <v>50</v>
      </c>
      <c r="Y84" s="16" t="s">
        <v>161</v>
      </c>
      <c r="Z84" s="16">
        <v>2.9</v>
      </c>
      <c r="AA84" s="16" t="s">
        <v>33</v>
      </c>
      <c r="AB84" s="16" t="s">
        <v>39</v>
      </c>
      <c r="AC84" s="16">
        <v>28.9</v>
      </c>
      <c r="AD84" s="16" t="s">
        <v>31</v>
      </c>
      <c r="AE84" s="16" t="s">
        <v>45</v>
      </c>
      <c r="AF84" s="16">
        <v>25.2</v>
      </c>
      <c r="AG84" s="16" t="s">
        <v>31</v>
      </c>
      <c r="AH84" s="16">
        <v>4</v>
      </c>
      <c r="AI84" s="16">
        <v>28.2</v>
      </c>
      <c r="AJ84" s="16" t="s">
        <v>31</v>
      </c>
      <c r="AK84" s="16">
        <v>4</v>
      </c>
      <c r="AL84" s="16">
        <v>20.2</v>
      </c>
      <c r="AM84" s="16" t="s">
        <v>31</v>
      </c>
      <c r="AN84" s="16">
        <v>4</v>
      </c>
      <c r="AO84" s="16">
        <v>9.8000000000000007</v>
      </c>
      <c r="AP84" s="16" t="s">
        <v>31</v>
      </c>
      <c r="AQ84" s="16" t="s">
        <v>45</v>
      </c>
      <c r="AR84" s="16"/>
      <c r="AS84" s="16"/>
      <c r="AT84" s="16"/>
      <c r="AU84" s="16"/>
      <c r="AV84" s="1" t="s">
        <v>64</v>
      </c>
    </row>
    <row r="85" spans="1:48" x14ac:dyDescent="0.2">
      <c r="A85" s="1">
        <v>1151</v>
      </c>
      <c r="B85" s="1" t="s">
        <v>162</v>
      </c>
      <c r="C85" s="1">
        <v>65</v>
      </c>
      <c r="D85" s="30">
        <v>64</v>
      </c>
      <c r="E85" s="2">
        <v>43252</v>
      </c>
      <c r="F85" s="3">
        <v>0.51666666666666705</v>
      </c>
      <c r="G85" s="1">
        <v>219.6</v>
      </c>
      <c r="H85" s="1">
        <f t="shared" si="4"/>
        <v>21.96</v>
      </c>
      <c r="I85" s="20">
        <f t="shared" si="5"/>
        <v>3.044648</v>
      </c>
      <c r="J85" s="21">
        <v>43263</v>
      </c>
      <c r="K85" s="6">
        <v>1653</v>
      </c>
      <c r="L85" s="6">
        <v>10</v>
      </c>
      <c r="M85" s="6">
        <v>0</v>
      </c>
      <c r="N85" s="22"/>
      <c r="O85" s="22"/>
      <c r="P85" s="22"/>
      <c r="Q85" s="1">
        <v>4.2</v>
      </c>
      <c r="R85" s="1" t="s">
        <v>50</v>
      </c>
      <c r="S85" s="1">
        <v>4</v>
      </c>
      <c r="T85" s="1">
        <v>14.4</v>
      </c>
      <c r="U85" s="1" t="s">
        <v>33</v>
      </c>
      <c r="V85" s="1">
        <v>4</v>
      </c>
      <c r="W85" s="1">
        <v>9.1999999999999993</v>
      </c>
      <c r="X85" s="1" t="s">
        <v>50</v>
      </c>
      <c r="Y85" s="1">
        <v>4</v>
      </c>
      <c r="Z85" s="1">
        <v>11</v>
      </c>
      <c r="AA85" s="1" t="s">
        <v>33</v>
      </c>
      <c r="AB85" s="1">
        <v>4</v>
      </c>
      <c r="AC85" s="1">
        <v>18.899999999999999</v>
      </c>
      <c r="AD85" s="1" t="s">
        <v>31</v>
      </c>
      <c r="AE85" s="1">
        <v>4</v>
      </c>
      <c r="AF85" s="1">
        <v>23.9</v>
      </c>
      <c r="AG85" s="1" t="s">
        <v>31</v>
      </c>
      <c r="AH85" s="1">
        <v>4</v>
      </c>
      <c r="AI85" s="1">
        <v>10.1</v>
      </c>
      <c r="AJ85" s="1" t="s">
        <v>31</v>
      </c>
      <c r="AK85" s="1">
        <v>3</v>
      </c>
      <c r="AL85" s="1">
        <v>20.6</v>
      </c>
      <c r="AM85" s="1" t="s">
        <v>31</v>
      </c>
      <c r="AN85" s="1">
        <v>4</v>
      </c>
      <c r="AO85" s="1">
        <v>22.7</v>
      </c>
      <c r="AP85" s="1" t="s">
        <v>31</v>
      </c>
      <c r="AQ85" s="1">
        <v>4</v>
      </c>
      <c r="AR85" s="1">
        <v>25.2</v>
      </c>
      <c r="AS85" s="1" t="s">
        <v>31</v>
      </c>
      <c r="AT85" s="1">
        <v>4</v>
      </c>
      <c r="AV85" s="1" t="s">
        <v>163</v>
      </c>
    </row>
    <row r="86" spans="1:48" x14ac:dyDescent="0.2">
      <c r="A86" s="1">
        <v>1157</v>
      </c>
      <c r="B86" s="1" t="s">
        <v>164</v>
      </c>
      <c r="C86" s="1">
        <v>72</v>
      </c>
      <c r="D86" s="30">
        <v>71</v>
      </c>
      <c r="E86" s="2">
        <v>43252</v>
      </c>
      <c r="F86" s="3">
        <v>0.55208333333333304</v>
      </c>
      <c r="G86" s="1">
        <v>232.3</v>
      </c>
      <c r="H86" s="1">
        <f t="shared" si="4"/>
        <v>23.23</v>
      </c>
      <c r="I86" s="20">
        <f t="shared" si="5"/>
        <v>3.2050490000000003</v>
      </c>
      <c r="J86" s="21">
        <v>43263</v>
      </c>
      <c r="K86" s="6">
        <v>1419</v>
      </c>
      <c r="L86" s="6">
        <v>10</v>
      </c>
      <c r="M86" s="6">
        <v>0</v>
      </c>
      <c r="N86" s="22"/>
      <c r="O86" s="22"/>
      <c r="P86" s="22"/>
      <c r="Q86" s="1">
        <v>33</v>
      </c>
      <c r="R86" s="1" t="s">
        <v>44</v>
      </c>
      <c r="S86" s="1">
        <v>4</v>
      </c>
      <c r="T86" s="1">
        <v>37.1</v>
      </c>
      <c r="U86" s="1" t="s">
        <v>31</v>
      </c>
      <c r="V86" s="1">
        <v>4</v>
      </c>
      <c r="W86" s="1">
        <v>29.4</v>
      </c>
      <c r="X86" s="1" t="s">
        <v>31</v>
      </c>
      <c r="Y86" s="1">
        <v>4</v>
      </c>
      <c r="Z86" s="1">
        <v>17.100000000000001</v>
      </c>
      <c r="AA86" s="1" t="s">
        <v>31</v>
      </c>
      <c r="AB86" s="1">
        <v>4</v>
      </c>
      <c r="AC86" s="1">
        <v>28.3</v>
      </c>
      <c r="AD86" s="1" t="s">
        <v>31</v>
      </c>
      <c r="AE86" s="1">
        <v>4</v>
      </c>
      <c r="AF86" s="1">
        <v>22.5</v>
      </c>
      <c r="AG86" s="1" t="s">
        <v>33</v>
      </c>
      <c r="AH86" s="1">
        <v>4</v>
      </c>
      <c r="AI86" s="1">
        <v>29.9</v>
      </c>
      <c r="AJ86" s="1" t="s">
        <v>33</v>
      </c>
      <c r="AK86" s="1">
        <v>4</v>
      </c>
      <c r="AL86" s="1">
        <v>22.8</v>
      </c>
      <c r="AM86" s="1" t="s">
        <v>33</v>
      </c>
      <c r="AN86" s="1">
        <v>4</v>
      </c>
      <c r="AO86" s="1">
        <v>22.4</v>
      </c>
      <c r="AP86" s="1" t="s">
        <v>33</v>
      </c>
      <c r="AQ86" s="1">
        <v>4</v>
      </c>
      <c r="AR86" s="1">
        <v>14.7</v>
      </c>
      <c r="AS86" s="1" t="s">
        <v>33</v>
      </c>
      <c r="AT86" s="1">
        <v>3</v>
      </c>
      <c r="AV86" s="1" t="s">
        <v>165</v>
      </c>
    </row>
    <row r="87" spans="1:48" x14ac:dyDescent="0.2">
      <c r="A87" s="1">
        <v>1190</v>
      </c>
      <c r="B87" s="1" t="s">
        <v>166</v>
      </c>
      <c r="C87" s="1">
        <v>74</v>
      </c>
      <c r="D87" s="30">
        <v>94</v>
      </c>
      <c r="E87" s="2">
        <v>43253</v>
      </c>
      <c r="F87" s="3">
        <v>0.51875000000000004</v>
      </c>
      <c r="G87" s="1">
        <v>218.1</v>
      </c>
      <c r="H87" s="1">
        <f t="shared" si="4"/>
        <v>21.81</v>
      </c>
      <c r="I87" s="20">
        <f t="shared" si="5"/>
        <v>3.025703</v>
      </c>
      <c r="J87" s="21">
        <v>43264</v>
      </c>
      <c r="K87" s="6">
        <v>1556</v>
      </c>
      <c r="L87" s="6">
        <v>2</v>
      </c>
      <c r="M87" s="6">
        <v>0</v>
      </c>
      <c r="N87" s="22"/>
      <c r="O87" s="22"/>
      <c r="P87" s="22"/>
      <c r="Q87" s="1">
        <v>41.1</v>
      </c>
      <c r="R87" s="1" t="s">
        <v>44</v>
      </c>
      <c r="S87" s="1">
        <v>4</v>
      </c>
      <c r="T87" s="1">
        <v>23.6</v>
      </c>
      <c r="U87" s="1" t="s">
        <v>31</v>
      </c>
      <c r="V87" s="1">
        <v>4</v>
      </c>
      <c r="W87" s="1">
        <v>33.799999999999997</v>
      </c>
      <c r="X87" s="1" t="s">
        <v>31</v>
      </c>
      <c r="Y87" s="1">
        <v>4</v>
      </c>
      <c r="Z87" s="1">
        <v>20.8</v>
      </c>
      <c r="AA87" s="1" t="s">
        <v>31</v>
      </c>
      <c r="AB87" s="1">
        <v>4</v>
      </c>
      <c r="AC87" s="1">
        <v>28.8</v>
      </c>
      <c r="AD87" s="1" t="s">
        <v>31</v>
      </c>
      <c r="AE87" s="1">
        <v>4</v>
      </c>
      <c r="AF87" s="1">
        <v>39.6</v>
      </c>
      <c r="AG87" s="1" t="s">
        <v>33</v>
      </c>
      <c r="AH87" s="1" t="s">
        <v>59</v>
      </c>
      <c r="AI87" s="1">
        <v>25.8</v>
      </c>
      <c r="AJ87" s="1" t="s">
        <v>33</v>
      </c>
      <c r="AK87" s="1" t="s">
        <v>59</v>
      </c>
      <c r="AV87" s="1" t="s">
        <v>105</v>
      </c>
    </row>
    <row r="88" spans="1:48" x14ac:dyDescent="0.2">
      <c r="A88" s="1">
        <v>1197</v>
      </c>
      <c r="B88" s="1" t="s">
        <v>167</v>
      </c>
      <c r="C88" s="1">
        <v>82</v>
      </c>
      <c r="D88" s="30">
        <v>103</v>
      </c>
      <c r="E88" s="2">
        <v>43253</v>
      </c>
      <c r="F88" s="3">
        <v>0.54791666666666705</v>
      </c>
      <c r="G88" s="1">
        <v>203.4</v>
      </c>
      <c r="H88" s="1">
        <f t="shared" si="4"/>
        <v>20.34</v>
      </c>
      <c r="I88" s="20">
        <f t="shared" si="5"/>
        <v>2.840042</v>
      </c>
      <c r="J88" s="21">
        <v>43264</v>
      </c>
      <c r="K88" s="6">
        <v>1614</v>
      </c>
      <c r="L88" s="6">
        <v>9</v>
      </c>
      <c r="M88" s="6">
        <v>0</v>
      </c>
      <c r="N88" s="22"/>
      <c r="O88" s="22"/>
      <c r="P88" s="22"/>
      <c r="Q88" s="1">
        <v>9.8000000000000007</v>
      </c>
      <c r="R88" s="1" t="s">
        <v>50</v>
      </c>
      <c r="S88" s="1">
        <v>3</v>
      </c>
      <c r="T88" s="1">
        <v>25.8</v>
      </c>
      <c r="U88" s="1" t="s">
        <v>33</v>
      </c>
      <c r="V88" s="1">
        <v>4</v>
      </c>
      <c r="W88" s="1">
        <v>17.3</v>
      </c>
      <c r="X88" s="1" t="s">
        <v>50</v>
      </c>
      <c r="Y88" s="1">
        <v>4</v>
      </c>
      <c r="Z88" s="1">
        <v>24.4</v>
      </c>
      <c r="AA88" s="1" t="s">
        <v>33</v>
      </c>
      <c r="AB88" s="1">
        <v>4</v>
      </c>
      <c r="AC88" s="1">
        <v>19.399999999999999</v>
      </c>
      <c r="AD88" s="1" t="s">
        <v>31</v>
      </c>
      <c r="AE88" s="1" t="s">
        <v>59</v>
      </c>
      <c r="AF88" s="1">
        <v>30.6</v>
      </c>
      <c r="AG88" s="1" t="s">
        <v>31</v>
      </c>
      <c r="AH88" s="1" t="s">
        <v>59</v>
      </c>
      <c r="AI88" s="1">
        <v>22.5</v>
      </c>
      <c r="AJ88" s="1" t="s">
        <v>31</v>
      </c>
      <c r="AK88" s="1" t="s">
        <v>59</v>
      </c>
      <c r="AL88" s="1">
        <v>20.399999999999999</v>
      </c>
      <c r="AM88" s="1" t="s">
        <v>31</v>
      </c>
      <c r="AN88" s="1" t="s">
        <v>59</v>
      </c>
      <c r="AO88" s="1">
        <v>18.3</v>
      </c>
      <c r="AP88" s="1" t="s">
        <v>31</v>
      </c>
      <c r="AQ88" s="1" t="s">
        <v>59</v>
      </c>
    </row>
    <row r="89" spans="1:48" x14ac:dyDescent="0.2">
      <c r="A89" s="1">
        <v>1211</v>
      </c>
      <c r="B89" s="1" t="s">
        <v>168</v>
      </c>
      <c r="C89" s="1">
        <v>77</v>
      </c>
      <c r="D89" s="30">
        <v>90</v>
      </c>
      <c r="E89" s="2">
        <v>43253</v>
      </c>
      <c r="F89" s="3">
        <v>0.51319444444444395</v>
      </c>
      <c r="G89" s="1">
        <v>194.7</v>
      </c>
      <c r="H89" s="1">
        <f t="shared" si="4"/>
        <v>19.47</v>
      </c>
      <c r="I89" s="20">
        <f t="shared" si="5"/>
        <v>2.7301609999999998</v>
      </c>
      <c r="J89" s="21">
        <v>43264</v>
      </c>
      <c r="K89" s="6">
        <v>1529</v>
      </c>
      <c r="L89" s="6">
        <v>10</v>
      </c>
      <c r="M89" s="6">
        <v>0</v>
      </c>
      <c r="N89" s="22"/>
      <c r="O89" s="22"/>
      <c r="P89" s="22"/>
      <c r="Q89" s="1">
        <v>24.4</v>
      </c>
      <c r="R89" s="1" t="s">
        <v>44</v>
      </c>
      <c r="S89" s="1">
        <v>4</v>
      </c>
      <c r="T89" s="1">
        <v>24.6</v>
      </c>
      <c r="U89" s="1" t="s">
        <v>31</v>
      </c>
      <c r="V89" s="1">
        <v>4</v>
      </c>
      <c r="W89" s="1">
        <v>31.5</v>
      </c>
      <c r="X89" s="1" t="s">
        <v>31</v>
      </c>
      <c r="Y89" s="1" t="s">
        <v>32</v>
      </c>
      <c r="Z89" s="1">
        <v>25.6</v>
      </c>
      <c r="AA89" s="1" t="s">
        <v>33</v>
      </c>
      <c r="AB89" s="1" t="s">
        <v>45</v>
      </c>
      <c r="AC89" s="1">
        <v>24.4</v>
      </c>
      <c r="AD89" s="1" t="s">
        <v>33</v>
      </c>
      <c r="AE89" s="1" t="s">
        <v>32</v>
      </c>
      <c r="AF89" s="1">
        <v>29.5</v>
      </c>
      <c r="AG89" s="1" t="s">
        <v>33</v>
      </c>
      <c r="AH89" s="1">
        <v>5</v>
      </c>
      <c r="AI89" s="1">
        <v>28.9</v>
      </c>
      <c r="AJ89" s="1" t="s">
        <v>33</v>
      </c>
      <c r="AK89" s="1">
        <v>4</v>
      </c>
      <c r="AL89" s="1">
        <v>23.7</v>
      </c>
      <c r="AM89" s="1" t="s">
        <v>33</v>
      </c>
      <c r="AN89" s="1" t="s">
        <v>32</v>
      </c>
      <c r="AO89" s="1">
        <v>17.5</v>
      </c>
      <c r="AP89" s="1" t="s">
        <v>33</v>
      </c>
      <c r="AQ89" s="1" t="s">
        <v>33</v>
      </c>
      <c r="AR89" s="1">
        <v>14</v>
      </c>
      <c r="AS89" s="1" t="s">
        <v>33</v>
      </c>
      <c r="AT89" s="1" t="s">
        <v>45</v>
      </c>
    </row>
    <row r="90" spans="1:48" x14ac:dyDescent="0.2">
      <c r="A90" s="1">
        <v>1249</v>
      </c>
      <c r="B90" s="1" t="s">
        <v>169</v>
      </c>
      <c r="C90" s="1">
        <v>81</v>
      </c>
      <c r="D90" s="30">
        <v>99</v>
      </c>
      <c r="E90" s="2">
        <v>43253</v>
      </c>
      <c r="F90" s="3">
        <v>0.54166666666666696</v>
      </c>
      <c r="G90" s="1">
        <v>193.7</v>
      </c>
      <c r="H90" s="1">
        <f t="shared" si="4"/>
        <v>19.369999999999997</v>
      </c>
      <c r="I90" s="20">
        <f t="shared" si="5"/>
        <v>2.7175309999999997</v>
      </c>
      <c r="J90" s="21">
        <v>43264</v>
      </c>
      <c r="K90" s="6">
        <v>1603</v>
      </c>
      <c r="L90" s="6">
        <v>10</v>
      </c>
      <c r="M90" s="6">
        <v>0</v>
      </c>
      <c r="N90" s="22"/>
      <c r="O90" s="22"/>
      <c r="P90" s="22"/>
      <c r="Q90" s="1">
        <v>32.6</v>
      </c>
      <c r="R90" s="1" t="s">
        <v>50</v>
      </c>
      <c r="S90" s="1">
        <v>5</v>
      </c>
      <c r="T90" s="1">
        <v>29.1</v>
      </c>
      <c r="U90" s="1" t="s">
        <v>33</v>
      </c>
      <c r="V90" s="1">
        <v>5</v>
      </c>
      <c r="W90" s="1">
        <v>40.6</v>
      </c>
      <c r="X90" s="1" t="s">
        <v>50</v>
      </c>
      <c r="Y90" s="1">
        <v>5</v>
      </c>
      <c r="Z90" s="1">
        <v>35.9</v>
      </c>
      <c r="AA90" s="1" t="s">
        <v>33</v>
      </c>
      <c r="AB90" s="1">
        <v>5</v>
      </c>
      <c r="AC90" s="1">
        <v>29.5</v>
      </c>
      <c r="AD90" s="1" t="s">
        <v>33</v>
      </c>
      <c r="AE90" s="1" t="s">
        <v>45</v>
      </c>
      <c r="AF90" s="1">
        <v>32.4</v>
      </c>
      <c r="AG90" s="1" t="s">
        <v>33</v>
      </c>
      <c r="AH90" s="1">
        <v>5</v>
      </c>
      <c r="AI90" s="1">
        <v>32.299999999999997</v>
      </c>
      <c r="AJ90" s="1" t="s">
        <v>31</v>
      </c>
      <c r="AK90" s="1">
        <v>4</v>
      </c>
      <c r="AL90" s="1">
        <v>42.5</v>
      </c>
      <c r="AM90" s="1" t="s">
        <v>31</v>
      </c>
      <c r="AN90" s="1">
        <v>5</v>
      </c>
      <c r="AO90" s="1">
        <v>38.6</v>
      </c>
      <c r="AP90" s="1" t="s">
        <v>31</v>
      </c>
      <c r="AQ90" s="1">
        <v>5</v>
      </c>
      <c r="AR90" s="1">
        <v>54.5</v>
      </c>
      <c r="AS90" s="1" t="s">
        <v>31</v>
      </c>
      <c r="AT90" s="1">
        <v>5</v>
      </c>
      <c r="AV90" s="1" t="s">
        <v>64</v>
      </c>
    </row>
    <row r="91" spans="1:48" x14ac:dyDescent="0.2">
      <c r="A91" s="1">
        <v>1252</v>
      </c>
      <c r="B91" s="1" t="s">
        <v>170</v>
      </c>
      <c r="C91" s="1">
        <v>79</v>
      </c>
      <c r="D91" s="30">
        <v>100</v>
      </c>
      <c r="E91" s="2">
        <v>43253</v>
      </c>
      <c r="F91" s="3">
        <v>0.54444444444444395</v>
      </c>
      <c r="G91" s="1">
        <v>178.9</v>
      </c>
      <c r="H91" s="1">
        <f t="shared" si="4"/>
        <v>17.89</v>
      </c>
      <c r="I91" s="20">
        <f t="shared" si="5"/>
        <v>2.5306070000000003</v>
      </c>
      <c r="J91" s="21">
        <v>43264</v>
      </c>
      <c r="K91" s="6">
        <v>1638</v>
      </c>
      <c r="L91" s="6">
        <v>9</v>
      </c>
      <c r="M91" s="6">
        <v>0</v>
      </c>
      <c r="N91" s="22"/>
      <c r="O91" s="22"/>
      <c r="P91" s="22"/>
      <c r="Q91" s="1">
        <v>26.7</v>
      </c>
      <c r="R91" s="1" t="s">
        <v>50</v>
      </c>
      <c r="S91" s="1">
        <v>4</v>
      </c>
      <c r="T91" s="1">
        <v>33.200000000000003</v>
      </c>
      <c r="U91" s="1" t="s">
        <v>33</v>
      </c>
      <c r="V91" s="1">
        <v>4</v>
      </c>
      <c r="W91" s="1">
        <v>21.5</v>
      </c>
      <c r="X91" s="1" t="s">
        <v>50</v>
      </c>
      <c r="Y91" s="1">
        <v>4</v>
      </c>
      <c r="Z91" s="1">
        <v>22.3</v>
      </c>
      <c r="AA91" s="1" t="s">
        <v>33</v>
      </c>
      <c r="AB91" s="1">
        <v>4</v>
      </c>
      <c r="AF91" s="1">
        <v>23.2</v>
      </c>
      <c r="AG91" s="1" t="s">
        <v>31</v>
      </c>
      <c r="AH91" s="1" t="s">
        <v>171</v>
      </c>
      <c r="AI91" s="1">
        <v>16.399999999999999</v>
      </c>
      <c r="AJ91" s="1" t="s">
        <v>31</v>
      </c>
      <c r="AK91" s="1">
        <v>4</v>
      </c>
      <c r="AL91" s="1">
        <v>16.100000000000001</v>
      </c>
      <c r="AM91" s="1" t="s">
        <v>31</v>
      </c>
      <c r="AN91" s="1">
        <v>4</v>
      </c>
      <c r="AO91" s="1">
        <v>18.5</v>
      </c>
      <c r="AP91" s="1" t="s">
        <v>31</v>
      </c>
      <c r="AQ91" s="1">
        <v>4</v>
      </c>
      <c r="AR91" s="1">
        <v>23.5</v>
      </c>
      <c r="AS91" s="1" t="s">
        <v>31</v>
      </c>
      <c r="AT91" s="1">
        <v>4</v>
      </c>
    </row>
    <row r="92" spans="1:48" x14ac:dyDescent="0.2">
      <c r="A92" s="1">
        <v>1270</v>
      </c>
      <c r="B92" s="1" t="s">
        <v>172</v>
      </c>
      <c r="C92" s="1">
        <v>73</v>
      </c>
      <c r="D92" s="30">
        <v>91</v>
      </c>
      <c r="E92" s="2">
        <v>43253</v>
      </c>
      <c r="F92" s="3">
        <v>0.51597222222222205</v>
      </c>
      <c r="G92" s="1">
        <v>186.9</v>
      </c>
      <c r="H92" s="1">
        <f t="shared" si="4"/>
        <v>18.690000000000001</v>
      </c>
      <c r="I92" s="20">
        <f t="shared" si="5"/>
        <v>2.6316470000000001</v>
      </c>
      <c r="J92" s="21">
        <v>43264</v>
      </c>
      <c r="K92" s="6">
        <v>1430</v>
      </c>
      <c r="L92" s="6">
        <v>10</v>
      </c>
      <c r="M92" s="6">
        <v>0</v>
      </c>
      <c r="N92" s="22"/>
      <c r="O92" s="22"/>
      <c r="P92" s="22"/>
      <c r="Q92" s="1">
        <v>25.6</v>
      </c>
      <c r="R92" s="1" t="s">
        <v>44</v>
      </c>
      <c r="S92" s="1">
        <v>4</v>
      </c>
      <c r="T92" s="1">
        <v>48.9</v>
      </c>
      <c r="U92" s="1" t="s">
        <v>31</v>
      </c>
      <c r="V92" s="1">
        <v>4</v>
      </c>
      <c r="W92" s="1">
        <v>28.4</v>
      </c>
      <c r="X92" s="1" t="s">
        <v>31</v>
      </c>
      <c r="Y92" s="1">
        <v>4</v>
      </c>
      <c r="Z92" s="1">
        <v>19</v>
      </c>
      <c r="AA92" s="1" t="s">
        <v>31</v>
      </c>
      <c r="AB92" s="1">
        <v>4</v>
      </c>
      <c r="AC92" s="1">
        <v>25.6</v>
      </c>
      <c r="AD92" s="1" t="s">
        <v>31</v>
      </c>
      <c r="AE92" s="1">
        <v>4</v>
      </c>
      <c r="AF92" s="1">
        <v>19.600000000000001</v>
      </c>
      <c r="AG92" s="1" t="s">
        <v>31</v>
      </c>
      <c r="AH92" s="1">
        <v>4</v>
      </c>
      <c r="AI92" s="1">
        <v>30.9</v>
      </c>
      <c r="AJ92" s="1" t="s">
        <v>33</v>
      </c>
      <c r="AK92" s="1">
        <v>4</v>
      </c>
      <c r="AL92" s="1">
        <v>28.7</v>
      </c>
      <c r="AM92" s="1" t="s">
        <v>33</v>
      </c>
      <c r="AN92" s="1">
        <v>4</v>
      </c>
      <c r="AO92" s="1">
        <v>34.700000000000003</v>
      </c>
      <c r="AP92" s="1" t="s">
        <v>33</v>
      </c>
      <c r="AQ92" s="1">
        <v>4</v>
      </c>
      <c r="AR92" s="1">
        <v>33.9</v>
      </c>
      <c r="AS92" s="1" t="s">
        <v>33</v>
      </c>
      <c r="AT92" s="1">
        <v>4</v>
      </c>
      <c r="AV92" s="1" t="s">
        <v>173</v>
      </c>
    </row>
    <row r="93" spans="1:48" x14ac:dyDescent="0.2">
      <c r="A93" s="1">
        <v>1273</v>
      </c>
      <c r="B93" s="1" t="s">
        <v>174</v>
      </c>
      <c r="C93" s="1">
        <v>78</v>
      </c>
      <c r="D93" s="30">
        <v>95</v>
      </c>
      <c r="E93" s="2">
        <v>43253</v>
      </c>
      <c r="F93" s="3">
        <v>0.52777777777777801</v>
      </c>
      <c r="G93" s="1">
        <v>195.8</v>
      </c>
      <c r="H93" s="1">
        <f t="shared" si="4"/>
        <v>19.580000000000002</v>
      </c>
      <c r="I93" s="20">
        <f t="shared" si="5"/>
        <v>2.7440540000000002</v>
      </c>
      <c r="J93" s="21">
        <v>43264</v>
      </c>
      <c r="K93" s="6">
        <v>1607</v>
      </c>
      <c r="L93" s="6">
        <v>10</v>
      </c>
      <c r="M93" s="6">
        <v>0</v>
      </c>
      <c r="N93" s="22"/>
      <c r="O93" s="22"/>
      <c r="P93" s="22"/>
      <c r="Q93" s="1">
        <v>27.9</v>
      </c>
      <c r="R93" s="1" t="s">
        <v>50</v>
      </c>
      <c r="S93" s="1">
        <v>4</v>
      </c>
      <c r="T93" s="1">
        <v>21.9</v>
      </c>
      <c r="U93" s="1" t="s">
        <v>33</v>
      </c>
      <c r="V93" s="1">
        <v>4</v>
      </c>
      <c r="W93" s="1">
        <v>33.6</v>
      </c>
      <c r="X93" s="1" t="s">
        <v>50</v>
      </c>
      <c r="Y93" s="1">
        <v>4</v>
      </c>
      <c r="Z93" s="1">
        <v>32.700000000000003</v>
      </c>
      <c r="AA93" s="1" t="s">
        <v>33</v>
      </c>
      <c r="AB93" s="1">
        <v>4</v>
      </c>
      <c r="AC93" s="1">
        <v>25</v>
      </c>
      <c r="AD93" s="1" t="s">
        <v>33</v>
      </c>
      <c r="AE93" s="1">
        <v>4</v>
      </c>
      <c r="AF93" s="1">
        <v>16</v>
      </c>
      <c r="AG93" s="1" t="s">
        <v>33</v>
      </c>
      <c r="AH93" s="1">
        <v>4</v>
      </c>
      <c r="AI93" s="1">
        <v>34.200000000000003</v>
      </c>
      <c r="AJ93" s="1" t="s">
        <v>31</v>
      </c>
      <c r="AK93" s="1">
        <v>5</v>
      </c>
      <c r="AL93" s="1">
        <v>25.8</v>
      </c>
      <c r="AM93" s="1" t="s">
        <v>31</v>
      </c>
      <c r="AN93" s="1">
        <v>4</v>
      </c>
      <c r="AO93" s="1">
        <v>30.2</v>
      </c>
      <c r="AP93" s="1" t="s">
        <v>31</v>
      </c>
      <c r="AQ93" s="1">
        <v>4</v>
      </c>
      <c r="AR93" s="1">
        <v>23.9</v>
      </c>
      <c r="AS93" s="1" t="s">
        <v>31</v>
      </c>
      <c r="AT93" s="1">
        <v>4</v>
      </c>
    </row>
    <row r="94" spans="1:48" x14ac:dyDescent="0.2">
      <c r="A94" s="1">
        <v>1303</v>
      </c>
      <c r="B94" s="1" t="s">
        <v>175</v>
      </c>
      <c r="C94" s="1">
        <v>75</v>
      </c>
      <c r="D94" s="30">
        <v>96</v>
      </c>
      <c r="E94" s="2">
        <v>43253</v>
      </c>
      <c r="F94" s="3">
        <v>0.52222222222222203</v>
      </c>
      <c r="G94" s="1">
        <v>206.6</v>
      </c>
      <c r="H94" s="1">
        <f t="shared" si="4"/>
        <v>20.66</v>
      </c>
      <c r="I94" s="20">
        <f t="shared" si="5"/>
        <v>2.880458</v>
      </c>
      <c r="J94" s="21">
        <v>43264</v>
      </c>
      <c r="K94" s="6">
        <v>1439</v>
      </c>
      <c r="L94" s="6">
        <v>9</v>
      </c>
      <c r="M94" s="6">
        <v>1</v>
      </c>
      <c r="N94" s="22"/>
      <c r="O94" s="22"/>
      <c r="P94" s="22"/>
      <c r="Q94" s="1">
        <v>42.8</v>
      </c>
      <c r="R94" s="1" t="s">
        <v>50</v>
      </c>
      <c r="S94" s="1">
        <v>5</v>
      </c>
      <c r="T94" s="1">
        <v>13.5</v>
      </c>
      <c r="U94" s="1" t="s">
        <v>33</v>
      </c>
      <c r="V94" s="1">
        <v>4</v>
      </c>
      <c r="W94" s="1">
        <v>25.8</v>
      </c>
      <c r="X94" s="1" t="s">
        <v>50</v>
      </c>
      <c r="Y94" s="1" t="s">
        <v>32</v>
      </c>
      <c r="Z94" s="1">
        <v>25.6</v>
      </c>
      <c r="AA94" s="1" t="s">
        <v>33</v>
      </c>
      <c r="AB94" s="1" t="s">
        <v>45</v>
      </c>
      <c r="AC94" s="1">
        <v>50.9</v>
      </c>
      <c r="AD94" s="1" t="s">
        <v>31</v>
      </c>
      <c r="AE94" s="1">
        <v>5</v>
      </c>
      <c r="AF94" s="1">
        <v>41.4</v>
      </c>
      <c r="AG94" s="1" t="s">
        <v>31</v>
      </c>
      <c r="AH94" s="1" t="s">
        <v>32</v>
      </c>
      <c r="AI94" s="1">
        <v>18.3</v>
      </c>
      <c r="AJ94" s="1" t="s">
        <v>31</v>
      </c>
      <c r="AK94" s="1">
        <v>4</v>
      </c>
      <c r="AL94" s="1">
        <v>19.3</v>
      </c>
      <c r="AM94" s="1" t="s">
        <v>31</v>
      </c>
      <c r="AN94" s="1">
        <v>4</v>
      </c>
    </row>
    <row r="95" spans="1:48" x14ac:dyDescent="0.2">
      <c r="A95" s="1">
        <v>1309</v>
      </c>
      <c r="B95" s="1" t="s">
        <v>176</v>
      </c>
      <c r="C95" s="1">
        <v>100</v>
      </c>
      <c r="D95" s="30">
        <v>104</v>
      </c>
      <c r="E95" s="2">
        <v>43253</v>
      </c>
      <c r="F95" s="3">
        <v>0.55069444444444404</v>
      </c>
      <c r="G95" s="1">
        <v>188.3</v>
      </c>
      <c r="H95" s="1">
        <f t="shared" si="4"/>
        <v>18.830000000000002</v>
      </c>
      <c r="I95" s="20">
        <f t="shared" si="5"/>
        <v>2.6493290000000003</v>
      </c>
      <c r="J95" s="21">
        <v>43264</v>
      </c>
      <c r="K95" s="6">
        <v>1536</v>
      </c>
      <c r="L95" s="6">
        <v>10</v>
      </c>
      <c r="M95" s="6">
        <v>0</v>
      </c>
      <c r="N95" s="22"/>
      <c r="O95" s="22"/>
      <c r="P95" s="22"/>
      <c r="Q95" s="1">
        <v>29.9</v>
      </c>
      <c r="R95" s="1" t="s">
        <v>44</v>
      </c>
      <c r="S95" s="1">
        <v>4</v>
      </c>
      <c r="T95" s="1">
        <v>40.299999999999997</v>
      </c>
      <c r="U95" s="1" t="s">
        <v>31</v>
      </c>
      <c r="V95" s="1">
        <v>4</v>
      </c>
      <c r="W95" s="1">
        <v>23.2</v>
      </c>
      <c r="X95" s="1" t="s">
        <v>31</v>
      </c>
      <c r="Y95" s="1">
        <v>4</v>
      </c>
      <c r="Z95" s="1">
        <v>38.200000000000003</v>
      </c>
      <c r="AA95" s="1" t="s">
        <v>31</v>
      </c>
      <c r="AB95" s="1">
        <v>4</v>
      </c>
      <c r="AC95" s="1">
        <v>22.2</v>
      </c>
      <c r="AD95" s="1" t="s">
        <v>31</v>
      </c>
      <c r="AE95" s="1">
        <v>4</v>
      </c>
      <c r="AF95" s="1">
        <v>25.7</v>
      </c>
      <c r="AG95" s="1" t="s">
        <v>31</v>
      </c>
      <c r="AH95" s="1">
        <v>4</v>
      </c>
      <c r="AI95" s="1">
        <v>26.9</v>
      </c>
      <c r="AJ95" s="1" t="s">
        <v>33</v>
      </c>
      <c r="AK95" s="1">
        <v>4</v>
      </c>
      <c r="AL95" s="1">
        <v>24.9</v>
      </c>
      <c r="AM95" s="1" t="s">
        <v>33</v>
      </c>
      <c r="AN95" s="1">
        <v>4</v>
      </c>
      <c r="AO95" s="1">
        <v>14.3</v>
      </c>
      <c r="AP95" s="1" t="s">
        <v>33</v>
      </c>
      <c r="AQ95" s="1" t="s">
        <v>33</v>
      </c>
      <c r="AR95" s="1">
        <v>24.8</v>
      </c>
      <c r="AS95" s="1" t="s">
        <v>33</v>
      </c>
      <c r="AT95" s="1">
        <v>4</v>
      </c>
      <c r="AV95" s="1" t="s">
        <v>153</v>
      </c>
    </row>
    <row r="96" spans="1:48" x14ac:dyDescent="0.2">
      <c r="A96" s="1">
        <v>1317</v>
      </c>
      <c r="B96" s="1" t="s">
        <v>177</v>
      </c>
      <c r="C96" s="1">
        <v>94</v>
      </c>
      <c r="D96" s="30">
        <v>86</v>
      </c>
      <c r="E96" s="2">
        <v>43253</v>
      </c>
      <c r="F96" s="3">
        <v>0.48263888888888901</v>
      </c>
      <c r="G96" s="1">
        <v>212.6</v>
      </c>
      <c r="H96" s="1">
        <f t="shared" si="4"/>
        <v>21.259999999999998</v>
      </c>
      <c r="I96" s="20">
        <f t="shared" si="5"/>
        <v>2.9562379999999999</v>
      </c>
      <c r="J96" s="21">
        <v>43264</v>
      </c>
      <c r="K96" s="6">
        <v>1608</v>
      </c>
      <c r="L96" s="6">
        <v>9</v>
      </c>
      <c r="M96" s="6">
        <v>0</v>
      </c>
      <c r="N96" s="22"/>
      <c r="O96" s="22"/>
      <c r="P96" s="22"/>
      <c r="Q96" s="1">
        <v>25.6</v>
      </c>
      <c r="R96" s="1" t="s">
        <v>44</v>
      </c>
      <c r="S96" s="1">
        <v>4</v>
      </c>
      <c r="T96" s="1">
        <v>17.399999999999999</v>
      </c>
      <c r="U96" s="1" t="s">
        <v>31</v>
      </c>
      <c r="V96" s="1">
        <v>4</v>
      </c>
      <c r="W96" s="1">
        <v>27.4</v>
      </c>
      <c r="X96" s="1" t="s">
        <v>31</v>
      </c>
      <c r="Y96" s="1">
        <v>4</v>
      </c>
      <c r="Z96" s="1">
        <v>56.7</v>
      </c>
      <c r="AA96" s="1" t="s">
        <v>31</v>
      </c>
      <c r="AB96" s="1">
        <v>4</v>
      </c>
      <c r="AC96" s="1">
        <v>45.5</v>
      </c>
      <c r="AD96" s="1" t="s">
        <v>31</v>
      </c>
      <c r="AE96" s="1">
        <v>4</v>
      </c>
      <c r="AF96" s="1">
        <v>36.799999999999997</v>
      </c>
      <c r="AG96" s="1" t="s">
        <v>33</v>
      </c>
      <c r="AH96" s="1">
        <v>4</v>
      </c>
      <c r="AI96" s="1">
        <v>22.5</v>
      </c>
      <c r="AJ96" s="1" t="s">
        <v>33</v>
      </c>
      <c r="AK96" s="1">
        <v>4</v>
      </c>
      <c r="AL96" s="1">
        <v>35.9</v>
      </c>
      <c r="AM96" s="1" t="s">
        <v>33</v>
      </c>
      <c r="AN96" s="1">
        <v>4</v>
      </c>
      <c r="AO96" s="1">
        <v>30.8</v>
      </c>
      <c r="AP96" s="1" t="s">
        <v>33</v>
      </c>
      <c r="AQ96" s="1">
        <v>4</v>
      </c>
      <c r="AV96" s="1" t="s">
        <v>108</v>
      </c>
    </row>
    <row r="97" spans="1:53" x14ac:dyDescent="0.2">
      <c r="A97" s="1">
        <v>1321</v>
      </c>
      <c r="B97" s="1" t="s">
        <v>178</v>
      </c>
      <c r="C97" s="1">
        <v>95</v>
      </c>
      <c r="D97" s="30">
        <v>87</v>
      </c>
      <c r="E97" s="2">
        <v>43253</v>
      </c>
      <c r="F97" s="3">
        <v>0.49722222222222201</v>
      </c>
      <c r="G97" s="1">
        <v>221.8</v>
      </c>
      <c r="H97" s="1">
        <f t="shared" si="4"/>
        <v>22.18</v>
      </c>
      <c r="I97" s="20">
        <f t="shared" si="5"/>
        <v>3.0724339999999999</v>
      </c>
      <c r="J97" s="21">
        <v>43264</v>
      </c>
      <c r="K97" s="6">
        <v>1522</v>
      </c>
      <c r="L97" s="6">
        <v>10</v>
      </c>
      <c r="M97" s="6">
        <v>0</v>
      </c>
      <c r="N97" s="22"/>
      <c r="O97" s="22"/>
      <c r="P97" s="22"/>
      <c r="Q97" s="1">
        <v>11.5</v>
      </c>
      <c r="R97" s="1" t="s">
        <v>50</v>
      </c>
      <c r="S97" s="1">
        <v>4</v>
      </c>
      <c r="T97" s="1">
        <v>15.9</v>
      </c>
      <c r="U97" s="1" t="s">
        <v>33</v>
      </c>
      <c r="V97" s="35">
        <v>0.8</v>
      </c>
      <c r="W97" s="1">
        <v>14.8</v>
      </c>
      <c r="X97" s="1" t="s">
        <v>50</v>
      </c>
      <c r="Y97" s="35">
        <v>0.8</v>
      </c>
      <c r="Z97" s="1">
        <v>18.100000000000001</v>
      </c>
      <c r="AA97" s="36" t="s">
        <v>33</v>
      </c>
      <c r="AB97" s="1">
        <v>5</v>
      </c>
      <c r="AC97" s="1">
        <v>17.8</v>
      </c>
      <c r="AD97" s="1" t="s">
        <v>31</v>
      </c>
      <c r="AE97" s="1">
        <v>4</v>
      </c>
      <c r="AF97" s="1">
        <v>22.8</v>
      </c>
      <c r="AG97" s="1" t="s">
        <v>31</v>
      </c>
      <c r="AH97" s="1">
        <v>4</v>
      </c>
      <c r="AI97" s="1">
        <v>22.2</v>
      </c>
      <c r="AJ97" s="1" t="s">
        <v>31</v>
      </c>
      <c r="AK97" s="1" t="s">
        <v>34</v>
      </c>
      <c r="AL97" s="1">
        <v>22.8</v>
      </c>
      <c r="AM97" s="1" t="s">
        <v>31</v>
      </c>
      <c r="AN97" s="1">
        <v>4</v>
      </c>
      <c r="AO97" s="1">
        <v>24.7</v>
      </c>
      <c r="AP97" s="1" t="s">
        <v>31</v>
      </c>
      <c r="AQ97" s="1">
        <v>4</v>
      </c>
      <c r="AR97" s="1">
        <v>13.9</v>
      </c>
      <c r="AS97" s="1" t="s">
        <v>31</v>
      </c>
      <c r="AT97" s="1">
        <v>4</v>
      </c>
    </row>
    <row r="98" spans="1:53" x14ac:dyDescent="0.2">
      <c r="A98" s="1">
        <v>1371</v>
      </c>
      <c r="B98" s="1" t="s">
        <v>179</v>
      </c>
      <c r="C98" s="1">
        <v>98</v>
      </c>
      <c r="D98" s="30">
        <v>108</v>
      </c>
      <c r="E98" s="2">
        <v>43253</v>
      </c>
      <c r="F98" s="3">
        <v>0.56388888888888899</v>
      </c>
      <c r="G98" s="1">
        <v>197.9</v>
      </c>
      <c r="H98" s="1">
        <f t="shared" ref="H98:H129" si="6">G98/10</f>
        <v>19.79</v>
      </c>
      <c r="I98" s="20">
        <f t="shared" ref="I98:I129" si="7">(0.1263*H98)+0.2711</f>
        <v>2.7705769999999998</v>
      </c>
      <c r="J98" s="21">
        <v>43264</v>
      </c>
      <c r="K98" s="6">
        <v>1531</v>
      </c>
      <c r="L98" s="6">
        <v>10</v>
      </c>
      <c r="M98" s="6">
        <v>0</v>
      </c>
      <c r="N98" s="22"/>
      <c r="O98" s="22"/>
      <c r="P98" s="22"/>
      <c r="Q98" s="1">
        <v>44.8</v>
      </c>
      <c r="R98" s="1" t="s">
        <v>44</v>
      </c>
      <c r="S98" s="1">
        <v>5</v>
      </c>
      <c r="T98" s="1">
        <v>28</v>
      </c>
      <c r="U98" s="1" t="s">
        <v>31</v>
      </c>
      <c r="V98" s="1">
        <v>4</v>
      </c>
      <c r="W98" s="1">
        <v>25.8</v>
      </c>
      <c r="X98" s="1" t="s">
        <v>31</v>
      </c>
      <c r="Y98" s="1">
        <v>4</v>
      </c>
      <c r="Z98" s="1">
        <v>21.3</v>
      </c>
      <c r="AA98" s="1" t="s">
        <v>31</v>
      </c>
      <c r="AB98" s="1">
        <v>4</v>
      </c>
      <c r="AC98" s="1">
        <v>19.399999999999999</v>
      </c>
      <c r="AD98" s="1" t="s">
        <v>31</v>
      </c>
      <c r="AE98" s="1">
        <v>4</v>
      </c>
      <c r="AF98" s="1">
        <v>22</v>
      </c>
      <c r="AG98" s="1" t="s">
        <v>33</v>
      </c>
      <c r="AH98" s="1">
        <v>4</v>
      </c>
      <c r="AI98" s="1">
        <v>26.4</v>
      </c>
      <c r="AJ98" s="1" t="s">
        <v>33</v>
      </c>
      <c r="AK98" s="1">
        <v>4</v>
      </c>
      <c r="AL98" s="1">
        <v>18.8</v>
      </c>
      <c r="AM98" s="1" t="s">
        <v>33</v>
      </c>
      <c r="AN98" s="1">
        <v>4</v>
      </c>
      <c r="AO98" s="1">
        <v>30.7</v>
      </c>
      <c r="AP98" s="1" t="s">
        <v>33</v>
      </c>
      <c r="AQ98" s="1" t="s">
        <v>34</v>
      </c>
      <c r="AR98" s="1">
        <v>35.6</v>
      </c>
      <c r="AS98" s="1" t="s">
        <v>33</v>
      </c>
      <c r="AT98" s="1" t="s">
        <v>45</v>
      </c>
      <c r="AV98" s="1" t="s">
        <v>180</v>
      </c>
    </row>
    <row r="99" spans="1:53" x14ac:dyDescent="0.2">
      <c r="A99" s="1">
        <v>1379</v>
      </c>
      <c r="B99" s="1" t="s">
        <v>181</v>
      </c>
      <c r="C99" s="1">
        <v>76</v>
      </c>
      <c r="D99" s="30">
        <v>92</v>
      </c>
      <c r="E99" s="2">
        <v>43253</v>
      </c>
      <c r="F99" s="3">
        <v>0.50972222222222197</v>
      </c>
      <c r="G99" s="1">
        <v>193.1</v>
      </c>
      <c r="H99" s="1">
        <f t="shared" si="6"/>
        <v>19.309999999999999</v>
      </c>
      <c r="I99" s="20">
        <f t="shared" si="7"/>
        <v>2.7099530000000001</v>
      </c>
      <c r="J99" s="21">
        <v>43264</v>
      </c>
      <c r="K99" s="6">
        <v>1349</v>
      </c>
      <c r="L99" s="6">
        <v>10</v>
      </c>
      <c r="M99" s="6">
        <v>0</v>
      </c>
      <c r="N99" s="22"/>
      <c r="O99" s="22"/>
      <c r="P99" s="22"/>
      <c r="Q99" s="1">
        <v>18.5</v>
      </c>
      <c r="R99" s="1" t="s">
        <v>50</v>
      </c>
      <c r="S99" s="1">
        <v>4</v>
      </c>
      <c r="T99" s="1">
        <v>15.2</v>
      </c>
      <c r="U99" s="1" t="s">
        <v>33</v>
      </c>
      <c r="V99" s="1">
        <v>4</v>
      </c>
      <c r="W99" s="1">
        <v>18.899999999999999</v>
      </c>
      <c r="X99" s="1" t="s">
        <v>50</v>
      </c>
      <c r="Y99" s="1">
        <v>4</v>
      </c>
      <c r="Z99" s="1">
        <v>15.7</v>
      </c>
      <c r="AA99" s="1" t="s">
        <v>31</v>
      </c>
      <c r="AB99" s="1">
        <v>3</v>
      </c>
      <c r="AC99" s="1">
        <v>21.8</v>
      </c>
      <c r="AD99" s="1" t="s">
        <v>31</v>
      </c>
      <c r="AE99" s="1">
        <v>4</v>
      </c>
      <c r="AF99" s="1">
        <v>27.2</v>
      </c>
      <c r="AG99" s="1" t="s">
        <v>31</v>
      </c>
      <c r="AH99" s="1">
        <v>4</v>
      </c>
      <c r="AI99" s="1">
        <v>25.2</v>
      </c>
      <c r="AJ99" s="1" t="s">
        <v>31</v>
      </c>
      <c r="AK99" s="1">
        <v>4</v>
      </c>
      <c r="AL99" s="1">
        <v>17.2</v>
      </c>
      <c r="AM99" s="1" t="s">
        <v>31</v>
      </c>
      <c r="AN99" s="1">
        <v>4</v>
      </c>
      <c r="AO99" s="1">
        <v>20.399999999999999</v>
      </c>
      <c r="AP99" s="1" t="s">
        <v>31</v>
      </c>
      <c r="AQ99" s="1">
        <v>4</v>
      </c>
      <c r="AR99" s="1">
        <v>14.9</v>
      </c>
      <c r="AS99" s="1" t="s">
        <v>31</v>
      </c>
      <c r="AT99" s="1">
        <v>4</v>
      </c>
      <c r="AV99" s="1" t="s">
        <v>182</v>
      </c>
    </row>
    <row r="100" spans="1:53" x14ac:dyDescent="0.2">
      <c r="A100" s="37">
        <v>1391</v>
      </c>
      <c r="B100" s="37" t="s">
        <v>183</v>
      </c>
      <c r="C100" s="37">
        <v>102</v>
      </c>
      <c r="D100" s="17">
        <v>75</v>
      </c>
      <c r="E100" s="38">
        <v>43253</v>
      </c>
      <c r="F100" s="39">
        <v>0.45138888888888901</v>
      </c>
      <c r="G100" s="37">
        <v>223.1</v>
      </c>
      <c r="H100" s="37">
        <f t="shared" si="6"/>
        <v>22.31</v>
      </c>
      <c r="I100" s="20">
        <f t="shared" si="7"/>
        <v>3.0888529999999998</v>
      </c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 t="s">
        <v>184</v>
      </c>
      <c r="AV100" s="37" t="s">
        <v>185</v>
      </c>
      <c r="AW100" s="16"/>
      <c r="AX100" s="16"/>
    </row>
    <row r="101" spans="1:53" x14ac:dyDescent="0.2">
      <c r="A101" s="1">
        <v>1403</v>
      </c>
      <c r="B101" s="1" t="s">
        <v>186</v>
      </c>
      <c r="C101" s="1">
        <v>93</v>
      </c>
      <c r="D101" s="30">
        <v>88</v>
      </c>
      <c r="E101" s="2">
        <v>43253</v>
      </c>
      <c r="F101" s="3">
        <v>0.499305555555555</v>
      </c>
      <c r="G101" s="1">
        <v>202.4</v>
      </c>
      <c r="H101" s="1">
        <f t="shared" si="6"/>
        <v>20.240000000000002</v>
      </c>
      <c r="I101" s="20">
        <f t="shared" si="7"/>
        <v>2.8274120000000003</v>
      </c>
      <c r="J101" s="21">
        <v>43264</v>
      </c>
      <c r="K101" s="6">
        <v>1558</v>
      </c>
      <c r="L101" s="6">
        <v>9</v>
      </c>
      <c r="M101" s="6">
        <v>0</v>
      </c>
      <c r="N101" s="22"/>
      <c r="O101" s="22"/>
      <c r="P101" s="22"/>
      <c r="Q101" s="1">
        <v>14.9</v>
      </c>
      <c r="R101" s="1" t="s">
        <v>33</v>
      </c>
      <c r="S101" s="1">
        <v>4</v>
      </c>
      <c r="T101" s="1">
        <v>23.9</v>
      </c>
      <c r="U101" s="1" t="s">
        <v>33</v>
      </c>
      <c r="V101" s="35">
        <v>0.8</v>
      </c>
      <c r="W101" s="1">
        <v>20.9</v>
      </c>
      <c r="X101" s="1" t="s">
        <v>33</v>
      </c>
      <c r="Y101" s="1">
        <v>4</v>
      </c>
      <c r="Z101" s="1">
        <v>24</v>
      </c>
      <c r="AA101" s="1" t="s">
        <v>31</v>
      </c>
      <c r="AB101" s="1">
        <v>4</v>
      </c>
      <c r="AF101" s="1">
        <v>24.3</v>
      </c>
      <c r="AG101" s="1" t="s">
        <v>33</v>
      </c>
      <c r="AH101" s="1">
        <v>5</v>
      </c>
      <c r="AI101" s="1">
        <v>27.2</v>
      </c>
      <c r="AJ101" s="1" t="s">
        <v>33</v>
      </c>
      <c r="AK101" s="1">
        <v>5</v>
      </c>
      <c r="AL101" s="1">
        <v>31.9</v>
      </c>
      <c r="AM101" s="1" t="s">
        <v>33</v>
      </c>
      <c r="AN101" s="1">
        <v>5</v>
      </c>
      <c r="AO101" s="1">
        <v>23.4</v>
      </c>
      <c r="AP101" s="1" t="s">
        <v>33</v>
      </c>
      <c r="AQ101" s="1">
        <v>5</v>
      </c>
      <c r="AR101" s="1">
        <v>25</v>
      </c>
      <c r="AS101" s="1" t="s">
        <v>33</v>
      </c>
      <c r="AT101" s="35">
        <v>0.8</v>
      </c>
    </row>
    <row r="102" spans="1:53" x14ac:dyDescent="0.2">
      <c r="A102" s="1">
        <v>1419</v>
      </c>
      <c r="B102" s="1" t="s">
        <v>187</v>
      </c>
      <c r="C102" s="1">
        <v>84</v>
      </c>
      <c r="D102" s="30">
        <v>102</v>
      </c>
      <c r="E102" s="2">
        <v>43253</v>
      </c>
      <c r="F102" s="3">
        <v>0.53888888888888897</v>
      </c>
      <c r="G102" s="1">
        <v>188.1</v>
      </c>
      <c r="H102" s="1">
        <f t="shared" si="6"/>
        <v>18.809999999999999</v>
      </c>
      <c r="I102" s="20">
        <f t="shared" si="7"/>
        <v>2.6468029999999998</v>
      </c>
      <c r="J102" s="21">
        <v>43264</v>
      </c>
      <c r="K102" s="6">
        <v>1536</v>
      </c>
      <c r="L102" s="6">
        <v>10</v>
      </c>
      <c r="M102" s="6">
        <v>0</v>
      </c>
      <c r="N102" s="22"/>
      <c r="O102" s="22"/>
      <c r="P102" s="22"/>
      <c r="Q102" s="1">
        <v>16.2</v>
      </c>
      <c r="R102" s="1" t="s">
        <v>31</v>
      </c>
      <c r="S102" s="1">
        <v>4</v>
      </c>
      <c r="T102" s="1">
        <v>12.5</v>
      </c>
      <c r="U102" s="1" t="s">
        <v>31</v>
      </c>
      <c r="V102" s="1">
        <v>4</v>
      </c>
      <c r="W102" s="1">
        <v>15.8</v>
      </c>
      <c r="X102" s="1" t="s">
        <v>31</v>
      </c>
      <c r="Y102" s="1" t="s">
        <v>45</v>
      </c>
      <c r="Z102" s="1">
        <v>14.9</v>
      </c>
      <c r="AA102" s="1" t="s">
        <v>31</v>
      </c>
      <c r="AB102" s="1">
        <v>4</v>
      </c>
      <c r="AC102" s="1">
        <v>11.4</v>
      </c>
      <c r="AD102" s="1" t="s">
        <v>31</v>
      </c>
      <c r="AE102" s="1">
        <v>4</v>
      </c>
      <c r="AF102" s="1">
        <v>18.8</v>
      </c>
      <c r="AG102" s="1" t="s">
        <v>33</v>
      </c>
      <c r="AH102" s="1">
        <v>5</v>
      </c>
      <c r="AI102" s="1">
        <v>12.6</v>
      </c>
      <c r="AJ102" s="1" t="s">
        <v>33</v>
      </c>
      <c r="AK102" s="1">
        <v>4</v>
      </c>
      <c r="AL102" s="1">
        <v>13.7</v>
      </c>
      <c r="AM102" s="1" t="s">
        <v>33</v>
      </c>
      <c r="AN102" s="1">
        <v>5</v>
      </c>
      <c r="AO102" s="1">
        <v>9.6999999999999993</v>
      </c>
      <c r="AP102" s="1" t="s">
        <v>33</v>
      </c>
      <c r="AQ102" s="1">
        <v>4</v>
      </c>
      <c r="AR102" s="1">
        <v>14.4</v>
      </c>
      <c r="AS102" s="1" t="s">
        <v>33</v>
      </c>
      <c r="AT102" s="1">
        <v>5</v>
      </c>
    </row>
    <row r="103" spans="1:53" s="40" customFormat="1" x14ac:dyDescent="0.2">
      <c r="A103" s="1">
        <v>1423</v>
      </c>
      <c r="B103" s="1" t="s">
        <v>188</v>
      </c>
      <c r="C103" s="1">
        <v>99</v>
      </c>
      <c r="D103" s="30">
        <v>105</v>
      </c>
      <c r="E103" s="2">
        <v>43253</v>
      </c>
      <c r="F103" s="3">
        <v>0.55486111111111103</v>
      </c>
      <c r="G103" s="1">
        <v>201</v>
      </c>
      <c r="H103" s="1">
        <f t="shared" si="6"/>
        <v>20.100000000000001</v>
      </c>
      <c r="I103" s="20">
        <f t="shared" si="7"/>
        <v>2.8097300000000001</v>
      </c>
      <c r="J103" s="21">
        <v>43264</v>
      </c>
      <c r="K103" s="6">
        <v>1549</v>
      </c>
      <c r="L103" s="6">
        <v>10</v>
      </c>
      <c r="M103" s="6">
        <v>0</v>
      </c>
      <c r="N103" s="22"/>
      <c r="O103" s="22"/>
      <c r="P103" s="22"/>
      <c r="Q103" s="1">
        <v>24</v>
      </c>
      <c r="R103" s="1" t="s">
        <v>33</v>
      </c>
      <c r="S103" s="1">
        <v>4</v>
      </c>
      <c r="T103" s="1">
        <v>25.6</v>
      </c>
      <c r="U103" s="1" t="s">
        <v>33</v>
      </c>
      <c r="V103" s="1">
        <v>4</v>
      </c>
      <c r="W103" s="1">
        <v>24</v>
      </c>
      <c r="X103" s="1" t="s">
        <v>33</v>
      </c>
      <c r="Y103" s="1">
        <v>4</v>
      </c>
      <c r="Z103" s="1">
        <v>20.8</v>
      </c>
      <c r="AA103" s="1" t="s">
        <v>33</v>
      </c>
      <c r="AB103" s="1">
        <v>4</v>
      </c>
      <c r="AC103" s="1">
        <v>17</v>
      </c>
      <c r="AD103" s="1" t="s">
        <v>33</v>
      </c>
      <c r="AE103" s="1">
        <v>4</v>
      </c>
      <c r="AF103" s="1">
        <v>21.7</v>
      </c>
      <c r="AG103" s="1" t="s">
        <v>33</v>
      </c>
      <c r="AH103" s="1">
        <v>4</v>
      </c>
      <c r="AI103" s="1">
        <v>37.799999999999997</v>
      </c>
      <c r="AJ103" s="1" t="s">
        <v>31</v>
      </c>
      <c r="AK103" s="1">
        <v>4</v>
      </c>
      <c r="AL103" s="1">
        <v>26.2</v>
      </c>
      <c r="AM103" s="1" t="s">
        <v>31</v>
      </c>
      <c r="AN103" s="1">
        <v>4</v>
      </c>
      <c r="AO103" s="1">
        <v>22.7</v>
      </c>
      <c r="AP103" s="1" t="s">
        <v>31</v>
      </c>
      <c r="AQ103" s="1">
        <v>4</v>
      </c>
      <c r="AR103" s="1">
        <v>29.3</v>
      </c>
      <c r="AS103" s="1" t="s">
        <v>31</v>
      </c>
      <c r="AT103" s="1">
        <v>4</v>
      </c>
      <c r="AU103" s="1"/>
      <c r="AV103" s="1" t="s">
        <v>189</v>
      </c>
      <c r="AW103" s="37"/>
      <c r="AX103" s="37"/>
      <c r="AY103" s="37"/>
      <c r="AZ103" s="37"/>
      <c r="BA103" s="37"/>
    </row>
    <row r="104" spans="1:53" x14ac:dyDescent="0.2">
      <c r="A104" s="1">
        <v>1442</v>
      </c>
      <c r="B104" s="1" t="s">
        <v>190</v>
      </c>
      <c r="C104" s="1">
        <v>80</v>
      </c>
      <c r="D104" s="30">
        <v>97</v>
      </c>
      <c r="E104" s="2">
        <v>43253</v>
      </c>
      <c r="F104" s="3">
        <v>0.52986111111111101</v>
      </c>
      <c r="G104" s="1">
        <v>198.3</v>
      </c>
      <c r="H104" s="1">
        <f t="shared" si="6"/>
        <v>19.830000000000002</v>
      </c>
      <c r="I104" s="20">
        <f t="shared" si="7"/>
        <v>2.7756290000000003</v>
      </c>
      <c r="J104" s="21">
        <v>43264</v>
      </c>
      <c r="K104" s="6">
        <v>1411</v>
      </c>
      <c r="L104" s="6">
        <v>6</v>
      </c>
      <c r="M104" s="6">
        <v>0</v>
      </c>
      <c r="N104" s="22"/>
      <c r="O104" s="22"/>
      <c r="P104" s="22"/>
      <c r="Q104" s="1">
        <v>40.9</v>
      </c>
      <c r="R104" s="1" t="s">
        <v>31</v>
      </c>
      <c r="S104" s="1">
        <v>5</v>
      </c>
      <c r="T104" s="1">
        <v>36.5</v>
      </c>
      <c r="U104" s="1" t="s">
        <v>31</v>
      </c>
      <c r="V104" s="1" t="s">
        <v>32</v>
      </c>
      <c r="W104" s="1">
        <v>22.8</v>
      </c>
      <c r="X104" s="1" t="s">
        <v>31</v>
      </c>
      <c r="Y104" s="1">
        <v>4</v>
      </c>
      <c r="Z104" s="1">
        <v>27</v>
      </c>
      <c r="AA104" s="1" t="s">
        <v>33</v>
      </c>
      <c r="AB104" s="1">
        <v>4</v>
      </c>
      <c r="AC104" s="1">
        <v>29</v>
      </c>
      <c r="AD104" s="1" t="s">
        <v>33</v>
      </c>
      <c r="AE104" s="1">
        <v>4</v>
      </c>
      <c r="AF104" s="1">
        <v>18.8</v>
      </c>
      <c r="AG104" s="1" t="s">
        <v>33</v>
      </c>
      <c r="AH104" s="1">
        <v>4</v>
      </c>
    </row>
    <row r="105" spans="1:53" x14ac:dyDescent="0.2">
      <c r="A105" s="1">
        <v>1450</v>
      </c>
      <c r="B105" s="1" t="s">
        <v>191</v>
      </c>
      <c r="C105" s="1">
        <v>101</v>
      </c>
      <c r="D105" s="30">
        <v>106</v>
      </c>
      <c r="E105" s="2">
        <v>43253</v>
      </c>
      <c r="F105" s="3">
        <v>0.55763888888888902</v>
      </c>
      <c r="G105" s="1">
        <v>218</v>
      </c>
      <c r="H105" s="1">
        <f t="shared" si="6"/>
        <v>21.8</v>
      </c>
      <c r="I105" s="20">
        <f t="shared" si="7"/>
        <v>3.0244400000000002</v>
      </c>
      <c r="J105" s="21">
        <v>43264</v>
      </c>
      <c r="K105" s="6">
        <v>1506</v>
      </c>
      <c r="L105" s="6">
        <v>10</v>
      </c>
      <c r="M105" s="6">
        <v>0</v>
      </c>
      <c r="N105" s="22"/>
      <c r="O105" s="22"/>
      <c r="P105" s="22"/>
      <c r="Q105" s="1">
        <v>55.6</v>
      </c>
      <c r="R105" s="1" t="s">
        <v>31</v>
      </c>
      <c r="S105" s="1" t="s">
        <v>32</v>
      </c>
      <c r="T105" s="1">
        <v>32.6</v>
      </c>
      <c r="U105" s="1" t="s">
        <v>31</v>
      </c>
      <c r="V105" s="1">
        <v>4</v>
      </c>
      <c r="W105" s="1">
        <v>32.6</v>
      </c>
      <c r="X105" s="1" t="s">
        <v>31</v>
      </c>
      <c r="Y105" s="1">
        <v>4</v>
      </c>
      <c r="Z105" s="1">
        <v>34.299999999999997</v>
      </c>
      <c r="AA105" s="1" t="s">
        <v>31</v>
      </c>
      <c r="AB105" s="1">
        <v>4</v>
      </c>
      <c r="AC105" s="1">
        <v>49.2</v>
      </c>
      <c r="AD105" s="1" t="s">
        <v>31</v>
      </c>
      <c r="AE105" s="1" t="s">
        <v>45</v>
      </c>
      <c r="AF105" s="1">
        <v>24.8</v>
      </c>
      <c r="AG105" s="1" t="s">
        <v>31</v>
      </c>
      <c r="AH105" s="1">
        <v>4</v>
      </c>
      <c r="AI105" s="1">
        <v>46.4</v>
      </c>
      <c r="AJ105" s="1" t="s">
        <v>31</v>
      </c>
      <c r="AK105" s="1" t="s">
        <v>45</v>
      </c>
      <c r="AL105" s="1">
        <v>19.5</v>
      </c>
      <c r="AM105" s="1" t="s">
        <v>33</v>
      </c>
      <c r="AN105" s="1">
        <v>4</v>
      </c>
      <c r="AO105" s="1">
        <v>31.5</v>
      </c>
      <c r="AP105" s="1" t="s">
        <v>33</v>
      </c>
      <c r="AQ105" s="1" t="s">
        <v>34</v>
      </c>
      <c r="AR105" s="1">
        <v>25.9</v>
      </c>
      <c r="AS105" s="1" t="s">
        <v>33</v>
      </c>
      <c r="AT105" s="1">
        <v>4</v>
      </c>
      <c r="AV105" s="1" t="s">
        <v>118</v>
      </c>
    </row>
    <row r="106" spans="1:53" s="23" customFormat="1" x14ac:dyDescent="0.2">
      <c r="A106" s="23">
        <v>1481</v>
      </c>
      <c r="B106" s="23" t="s">
        <v>192</v>
      </c>
      <c r="C106" s="23">
        <v>97</v>
      </c>
      <c r="D106" s="24">
        <v>107</v>
      </c>
      <c r="E106" s="25">
        <v>43253</v>
      </c>
      <c r="F106" s="26">
        <v>0.56111111111111101</v>
      </c>
      <c r="G106" s="23">
        <v>230.4</v>
      </c>
      <c r="H106" s="23">
        <f t="shared" si="6"/>
        <v>23.04</v>
      </c>
      <c r="I106" s="27">
        <f t="shared" si="7"/>
        <v>3.1810519999999998</v>
      </c>
      <c r="J106" s="28">
        <v>43264</v>
      </c>
      <c r="K106" s="29">
        <v>1542</v>
      </c>
      <c r="L106" s="29">
        <v>9</v>
      </c>
      <c r="M106" s="29">
        <v>0</v>
      </c>
      <c r="N106" s="29"/>
      <c r="O106" s="29"/>
      <c r="P106" s="29"/>
      <c r="Q106" s="23">
        <v>40.1</v>
      </c>
      <c r="R106" s="23" t="s">
        <v>33</v>
      </c>
      <c r="S106" s="23">
        <v>4</v>
      </c>
      <c r="T106" s="23">
        <v>35.9</v>
      </c>
      <c r="U106" s="23" t="s">
        <v>33</v>
      </c>
      <c r="V106" s="23">
        <v>4</v>
      </c>
      <c r="W106" s="23">
        <v>40.1</v>
      </c>
      <c r="X106" s="23" t="s">
        <v>33</v>
      </c>
      <c r="Y106" s="23">
        <v>4</v>
      </c>
      <c r="Z106" s="23">
        <v>35.9</v>
      </c>
      <c r="AA106" s="23" t="s">
        <v>33</v>
      </c>
      <c r="AB106" s="23">
        <v>4</v>
      </c>
      <c r="AC106" s="23">
        <v>53.5</v>
      </c>
      <c r="AD106" s="23" t="s">
        <v>31</v>
      </c>
      <c r="AE106" s="23" t="s">
        <v>32</v>
      </c>
      <c r="AF106" s="23">
        <v>64.599999999999994</v>
      </c>
      <c r="AG106" s="23" t="s">
        <v>31</v>
      </c>
      <c r="AH106" s="23" t="s">
        <v>45</v>
      </c>
      <c r="AI106" s="23">
        <v>70.099999999999994</v>
      </c>
      <c r="AJ106" s="23" t="s">
        <v>31</v>
      </c>
      <c r="AK106" s="23" t="s">
        <v>45</v>
      </c>
      <c r="AL106" s="23">
        <v>46.3</v>
      </c>
      <c r="AM106" s="23" t="s">
        <v>31</v>
      </c>
      <c r="AN106" s="23">
        <v>4</v>
      </c>
      <c r="AO106" s="23">
        <v>48.3</v>
      </c>
      <c r="AP106" s="23" t="s">
        <v>31</v>
      </c>
      <c r="AQ106" s="23">
        <v>4</v>
      </c>
      <c r="AV106" s="23" t="s">
        <v>193</v>
      </c>
    </row>
    <row r="107" spans="1:53" x14ac:dyDescent="0.2">
      <c r="A107" s="1">
        <v>1485</v>
      </c>
      <c r="B107" s="1" t="s">
        <v>194</v>
      </c>
      <c r="C107" s="1">
        <v>96</v>
      </c>
      <c r="D107" s="30">
        <v>89</v>
      </c>
      <c r="E107" s="2">
        <v>43253</v>
      </c>
      <c r="F107" s="3">
        <v>0.50208333333333299</v>
      </c>
      <c r="G107" s="1">
        <v>228.1</v>
      </c>
      <c r="H107" s="1">
        <f t="shared" si="6"/>
        <v>22.81</v>
      </c>
      <c r="I107" s="20">
        <f t="shared" si="7"/>
        <v>3.1520029999999997</v>
      </c>
      <c r="J107" s="21">
        <v>43264</v>
      </c>
      <c r="K107" s="6">
        <v>1433</v>
      </c>
      <c r="L107" s="6">
        <v>10</v>
      </c>
      <c r="M107" s="6">
        <v>0</v>
      </c>
      <c r="N107" s="22"/>
      <c r="O107" s="22"/>
      <c r="P107" s="22"/>
      <c r="Q107" s="1">
        <v>22.8</v>
      </c>
      <c r="R107" s="1" t="s">
        <v>31</v>
      </c>
      <c r="S107" s="1" t="s">
        <v>59</v>
      </c>
      <c r="T107" s="1">
        <v>20.7</v>
      </c>
      <c r="U107" s="1" t="s">
        <v>31</v>
      </c>
      <c r="V107" s="1" t="s">
        <v>59</v>
      </c>
      <c r="W107" s="1">
        <v>20.399999999999999</v>
      </c>
      <c r="X107" s="1" t="s">
        <v>31</v>
      </c>
      <c r="Y107" s="1">
        <v>4</v>
      </c>
      <c r="Z107" s="1">
        <v>50.4</v>
      </c>
      <c r="AA107" s="1" t="s">
        <v>31</v>
      </c>
      <c r="AB107" s="1">
        <v>4</v>
      </c>
      <c r="AC107" s="1">
        <v>27.3</v>
      </c>
      <c r="AD107" s="1" t="s">
        <v>31</v>
      </c>
      <c r="AE107" s="1">
        <v>4</v>
      </c>
      <c r="AF107" s="1">
        <v>16.7</v>
      </c>
      <c r="AG107" s="1" t="s">
        <v>33</v>
      </c>
      <c r="AH107" s="1">
        <v>3</v>
      </c>
      <c r="AI107" s="1">
        <v>15.7</v>
      </c>
      <c r="AJ107" s="1" t="s">
        <v>33</v>
      </c>
      <c r="AK107" s="1">
        <v>3</v>
      </c>
      <c r="AL107" s="1">
        <v>36.9</v>
      </c>
      <c r="AM107" s="1" t="s">
        <v>33</v>
      </c>
      <c r="AN107" s="1">
        <v>4</v>
      </c>
      <c r="AO107" s="1">
        <v>27.8</v>
      </c>
      <c r="AP107" s="1" t="s">
        <v>33</v>
      </c>
      <c r="AQ107" s="1" t="s">
        <v>59</v>
      </c>
      <c r="AR107" s="1">
        <v>31.4</v>
      </c>
      <c r="AS107" s="1" t="s">
        <v>33</v>
      </c>
      <c r="AT107" s="1">
        <v>4</v>
      </c>
      <c r="AV107" s="1" t="s">
        <v>195</v>
      </c>
    </row>
    <row r="108" spans="1:53" x14ac:dyDescent="0.2">
      <c r="A108" s="1">
        <v>1521</v>
      </c>
      <c r="B108" s="1" t="s">
        <v>196</v>
      </c>
      <c r="C108" s="1">
        <v>91</v>
      </c>
      <c r="D108" s="30">
        <v>93</v>
      </c>
      <c r="E108" s="2">
        <v>43253</v>
      </c>
      <c r="F108" s="3">
        <v>0.50555555555555598</v>
      </c>
      <c r="G108" s="1">
        <v>205.6</v>
      </c>
      <c r="H108" s="1">
        <f t="shared" si="6"/>
        <v>20.56</v>
      </c>
      <c r="I108" s="20">
        <f t="shared" si="7"/>
        <v>2.8678279999999998</v>
      </c>
      <c r="J108" s="21">
        <v>43264</v>
      </c>
      <c r="K108" s="6">
        <v>1519</v>
      </c>
      <c r="L108" s="6">
        <v>9</v>
      </c>
      <c r="M108" s="6">
        <v>0</v>
      </c>
      <c r="N108" s="22"/>
      <c r="O108" s="22"/>
      <c r="P108" s="22"/>
      <c r="Q108" s="1">
        <v>28.9</v>
      </c>
      <c r="R108" s="1" t="s">
        <v>33</v>
      </c>
      <c r="S108" s="1" t="s">
        <v>197</v>
      </c>
      <c r="T108" s="1">
        <v>34.799999999999997</v>
      </c>
      <c r="U108" s="1" t="s">
        <v>33</v>
      </c>
      <c r="V108" s="1" t="s">
        <v>32</v>
      </c>
      <c r="W108" s="1">
        <v>35.700000000000003</v>
      </c>
      <c r="X108" s="1" t="s">
        <v>33</v>
      </c>
      <c r="Y108" s="1" t="s">
        <v>32</v>
      </c>
      <c r="Z108" s="1">
        <v>21.2</v>
      </c>
      <c r="AA108" s="1" t="s">
        <v>33</v>
      </c>
      <c r="AB108" s="1">
        <v>4</v>
      </c>
      <c r="AF108" s="1">
        <v>23.4</v>
      </c>
      <c r="AG108" s="1" t="s">
        <v>31</v>
      </c>
      <c r="AH108" s="1">
        <v>5</v>
      </c>
      <c r="AI108" s="1">
        <v>57.5</v>
      </c>
      <c r="AJ108" s="1" t="s">
        <v>31</v>
      </c>
      <c r="AK108" s="1">
        <v>5</v>
      </c>
      <c r="AL108" s="1">
        <v>27.9</v>
      </c>
      <c r="AM108" s="1" t="s">
        <v>31</v>
      </c>
      <c r="AN108" s="35">
        <v>0.8</v>
      </c>
      <c r="AO108" s="1">
        <v>22.7</v>
      </c>
      <c r="AP108" s="1" t="s">
        <v>31</v>
      </c>
      <c r="AQ108" s="1">
        <v>4</v>
      </c>
      <c r="AR108" s="1">
        <v>30.1</v>
      </c>
      <c r="AS108" s="1" t="s">
        <v>33</v>
      </c>
      <c r="AT108" s="1" t="s">
        <v>32</v>
      </c>
    </row>
    <row r="109" spans="1:53" x14ac:dyDescent="0.2">
      <c r="A109" s="1">
        <v>1552</v>
      </c>
      <c r="B109" s="1" t="s">
        <v>198</v>
      </c>
      <c r="C109" s="1">
        <v>83</v>
      </c>
      <c r="D109" s="30">
        <v>98</v>
      </c>
      <c r="E109" s="2">
        <v>43253</v>
      </c>
      <c r="F109" s="3">
        <v>0.53402777777777799</v>
      </c>
      <c r="G109" s="1">
        <v>201</v>
      </c>
      <c r="H109" s="1">
        <f t="shared" si="6"/>
        <v>20.100000000000001</v>
      </c>
      <c r="I109" s="20">
        <f t="shared" si="7"/>
        <v>2.8097300000000001</v>
      </c>
      <c r="J109" s="21">
        <v>43264</v>
      </c>
      <c r="K109" s="6">
        <v>1628</v>
      </c>
      <c r="L109" s="6">
        <v>9</v>
      </c>
      <c r="M109" s="6">
        <v>0</v>
      </c>
      <c r="N109" s="22"/>
      <c r="O109" s="22"/>
      <c r="P109" s="22"/>
      <c r="Q109" s="1">
        <v>31.6</v>
      </c>
      <c r="R109" s="1" t="s">
        <v>33</v>
      </c>
      <c r="S109" s="1">
        <v>4</v>
      </c>
      <c r="T109" s="1">
        <v>28.3</v>
      </c>
      <c r="U109" s="1" t="s">
        <v>33</v>
      </c>
      <c r="V109" s="1">
        <v>4</v>
      </c>
      <c r="W109" s="1">
        <v>27.8</v>
      </c>
      <c r="X109" s="1" t="s">
        <v>33</v>
      </c>
      <c r="Y109" s="1">
        <v>4</v>
      </c>
      <c r="Z109" s="1">
        <v>42</v>
      </c>
      <c r="AA109" s="1" t="s">
        <v>31</v>
      </c>
      <c r="AB109" s="1">
        <v>5</v>
      </c>
      <c r="AC109" s="1">
        <v>27.3</v>
      </c>
      <c r="AD109" s="1" t="s">
        <v>31</v>
      </c>
      <c r="AE109" s="1">
        <v>4</v>
      </c>
      <c r="AF109" s="1">
        <v>24.7</v>
      </c>
      <c r="AG109" s="1" t="s">
        <v>31</v>
      </c>
      <c r="AH109" s="1">
        <v>4</v>
      </c>
      <c r="AI109" s="1">
        <v>26.8</v>
      </c>
      <c r="AJ109" s="1" t="s">
        <v>31</v>
      </c>
      <c r="AK109" s="1">
        <v>4</v>
      </c>
      <c r="AL109" s="1">
        <v>28.2</v>
      </c>
      <c r="AM109" s="1" t="s">
        <v>31</v>
      </c>
      <c r="AN109" s="1">
        <v>4</v>
      </c>
      <c r="AO109" s="1">
        <v>22.1</v>
      </c>
      <c r="AP109" s="1" t="s">
        <v>31</v>
      </c>
      <c r="AQ109" s="1">
        <v>4</v>
      </c>
      <c r="AV109" s="1" t="s">
        <v>42</v>
      </c>
    </row>
  </sheetData>
  <pageMargins left="0.7" right="0.7" top="0.75" bottom="0.75" header="0.3" footer="0.51180555555555496"/>
  <pageSetup firstPageNumber="0" orientation="portrait" horizontalDpi="300" verticalDpi="300"/>
  <headerFooter>
    <oddHeader>&amp;LSam Jaeger
Clay Morrow&amp;CVigor-Resistance Study
Larval Mass Data</oddHead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0"/>
  <sheetViews>
    <sheetView zoomScaleNormal="100" workbookViewId="0">
      <selection activeCell="B7" sqref="B7"/>
    </sheetView>
  </sheetViews>
  <sheetFormatPr baseColWidth="10" defaultColWidth="8.83203125" defaultRowHeight="15" x14ac:dyDescent="0.2"/>
  <cols>
    <col min="1" max="1" width="8.5" customWidth="1"/>
    <col min="2" max="2" width="13.5" customWidth="1"/>
    <col min="3" max="4" width="15.5" customWidth="1"/>
    <col min="5" max="5" width="52.33203125" style="16" customWidth="1"/>
    <col min="6" max="1025" width="8.5" customWidth="1"/>
  </cols>
  <sheetData>
    <row r="1" spans="1:9" s="41" customFormat="1" ht="40.5" customHeight="1" x14ac:dyDescent="0.2">
      <c r="A1" s="41" t="s">
        <v>199</v>
      </c>
      <c r="B1" s="41" t="s">
        <v>200</v>
      </c>
      <c r="C1" s="41" t="s">
        <v>201</v>
      </c>
      <c r="D1" s="41" t="s">
        <v>202</v>
      </c>
      <c r="E1" s="42" t="s">
        <v>29</v>
      </c>
    </row>
    <row r="2" spans="1:9" x14ac:dyDescent="0.2">
      <c r="A2">
        <v>1</v>
      </c>
      <c r="B2">
        <v>17.48</v>
      </c>
      <c r="C2">
        <v>2.5999999999999999E-3</v>
      </c>
      <c r="D2">
        <f t="shared" ref="D2:D33" si="0">C2*1000</f>
        <v>2.6</v>
      </c>
      <c r="G2">
        <f>(0.1263*B2)+0.2711</f>
        <v>2.4788239999999999</v>
      </c>
      <c r="I2" t="s">
        <v>203</v>
      </c>
    </row>
    <row r="3" spans="1:9" x14ac:dyDescent="0.2">
      <c r="A3">
        <v>2</v>
      </c>
      <c r="B3">
        <v>25.07</v>
      </c>
      <c r="C3">
        <v>3.2000000000000002E-3</v>
      </c>
      <c r="D3">
        <f t="shared" si="0"/>
        <v>3.2</v>
      </c>
    </row>
    <row r="4" spans="1:9" x14ac:dyDescent="0.2">
      <c r="A4">
        <v>3</v>
      </c>
      <c r="B4">
        <v>17.11</v>
      </c>
      <c r="C4">
        <v>2.3E-3</v>
      </c>
      <c r="D4">
        <f t="shared" si="0"/>
        <v>2.2999999999999998</v>
      </c>
    </row>
    <row r="5" spans="1:9" x14ac:dyDescent="0.2">
      <c r="A5">
        <v>4</v>
      </c>
      <c r="B5">
        <v>24.18</v>
      </c>
      <c r="C5">
        <v>2.8E-3</v>
      </c>
      <c r="D5">
        <f t="shared" si="0"/>
        <v>2.8</v>
      </c>
    </row>
    <row r="6" spans="1:9" x14ac:dyDescent="0.2">
      <c r="A6">
        <v>5</v>
      </c>
      <c r="B6">
        <v>21.36</v>
      </c>
      <c r="C6">
        <v>3.0000000000000001E-3</v>
      </c>
      <c r="D6">
        <f t="shared" si="0"/>
        <v>3</v>
      </c>
    </row>
    <row r="7" spans="1:9" x14ac:dyDescent="0.2">
      <c r="A7" s="1">
        <v>6</v>
      </c>
      <c r="B7" s="1">
        <v>19.48</v>
      </c>
      <c r="C7" s="1">
        <v>2.3999999999999998E-3</v>
      </c>
      <c r="D7">
        <f t="shared" si="0"/>
        <v>2.4</v>
      </c>
    </row>
    <row r="8" spans="1:9" x14ac:dyDescent="0.2">
      <c r="A8">
        <v>7</v>
      </c>
      <c r="B8">
        <v>22.64</v>
      </c>
      <c r="C8" s="16">
        <v>3.3E-3</v>
      </c>
      <c r="D8">
        <f t="shared" si="0"/>
        <v>3.3</v>
      </c>
    </row>
    <row r="9" spans="1:9" x14ac:dyDescent="0.2">
      <c r="A9">
        <v>8</v>
      </c>
      <c r="B9">
        <v>17.399999999999999</v>
      </c>
      <c r="C9" s="16">
        <v>3.0000000000000001E-3</v>
      </c>
      <c r="D9">
        <f t="shared" si="0"/>
        <v>3</v>
      </c>
    </row>
    <row r="10" spans="1:9" x14ac:dyDescent="0.2">
      <c r="A10">
        <v>9</v>
      </c>
      <c r="B10">
        <v>18.53</v>
      </c>
      <c r="C10" s="16">
        <v>2.5000000000000001E-3</v>
      </c>
      <c r="D10">
        <f t="shared" si="0"/>
        <v>2.5</v>
      </c>
    </row>
    <row r="11" spans="1:9" x14ac:dyDescent="0.2">
      <c r="A11">
        <v>10</v>
      </c>
      <c r="B11">
        <v>18.95</v>
      </c>
      <c r="C11" s="16">
        <v>2.2000000000000001E-3</v>
      </c>
      <c r="D11">
        <f t="shared" si="0"/>
        <v>2.2000000000000002</v>
      </c>
    </row>
    <row r="12" spans="1:9" x14ac:dyDescent="0.2">
      <c r="A12">
        <v>11</v>
      </c>
      <c r="B12">
        <v>18.649999999999999</v>
      </c>
      <c r="C12" s="16">
        <v>2.5999999999999999E-3</v>
      </c>
      <c r="D12">
        <f t="shared" si="0"/>
        <v>2.6</v>
      </c>
    </row>
    <row r="13" spans="1:9" x14ac:dyDescent="0.2">
      <c r="A13">
        <v>12</v>
      </c>
      <c r="B13">
        <v>20.13</v>
      </c>
      <c r="C13" s="16">
        <v>3.0999999999999999E-3</v>
      </c>
      <c r="D13">
        <f t="shared" si="0"/>
        <v>3.1</v>
      </c>
    </row>
    <row r="14" spans="1:9" x14ac:dyDescent="0.2">
      <c r="A14">
        <v>13</v>
      </c>
      <c r="B14">
        <v>20.23</v>
      </c>
      <c r="C14" s="16">
        <v>2.8E-3</v>
      </c>
      <c r="D14">
        <f t="shared" si="0"/>
        <v>2.8</v>
      </c>
    </row>
    <row r="15" spans="1:9" x14ac:dyDescent="0.2">
      <c r="A15">
        <v>14</v>
      </c>
      <c r="B15">
        <v>14.72</v>
      </c>
      <c r="C15" s="16">
        <v>2.8E-3</v>
      </c>
      <c r="D15">
        <f t="shared" si="0"/>
        <v>2.8</v>
      </c>
    </row>
    <row r="16" spans="1:9" x14ac:dyDescent="0.2">
      <c r="A16">
        <v>15</v>
      </c>
      <c r="B16">
        <v>19.03</v>
      </c>
      <c r="C16" s="16">
        <v>2.2000000000000001E-3</v>
      </c>
      <c r="D16">
        <f t="shared" si="0"/>
        <v>2.2000000000000002</v>
      </c>
    </row>
    <row r="17" spans="1:5" x14ac:dyDescent="0.2">
      <c r="A17">
        <v>16</v>
      </c>
      <c r="B17">
        <v>18.100000000000001</v>
      </c>
      <c r="C17" s="16">
        <v>2.5999999999999999E-3</v>
      </c>
      <c r="D17">
        <f t="shared" si="0"/>
        <v>2.6</v>
      </c>
    </row>
    <row r="18" spans="1:5" x14ac:dyDescent="0.2">
      <c r="A18" s="1">
        <v>17</v>
      </c>
      <c r="B18" s="1">
        <v>19.440000000000001</v>
      </c>
      <c r="C18" s="16">
        <v>2E-3</v>
      </c>
      <c r="D18">
        <f t="shared" si="0"/>
        <v>2</v>
      </c>
    </row>
    <row r="19" spans="1:5" x14ac:dyDescent="0.2">
      <c r="A19">
        <v>18</v>
      </c>
      <c r="B19">
        <v>22.06</v>
      </c>
      <c r="C19" s="16">
        <v>3.0999999999999999E-3</v>
      </c>
      <c r="D19">
        <f t="shared" si="0"/>
        <v>3.1</v>
      </c>
    </row>
    <row r="20" spans="1:5" x14ac:dyDescent="0.2">
      <c r="A20">
        <v>19</v>
      </c>
      <c r="B20">
        <v>25.51</v>
      </c>
      <c r="C20" s="16">
        <v>3.5000000000000001E-3</v>
      </c>
      <c r="D20">
        <f t="shared" si="0"/>
        <v>3.5</v>
      </c>
    </row>
    <row r="21" spans="1:5" x14ac:dyDescent="0.2">
      <c r="A21">
        <v>20</v>
      </c>
      <c r="B21">
        <v>11.34</v>
      </c>
      <c r="C21" s="16">
        <v>2.3999999999999998E-3</v>
      </c>
      <c r="D21">
        <f t="shared" si="0"/>
        <v>2.4</v>
      </c>
    </row>
    <row r="22" spans="1:5" x14ac:dyDescent="0.2">
      <c r="A22">
        <v>21</v>
      </c>
      <c r="B22">
        <v>17.64</v>
      </c>
      <c r="C22" s="16">
        <v>2.8E-3</v>
      </c>
      <c r="D22">
        <f t="shared" si="0"/>
        <v>2.8</v>
      </c>
    </row>
    <row r="23" spans="1:5" x14ac:dyDescent="0.2">
      <c r="A23">
        <v>22</v>
      </c>
      <c r="B23">
        <v>17.5</v>
      </c>
      <c r="C23" s="16">
        <v>2.3E-3</v>
      </c>
      <c r="D23">
        <f t="shared" si="0"/>
        <v>2.2999999999999998</v>
      </c>
    </row>
    <row r="24" spans="1:5" x14ac:dyDescent="0.2">
      <c r="A24">
        <v>23</v>
      </c>
      <c r="B24">
        <v>14.6</v>
      </c>
      <c r="C24" s="16">
        <v>2.0999999999999999E-3</v>
      </c>
      <c r="D24">
        <f t="shared" si="0"/>
        <v>2.1</v>
      </c>
    </row>
    <row r="25" spans="1:5" x14ac:dyDescent="0.2">
      <c r="A25">
        <v>24</v>
      </c>
      <c r="B25">
        <v>12.8</v>
      </c>
      <c r="C25" s="16">
        <v>1.9E-3</v>
      </c>
      <c r="D25">
        <f t="shared" si="0"/>
        <v>1.9</v>
      </c>
    </row>
    <row r="26" spans="1:5" x14ac:dyDescent="0.2">
      <c r="A26">
        <v>25</v>
      </c>
      <c r="B26">
        <v>19.8</v>
      </c>
      <c r="C26" s="16">
        <v>2.8E-3</v>
      </c>
      <c r="D26">
        <f t="shared" si="0"/>
        <v>2.8</v>
      </c>
    </row>
    <row r="27" spans="1:5" x14ac:dyDescent="0.2">
      <c r="A27">
        <v>26</v>
      </c>
      <c r="B27">
        <v>14.6</v>
      </c>
      <c r="C27" s="16">
        <v>2E-3</v>
      </c>
      <c r="D27">
        <f t="shared" si="0"/>
        <v>2</v>
      </c>
    </row>
    <row r="28" spans="1:5" x14ac:dyDescent="0.2">
      <c r="A28">
        <v>27</v>
      </c>
      <c r="B28">
        <v>18.2</v>
      </c>
      <c r="C28" s="16">
        <v>2.5000000000000001E-3</v>
      </c>
      <c r="D28">
        <f t="shared" si="0"/>
        <v>2.5</v>
      </c>
    </row>
    <row r="29" spans="1:5" x14ac:dyDescent="0.2">
      <c r="A29">
        <v>28</v>
      </c>
      <c r="B29">
        <v>19</v>
      </c>
      <c r="C29" s="16">
        <v>2.8E-3</v>
      </c>
      <c r="D29">
        <f t="shared" si="0"/>
        <v>2.8</v>
      </c>
    </row>
    <row r="30" spans="1:5" x14ac:dyDescent="0.2">
      <c r="A30">
        <v>29</v>
      </c>
      <c r="B30">
        <v>20.9</v>
      </c>
      <c r="C30" s="16">
        <v>3.0000000000000001E-3</v>
      </c>
      <c r="D30">
        <f t="shared" si="0"/>
        <v>3</v>
      </c>
    </row>
    <row r="31" spans="1:5" s="43" customFormat="1" x14ac:dyDescent="0.2">
      <c r="A31" s="43">
        <v>30</v>
      </c>
      <c r="B31" s="43">
        <v>19.2</v>
      </c>
      <c r="C31" s="43">
        <v>2.3999999999999998E-3</v>
      </c>
      <c r="D31" s="43">
        <f t="shared" si="0"/>
        <v>2.4</v>
      </c>
      <c r="E31" s="16"/>
    </row>
    <row r="32" spans="1:5" x14ac:dyDescent="0.2">
      <c r="A32">
        <v>31</v>
      </c>
      <c r="B32" s="16">
        <v>18.100000000000001</v>
      </c>
      <c r="C32" s="16">
        <v>2.7000000000000001E-3</v>
      </c>
      <c r="D32">
        <f t="shared" si="0"/>
        <v>2.7</v>
      </c>
    </row>
    <row r="33" spans="1:4" x14ac:dyDescent="0.2">
      <c r="A33">
        <v>32</v>
      </c>
      <c r="B33" s="16">
        <v>23.1</v>
      </c>
      <c r="C33" s="16">
        <v>3.3999999999999998E-3</v>
      </c>
      <c r="D33">
        <f t="shared" si="0"/>
        <v>3.4</v>
      </c>
    </row>
    <row r="34" spans="1:4" x14ac:dyDescent="0.2">
      <c r="A34">
        <v>33</v>
      </c>
      <c r="B34" s="16">
        <v>17.399999999999999</v>
      </c>
      <c r="C34" s="16">
        <v>2.0999999999999999E-3</v>
      </c>
      <c r="D34">
        <f t="shared" ref="D34:D65" si="1">C34*1000</f>
        <v>2.1</v>
      </c>
    </row>
    <row r="35" spans="1:4" x14ac:dyDescent="0.2">
      <c r="A35">
        <v>34</v>
      </c>
      <c r="B35" s="16">
        <v>19.899999999999999</v>
      </c>
      <c r="C35" s="16">
        <v>2.8E-3</v>
      </c>
      <c r="D35">
        <f t="shared" si="1"/>
        <v>2.8</v>
      </c>
    </row>
    <row r="36" spans="1:4" x14ac:dyDescent="0.2">
      <c r="A36">
        <v>35</v>
      </c>
      <c r="B36" s="16">
        <v>22</v>
      </c>
      <c r="C36" s="16">
        <v>3.0999999999999999E-3</v>
      </c>
      <c r="D36">
        <f t="shared" si="1"/>
        <v>3.1</v>
      </c>
    </row>
    <row r="37" spans="1:4" x14ac:dyDescent="0.2">
      <c r="A37">
        <v>36</v>
      </c>
      <c r="B37" s="16">
        <v>17.899999999999999</v>
      </c>
      <c r="C37" s="16">
        <v>2.5000000000000001E-3</v>
      </c>
      <c r="D37">
        <f t="shared" si="1"/>
        <v>2.5</v>
      </c>
    </row>
    <row r="38" spans="1:4" x14ac:dyDescent="0.2">
      <c r="A38">
        <v>37</v>
      </c>
      <c r="B38" s="16">
        <v>21</v>
      </c>
      <c r="C38" s="16">
        <v>2.7000000000000001E-3</v>
      </c>
      <c r="D38">
        <f t="shared" si="1"/>
        <v>2.7</v>
      </c>
    </row>
    <row r="39" spans="1:4" x14ac:dyDescent="0.2">
      <c r="A39">
        <v>38</v>
      </c>
      <c r="B39" s="16">
        <v>18.100000000000001</v>
      </c>
      <c r="C39" s="16">
        <v>2.7000000000000001E-3</v>
      </c>
      <c r="D39">
        <f t="shared" si="1"/>
        <v>2.7</v>
      </c>
    </row>
    <row r="40" spans="1:4" x14ac:dyDescent="0.2">
      <c r="A40">
        <v>39</v>
      </c>
      <c r="B40" s="16">
        <v>21</v>
      </c>
      <c r="C40" s="16">
        <v>2.5000000000000001E-3</v>
      </c>
      <c r="D40">
        <f t="shared" si="1"/>
        <v>2.5</v>
      </c>
    </row>
    <row r="41" spans="1:4" x14ac:dyDescent="0.2">
      <c r="A41">
        <v>40</v>
      </c>
      <c r="B41" s="16">
        <v>18.8</v>
      </c>
      <c r="C41" s="16">
        <v>2.8999999999999998E-3</v>
      </c>
      <c r="D41">
        <f t="shared" si="1"/>
        <v>2.9</v>
      </c>
    </row>
    <row r="42" spans="1:4" x14ac:dyDescent="0.2">
      <c r="A42">
        <v>41</v>
      </c>
      <c r="B42" s="16">
        <v>12.5</v>
      </c>
      <c r="C42" s="16">
        <v>1.4E-3</v>
      </c>
      <c r="D42">
        <f t="shared" si="1"/>
        <v>1.4</v>
      </c>
    </row>
    <row r="43" spans="1:4" x14ac:dyDescent="0.2">
      <c r="A43">
        <v>42</v>
      </c>
      <c r="B43" s="16">
        <v>17.899999999999999</v>
      </c>
      <c r="C43" s="16">
        <v>2.5000000000000001E-3</v>
      </c>
      <c r="D43">
        <f t="shared" si="1"/>
        <v>2.5</v>
      </c>
    </row>
    <row r="44" spans="1:4" x14ac:dyDescent="0.2">
      <c r="A44">
        <v>43</v>
      </c>
      <c r="B44" s="16">
        <v>16.7</v>
      </c>
      <c r="C44" s="16">
        <v>2.5000000000000001E-3</v>
      </c>
      <c r="D44">
        <f t="shared" si="1"/>
        <v>2.5</v>
      </c>
    </row>
    <row r="45" spans="1:4" x14ac:dyDescent="0.2">
      <c r="A45">
        <v>44</v>
      </c>
      <c r="B45" s="16">
        <v>20.8</v>
      </c>
      <c r="C45" s="16">
        <v>2.8999999999999998E-3</v>
      </c>
      <c r="D45">
        <f t="shared" si="1"/>
        <v>2.9</v>
      </c>
    </row>
    <row r="46" spans="1:4" x14ac:dyDescent="0.2">
      <c r="A46">
        <v>45</v>
      </c>
      <c r="B46" s="16">
        <v>17.5</v>
      </c>
      <c r="C46" s="16">
        <v>2.5000000000000001E-3</v>
      </c>
      <c r="D46">
        <f t="shared" si="1"/>
        <v>2.5</v>
      </c>
    </row>
    <row r="47" spans="1:4" x14ac:dyDescent="0.2">
      <c r="A47">
        <v>46</v>
      </c>
      <c r="B47" s="16">
        <v>20.6</v>
      </c>
      <c r="C47" s="16">
        <v>3.0999999999999999E-3</v>
      </c>
      <c r="D47">
        <f t="shared" si="1"/>
        <v>3.1</v>
      </c>
    </row>
    <row r="48" spans="1:4" x14ac:dyDescent="0.2">
      <c r="A48">
        <v>47</v>
      </c>
      <c r="B48" s="16">
        <v>18.2</v>
      </c>
      <c r="C48" s="16">
        <v>2.5999999999999999E-3</v>
      </c>
      <c r="D48">
        <f t="shared" si="1"/>
        <v>2.6</v>
      </c>
    </row>
    <row r="49" spans="1:4" x14ac:dyDescent="0.2">
      <c r="A49">
        <v>48</v>
      </c>
      <c r="B49" s="16">
        <v>20.6</v>
      </c>
      <c r="C49" s="16">
        <v>2.8E-3</v>
      </c>
      <c r="D49">
        <f t="shared" si="1"/>
        <v>2.8</v>
      </c>
    </row>
    <row r="50" spans="1:4" x14ac:dyDescent="0.2">
      <c r="A50">
        <v>49</v>
      </c>
      <c r="B50" s="16">
        <v>12.9</v>
      </c>
      <c r="C50" s="16">
        <v>2.0999999999999999E-3</v>
      </c>
      <c r="D50">
        <f t="shared" si="1"/>
        <v>2.1</v>
      </c>
    </row>
    <row r="51" spans="1:4" x14ac:dyDescent="0.2">
      <c r="A51">
        <v>50</v>
      </c>
      <c r="B51" s="16">
        <v>19.7</v>
      </c>
      <c r="C51" s="16">
        <v>2.5999999999999999E-3</v>
      </c>
      <c r="D51">
        <f t="shared" si="1"/>
        <v>2.6</v>
      </c>
    </row>
    <row r="52" spans="1:4" x14ac:dyDescent="0.2">
      <c r="A52">
        <v>51</v>
      </c>
      <c r="B52" s="16">
        <v>31.6</v>
      </c>
      <c r="C52" s="16">
        <v>4.1000000000000003E-3</v>
      </c>
      <c r="D52">
        <f t="shared" si="1"/>
        <v>4.1000000000000005</v>
      </c>
    </row>
    <row r="53" spans="1:4" x14ac:dyDescent="0.2">
      <c r="A53">
        <v>52</v>
      </c>
      <c r="B53" s="16">
        <v>28.2</v>
      </c>
      <c r="C53" s="16">
        <v>4.0000000000000001E-3</v>
      </c>
      <c r="D53">
        <f t="shared" si="1"/>
        <v>4</v>
      </c>
    </row>
    <row r="54" spans="1:4" x14ac:dyDescent="0.2">
      <c r="A54">
        <v>53</v>
      </c>
      <c r="B54" s="16">
        <v>26.9</v>
      </c>
      <c r="C54" s="16">
        <v>3.5999999999999999E-3</v>
      </c>
      <c r="D54">
        <f t="shared" si="1"/>
        <v>3.6</v>
      </c>
    </row>
    <row r="55" spans="1:4" x14ac:dyDescent="0.2">
      <c r="A55">
        <v>54</v>
      </c>
      <c r="B55" s="16">
        <v>28.9</v>
      </c>
      <c r="C55" s="16">
        <v>3.8999999999999998E-3</v>
      </c>
      <c r="D55">
        <f t="shared" si="1"/>
        <v>3.9</v>
      </c>
    </row>
    <row r="56" spans="1:4" x14ac:dyDescent="0.2">
      <c r="A56">
        <v>55</v>
      </c>
      <c r="B56" s="16">
        <v>30.9</v>
      </c>
      <c r="C56" s="16">
        <v>4.4000000000000003E-3</v>
      </c>
      <c r="D56">
        <f t="shared" si="1"/>
        <v>4.4000000000000004</v>
      </c>
    </row>
    <row r="57" spans="1:4" x14ac:dyDescent="0.2">
      <c r="A57">
        <v>56</v>
      </c>
      <c r="B57" s="16">
        <v>28.1</v>
      </c>
      <c r="C57" s="16">
        <v>3.8999999999999998E-3</v>
      </c>
      <c r="D57">
        <f t="shared" si="1"/>
        <v>3.9</v>
      </c>
    </row>
    <row r="58" spans="1:4" x14ac:dyDescent="0.2">
      <c r="A58">
        <v>57</v>
      </c>
      <c r="B58" s="16">
        <v>29.6</v>
      </c>
      <c r="C58" s="16">
        <v>4.1999999999999997E-3</v>
      </c>
      <c r="D58">
        <f t="shared" si="1"/>
        <v>4.2</v>
      </c>
    </row>
    <row r="59" spans="1:4" x14ac:dyDescent="0.2">
      <c r="A59">
        <v>58</v>
      </c>
      <c r="B59" s="16">
        <v>32.200000000000003</v>
      </c>
      <c r="C59" s="16">
        <v>4.4000000000000003E-3</v>
      </c>
      <c r="D59">
        <f t="shared" si="1"/>
        <v>4.4000000000000004</v>
      </c>
    </row>
    <row r="60" spans="1:4" x14ac:dyDescent="0.2">
      <c r="A60">
        <v>59</v>
      </c>
      <c r="B60" s="16">
        <v>31.9</v>
      </c>
      <c r="C60" s="16">
        <v>4.7000000000000002E-3</v>
      </c>
      <c r="D60">
        <f t="shared" si="1"/>
        <v>4.7</v>
      </c>
    </row>
  </sheetData>
  <pageMargins left="0.7" right="0.7" top="0.75" bottom="0.75" header="0.3" footer="0.51180555555555496"/>
  <pageSetup firstPageNumber="0" orientation="portrait" horizontalDpi="300" verticalDpi="300"/>
  <headerFooter>
    <oddHeader>&amp;LSam Jaeger
Clay Morrow&amp;CLarval Wet-Dry Mass 
Calibration Datasheet&amp;RVigor-Resistance Study
Date:___________________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"/>
  <sheetViews>
    <sheetView zoomScaleNormal="100" workbookViewId="0">
      <selection activeCell="B13" sqref="B13"/>
    </sheetView>
  </sheetViews>
  <sheetFormatPr baseColWidth="10" defaultColWidth="8.83203125" defaultRowHeight="15" x14ac:dyDescent="0.2"/>
  <cols>
    <col min="1" max="1025" width="8.5" customWidth="1"/>
  </cols>
  <sheetData>
    <row r="1" spans="1:17" ht="30" x14ac:dyDescent="0.2">
      <c r="A1" s="8" t="s">
        <v>0</v>
      </c>
      <c r="B1" s="8" t="s">
        <v>204</v>
      </c>
      <c r="C1" s="8" t="s">
        <v>205</v>
      </c>
      <c r="D1" s="8" t="s">
        <v>17</v>
      </c>
      <c r="E1" s="8" t="s">
        <v>18</v>
      </c>
      <c r="F1" s="8" t="s">
        <v>28</v>
      </c>
      <c r="G1" s="8" t="s">
        <v>29</v>
      </c>
      <c r="H1" s="8"/>
      <c r="I1" s="12"/>
      <c r="J1" s="13"/>
      <c r="K1" s="14"/>
      <c r="L1" s="13"/>
      <c r="M1" s="13"/>
      <c r="N1" s="15"/>
      <c r="O1" s="15"/>
      <c r="P1" s="15"/>
      <c r="Q1" s="8"/>
    </row>
    <row r="2" spans="1:17" x14ac:dyDescent="0.2">
      <c r="A2" t="s">
        <v>206</v>
      </c>
      <c r="B2">
        <v>1</v>
      </c>
    </row>
    <row r="3" spans="1:17" x14ac:dyDescent="0.2">
      <c r="A3" t="s">
        <v>206</v>
      </c>
      <c r="B3">
        <v>2</v>
      </c>
    </row>
    <row r="4" spans="1:17" x14ac:dyDescent="0.2">
      <c r="A4" t="s">
        <v>206</v>
      </c>
      <c r="B4">
        <v>3</v>
      </c>
    </row>
    <row r="5" spans="1:17" x14ac:dyDescent="0.2">
      <c r="A5" t="s">
        <v>206</v>
      </c>
      <c r="B5">
        <v>4</v>
      </c>
    </row>
    <row r="6" spans="1:17" x14ac:dyDescent="0.2">
      <c r="A6" t="s">
        <v>206</v>
      </c>
      <c r="B6">
        <v>6</v>
      </c>
    </row>
    <row r="7" spans="1:17" x14ac:dyDescent="0.2">
      <c r="A7" t="s">
        <v>207</v>
      </c>
    </row>
    <row r="8" spans="1:17" x14ac:dyDescent="0.2">
      <c r="A8" t="s">
        <v>207</v>
      </c>
    </row>
    <row r="9" spans="1:17" x14ac:dyDescent="0.2">
      <c r="A9" t="s">
        <v>207</v>
      </c>
    </row>
    <row r="10" spans="1:17" x14ac:dyDescent="0.2">
      <c r="A10" t="s">
        <v>207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27"/>
  <sheetViews>
    <sheetView zoomScaleNormal="100" workbookViewId="0">
      <selection activeCell="C109" sqref="C109"/>
    </sheetView>
  </sheetViews>
  <sheetFormatPr baseColWidth="10" defaultColWidth="8.83203125" defaultRowHeight="15" x14ac:dyDescent="0.2"/>
  <cols>
    <col min="1" max="1" width="9.5" style="44" customWidth="1"/>
    <col min="2" max="2" width="5.5" style="45" customWidth="1"/>
    <col min="3" max="3" width="7.83203125" style="46" customWidth="1"/>
    <col min="4" max="4" width="3.1640625" style="45" hidden="1" customWidth="1"/>
    <col min="5" max="8" width="9.1640625" style="45" hidden="1" customWidth="1"/>
    <col min="9" max="9" width="5.83203125" style="45" customWidth="1"/>
    <col min="10" max="10" width="7" style="47" customWidth="1"/>
    <col min="11" max="11" width="13" customWidth="1"/>
    <col min="12" max="12" width="11.5" style="48"/>
    <col min="13" max="13" width="12.6640625" customWidth="1"/>
    <col min="14" max="1025" width="8.5" customWidth="1"/>
  </cols>
  <sheetData>
    <row r="1" spans="1:13" ht="45" x14ac:dyDescent="0.2">
      <c r="A1" s="49" t="s">
        <v>3</v>
      </c>
      <c r="B1" s="50" t="s">
        <v>0</v>
      </c>
      <c r="C1" s="50" t="s">
        <v>1</v>
      </c>
      <c r="D1" s="51" t="s">
        <v>184</v>
      </c>
      <c r="E1" s="50" t="s">
        <v>208</v>
      </c>
      <c r="F1" s="50" t="s">
        <v>209</v>
      </c>
      <c r="G1" s="50" t="s">
        <v>210</v>
      </c>
      <c r="H1" s="50" t="s">
        <v>211</v>
      </c>
      <c r="I1" s="50" t="s">
        <v>212</v>
      </c>
      <c r="J1" s="50" t="s">
        <v>213</v>
      </c>
      <c r="K1" s="51" t="s">
        <v>4</v>
      </c>
      <c r="L1" s="52" t="s">
        <v>5</v>
      </c>
      <c r="M1" s="53" t="s">
        <v>214</v>
      </c>
    </row>
    <row r="2" spans="1:13" x14ac:dyDescent="0.2">
      <c r="A2" s="44">
        <v>1</v>
      </c>
      <c r="B2" s="45">
        <v>2</v>
      </c>
      <c r="C2" s="46" t="s">
        <v>30</v>
      </c>
      <c r="E2" s="45">
        <v>1</v>
      </c>
      <c r="F2" s="45" t="s">
        <v>215</v>
      </c>
      <c r="G2" s="45">
        <v>2</v>
      </c>
      <c r="H2" s="45">
        <f t="shared" ref="H2:H33" si="0">ROUNDUP(G2/5,0)</f>
        <v>1</v>
      </c>
      <c r="I2" s="45">
        <v>118</v>
      </c>
      <c r="J2" s="54">
        <v>13</v>
      </c>
      <c r="K2" s="55">
        <v>43251</v>
      </c>
      <c r="L2" s="56">
        <v>0.44513888888888897</v>
      </c>
    </row>
    <row r="3" spans="1:13" x14ac:dyDescent="0.2">
      <c r="A3" s="44">
        <v>2</v>
      </c>
      <c r="B3" s="45">
        <v>57</v>
      </c>
      <c r="C3" s="46" t="s">
        <v>40</v>
      </c>
      <c r="E3" s="45">
        <v>1</v>
      </c>
      <c r="F3" s="45" t="s">
        <v>216</v>
      </c>
      <c r="G3" s="45">
        <v>1</v>
      </c>
      <c r="H3" s="45">
        <f t="shared" si="0"/>
        <v>1</v>
      </c>
      <c r="I3" s="45">
        <v>320</v>
      </c>
      <c r="J3" s="47">
        <v>17</v>
      </c>
      <c r="K3" s="55">
        <v>43251</v>
      </c>
      <c r="L3" s="56">
        <v>0.44861111111111102</v>
      </c>
    </row>
    <row r="4" spans="1:13" x14ac:dyDescent="0.2">
      <c r="A4" s="44">
        <v>3</v>
      </c>
      <c r="B4" s="45">
        <v>141</v>
      </c>
      <c r="C4" s="46" t="s">
        <v>49</v>
      </c>
      <c r="E4" s="45">
        <v>1</v>
      </c>
      <c r="F4" s="45" t="s">
        <v>31</v>
      </c>
      <c r="G4" s="45">
        <v>1</v>
      </c>
      <c r="H4" s="45">
        <f t="shared" si="0"/>
        <v>1</v>
      </c>
      <c r="I4" s="45">
        <v>207</v>
      </c>
      <c r="J4" s="47">
        <v>15</v>
      </c>
      <c r="K4" s="55">
        <v>43251</v>
      </c>
      <c r="L4" s="56">
        <v>0.453472222222222</v>
      </c>
    </row>
    <row r="5" spans="1:13" x14ac:dyDescent="0.2">
      <c r="A5" s="44">
        <v>4</v>
      </c>
      <c r="B5" s="45">
        <v>172</v>
      </c>
      <c r="C5" s="46" t="s">
        <v>56</v>
      </c>
      <c r="E5" s="45">
        <v>1</v>
      </c>
      <c r="F5" s="45" t="s">
        <v>217</v>
      </c>
      <c r="G5" s="45">
        <v>4</v>
      </c>
      <c r="H5" s="45">
        <f t="shared" si="0"/>
        <v>1</v>
      </c>
      <c r="I5" s="45">
        <v>368</v>
      </c>
      <c r="J5" s="47">
        <v>18</v>
      </c>
      <c r="K5" s="55">
        <v>43251</v>
      </c>
      <c r="L5" s="56">
        <v>0.45694444444444399</v>
      </c>
    </row>
    <row r="6" spans="1:13" x14ac:dyDescent="0.2">
      <c r="A6" s="44">
        <v>5</v>
      </c>
      <c r="B6" s="45">
        <v>226</v>
      </c>
      <c r="C6" s="46" t="s">
        <v>62</v>
      </c>
      <c r="E6" s="45">
        <v>1</v>
      </c>
      <c r="F6" s="45" t="s">
        <v>218</v>
      </c>
      <c r="G6" s="45">
        <v>2</v>
      </c>
      <c r="H6" s="45">
        <f t="shared" si="0"/>
        <v>1</v>
      </c>
      <c r="I6" s="45">
        <v>141</v>
      </c>
      <c r="J6" s="47">
        <v>16</v>
      </c>
      <c r="K6" s="55">
        <v>43251</v>
      </c>
      <c r="L6" s="56">
        <v>0.45833333333333298</v>
      </c>
    </row>
    <row r="7" spans="1:13" x14ac:dyDescent="0.2">
      <c r="A7" s="44">
        <v>6</v>
      </c>
      <c r="B7" s="45">
        <v>282</v>
      </c>
      <c r="C7" s="46" t="s">
        <v>72</v>
      </c>
      <c r="E7" s="45">
        <v>1</v>
      </c>
      <c r="F7" s="45" t="s">
        <v>219</v>
      </c>
      <c r="G7" s="45">
        <v>2</v>
      </c>
      <c r="H7" s="45">
        <f t="shared" si="0"/>
        <v>1</v>
      </c>
      <c r="I7" s="45">
        <v>138</v>
      </c>
      <c r="J7" s="47">
        <v>14</v>
      </c>
      <c r="K7" s="55">
        <v>43251</v>
      </c>
      <c r="L7" s="56">
        <v>0.46041666666666697</v>
      </c>
    </row>
    <row r="8" spans="1:13" x14ac:dyDescent="0.2">
      <c r="A8" s="44">
        <v>7</v>
      </c>
      <c r="B8" s="45">
        <v>369</v>
      </c>
      <c r="C8" s="57" t="s">
        <v>82</v>
      </c>
      <c r="D8" s="58"/>
      <c r="E8" s="58">
        <v>1</v>
      </c>
      <c r="F8" s="58" t="s">
        <v>220</v>
      </c>
      <c r="G8" s="58">
        <v>5</v>
      </c>
      <c r="H8" s="58">
        <f t="shared" si="0"/>
        <v>1</v>
      </c>
      <c r="I8" s="58">
        <v>237</v>
      </c>
      <c r="J8" s="47">
        <v>21</v>
      </c>
      <c r="K8" s="55">
        <v>43251</v>
      </c>
      <c r="L8" s="56">
        <v>0.46319444444444402</v>
      </c>
    </row>
    <row r="9" spans="1:13" x14ac:dyDescent="0.2">
      <c r="A9" s="44">
        <v>8</v>
      </c>
      <c r="B9" s="45">
        <v>34</v>
      </c>
      <c r="C9" s="46" t="s">
        <v>38</v>
      </c>
      <c r="E9" s="45">
        <v>1</v>
      </c>
      <c r="F9" s="45" t="s">
        <v>221</v>
      </c>
      <c r="G9" s="45">
        <v>6</v>
      </c>
      <c r="H9" s="45">
        <f t="shared" si="0"/>
        <v>2</v>
      </c>
      <c r="I9" s="45">
        <v>318</v>
      </c>
      <c r="J9" s="47">
        <v>24</v>
      </c>
      <c r="K9" s="55">
        <v>43251</v>
      </c>
      <c r="L9" s="56">
        <v>0.47777777777777802</v>
      </c>
    </row>
    <row r="10" spans="1:13" x14ac:dyDescent="0.2">
      <c r="A10" s="44">
        <v>9</v>
      </c>
      <c r="B10" s="45">
        <v>119</v>
      </c>
      <c r="C10" s="46" t="s">
        <v>43</v>
      </c>
      <c r="E10" s="45">
        <v>1</v>
      </c>
      <c r="F10" s="45" t="s">
        <v>222</v>
      </c>
      <c r="G10" s="45">
        <v>7</v>
      </c>
      <c r="H10" s="45">
        <f t="shared" si="0"/>
        <v>2</v>
      </c>
      <c r="I10" s="45">
        <v>158</v>
      </c>
      <c r="J10" s="47">
        <v>19</v>
      </c>
      <c r="K10" s="55">
        <v>43251</v>
      </c>
      <c r="L10" s="56">
        <v>0.47430555555555598</v>
      </c>
    </row>
    <row r="11" spans="1:13" x14ac:dyDescent="0.2">
      <c r="A11" s="44">
        <v>10</v>
      </c>
      <c r="B11" s="45">
        <v>234</v>
      </c>
      <c r="C11" s="46" t="s">
        <v>63</v>
      </c>
      <c r="E11" s="45">
        <v>1</v>
      </c>
      <c r="F11" s="45" t="s">
        <v>218</v>
      </c>
      <c r="G11" s="45">
        <v>10</v>
      </c>
      <c r="H11" s="45">
        <f t="shared" si="0"/>
        <v>2</v>
      </c>
      <c r="I11" s="45">
        <v>256</v>
      </c>
      <c r="J11" s="47">
        <v>23</v>
      </c>
      <c r="K11" s="55">
        <v>43251</v>
      </c>
      <c r="L11" s="56">
        <v>0.47083333333333299</v>
      </c>
      <c r="M11" t="s">
        <v>223</v>
      </c>
    </row>
    <row r="12" spans="1:13" x14ac:dyDescent="0.2">
      <c r="A12" s="44">
        <v>11</v>
      </c>
      <c r="B12" s="45">
        <v>286</v>
      </c>
      <c r="C12" s="57" t="s">
        <v>73</v>
      </c>
      <c r="D12" s="58"/>
      <c r="E12" s="58">
        <v>1</v>
      </c>
      <c r="F12" s="58" t="s">
        <v>219</v>
      </c>
      <c r="G12" s="58">
        <v>6</v>
      </c>
      <c r="H12" s="58">
        <f t="shared" si="0"/>
        <v>2</v>
      </c>
      <c r="I12" s="58">
        <v>203</v>
      </c>
      <c r="J12" s="47">
        <v>20</v>
      </c>
      <c r="K12" s="55">
        <v>43251</v>
      </c>
      <c r="L12" s="56">
        <v>0.46736111111111101</v>
      </c>
    </row>
    <row r="13" spans="1:13" x14ac:dyDescent="0.2">
      <c r="A13" s="44">
        <v>12</v>
      </c>
      <c r="B13" s="45">
        <v>127</v>
      </c>
      <c r="C13" s="46" t="s">
        <v>47</v>
      </c>
      <c r="E13" s="45">
        <v>1</v>
      </c>
      <c r="F13" s="45" t="s">
        <v>222</v>
      </c>
      <c r="G13" s="45">
        <v>15</v>
      </c>
      <c r="H13" s="45">
        <f t="shared" si="0"/>
        <v>3</v>
      </c>
      <c r="I13" s="45">
        <v>168</v>
      </c>
      <c r="J13" s="47">
        <v>29</v>
      </c>
      <c r="K13" s="55">
        <v>43251</v>
      </c>
      <c r="L13" s="56">
        <v>0.484027777777778</v>
      </c>
    </row>
    <row r="14" spans="1:13" x14ac:dyDescent="0.2">
      <c r="A14" s="44">
        <v>13</v>
      </c>
      <c r="B14" s="45">
        <v>153</v>
      </c>
      <c r="C14" s="46" t="s">
        <v>51</v>
      </c>
      <c r="E14" s="45">
        <v>1</v>
      </c>
      <c r="F14" s="45" t="s">
        <v>31</v>
      </c>
      <c r="G14" s="45">
        <v>13</v>
      </c>
      <c r="H14" s="45">
        <f t="shared" si="0"/>
        <v>3</v>
      </c>
      <c r="I14" s="45">
        <v>66</v>
      </c>
      <c r="J14" s="47">
        <v>22</v>
      </c>
      <c r="K14" s="55">
        <v>43251</v>
      </c>
      <c r="L14" s="56">
        <v>0.48055555555555601</v>
      </c>
    </row>
    <row r="15" spans="1:13" x14ac:dyDescent="0.2">
      <c r="A15" s="44">
        <v>14</v>
      </c>
      <c r="B15" s="45">
        <v>238</v>
      </c>
      <c r="C15" s="46" t="s">
        <v>65</v>
      </c>
      <c r="E15" s="45">
        <v>1</v>
      </c>
      <c r="F15" s="45" t="s">
        <v>218</v>
      </c>
      <c r="G15" s="45">
        <v>14</v>
      </c>
      <c r="H15" s="45">
        <f t="shared" si="0"/>
        <v>3</v>
      </c>
      <c r="I15" s="45">
        <v>178</v>
      </c>
      <c r="J15" s="47">
        <v>28</v>
      </c>
      <c r="K15" s="55">
        <v>43251</v>
      </c>
      <c r="L15" s="56">
        <v>0.48958333333333298</v>
      </c>
    </row>
    <row r="16" spans="1:13" x14ac:dyDescent="0.2">
      <c r="A16" s="44">
        <v>15</v>
      </c>
      <c r="B16" s="45">
        <v>293</v>
      </c>
      <c r="C16" s="57" t="s">
        <v>74</v>
      </c>
      <c r="D16" s="58"/>
      <c r="E16" s="58">
        <v>1</v>
      </c>
      <c r="F16" s="58" t="s">
        <v>219</v>
      </c>
      <c r="G16" s="58">
        <v>13</v>
      </c>
      <c r="H16" s="58">
        <f t="shared" si="0"/>
        <v>3</v>
      </c>
      <c r="I16" s="58">
        <v>176</v>
      </c>
      <c r="J16" s="47">
        <v>25</v>
      </c>
      <c r="K16" s="55">
        <v>43251</v>
      </c>
      <c r="L16" s="56">
        <v>0.49444444444444402</v>
      </c>
    </row>
    <row r="17" spans="1:12" x14ac:dyDescent="0.2">
      <c r="A17" s="44">
        <v>16</v>
      </c>
      <c r="B17" s="45">
        <v>19</v>
      </c>
      <c r="C17" s="46" t="s">
        <v>36</v>
      </c>
      <c r="E17" s="45">
        <v>1</v>
      </c>
      <c r="F17" s="45" t="s">
        <v>215</v>
      </c>
      <c r="G17" s="45">
        <v>19</v>
      </c>
      <c r="H17" s="45">
        <f t="shared" si="0"/>
        <v>4</v>
      </c>
      <c r="I17" s="45">
        <v>335</v>
      </c>
      <c r="J17" s="47">
        <v>33</v>
      </c>
      <c r="K17" s="55">
        <v>43251</v>
      </c>
      <c r="L17" s="56">
        <v>0.52291666666666703</v>
      </c>
    </row>
    <row r="18" spans="1:12" x14ac:dyDescent="0.2">
      <c r="A18" s="44">
        <v>17</v>
      </c>
      <c r="B18" s="45">
        <v>73</v>
      </c>
      <c r="C18" s="46" t="s">
        <v>41</v>
      </c>
      <c r="E18" s="45">
        <v>1</v>
      </c>
      <c r="F18" s="45" t="s">
        <v>216</v>
      </c>
      <c r="G18" s="45">
        <v>17</v>
      </c>
      <c r="H18" s="45">
        <f t="shared" si="0"/>
        <v>4</v>
      </c>
      <c r="I18" s="45">
        <v>174</v>
      </c>
      <c r="J18" s="47">
        <v>32</v>
      </c>
      <c r="K18" s="55">
        <v>43251</v>
      </c>
      <c r="L18" s="56">
        <v>0.52013888888888904</v>
      </c>
    </row>
    <row r="19" spans="1:12" x14ac:dyDescent="0.2">
      <c r="A19" s="44">
        <v>18</v>
      </c>
      <c r="B19" s="45">
        <v>156</v>
      </c>
      <c r="C19" s="46" t="s">
        <v>53</v>
      </c>
      <c r="E19" s="45">
        <v>1</v>
      </c>
      <c r="F19" s="45" t="s">
        <v>31</v>
      </c>
      <c r="G19" s="45">
        <v>16</v>
      </c>
      <c r="H19" s="45">
        <f t="shared" si="0"/>
        <v>4</v>
      </c>
      <c r="I19" s="45">
        <v>6</v>
      </c>
      <c r="J19" s="47">
        <v>26</v>
      </c>
      <c r="K19" s="55">
        <v>43251</v>
      </c>
      <c r="L19" s="56">
        <v>0.48749999999999999</v>
      </c>
    </row>
    <row r="20" spans="1:12" x14ac:dyDescent="0.2">
      <c r="A20" s="44">
        <v>19</v>
      </c>
      <c r="B20" s="45">
        <v>159</v>
      </c>
      <c r="C20" s="46" t="s">
        <v>54</v>
      </c>
      <c r="E20" s="45">
        <v>1</v>
      </c>
      <c r="F20" s="45" t="s">
        <v>31</v>
      </c>
      <c r="G20" s="45">
        <v>19</v>
      </c>
      <c r="H20" s="45">
        <f t="shared" si="0"/>
        <v>4</v>
      </c>
      <c r="I20" s="45">
        <v>58</v>
      </c>
      <c r="J20" s="47">
        <v>35</v>
      </c>
      <c r="K20" s="55">
        <v>43251</v>
      </c>
      <c r="L20" s="56">
        <v>0.51666666666666705</v>
      </c>
    </row>
    <row r="21" spans="1:12" x14ac:dyDescent="0.2">
      <c r="A21" s="44">
        <v>20</v>
      </c>
      <c r="B21" s="45">
        <v>213</v>
      </c>
      <c r="C21" s="46" t="s">
        <v>58</v>
      </c>
      <c r="E21" s="45">
        <v>1</v>
      </c>
      <c r="F21" s="45" t="s">
        <v>224</v>
      </c>
      <c r="G21" s="45">
        <v>17</v>
      </c>
      <c r="H21" s="45">
        <f t="shared" si="0"/>
        <v>4</v>
      </c>
      <c r="I21" s="45">
        <v>16</v>
      </c>
      <c r="J21" s="47">
        <v>34</v>
      </c>
      <c r="K21" s="55">
        <v>43251</v>
      </c>
      <c r="L21" s="56">
        <v>0.51319444444444395</v>
      </c>
    </row>
    <row r="22" spans="1:12" x14ac:dyDescent="0.2">
      <c r="A22" s="44">
        <v>21</v>
      </c>
      <c r="B22" s="45">
        <v>242</v>
      </c>
      <c r="C22" s="46" t="s">
        <v>66</v>
      </c>
      <c r="E22" s="45">
        <v>1</v>
      </c>
      <c r="F22" s="45" t="s">
        <v>218</v>
      </c>
      <c r="G22" s="45">
        <v>18</v>
      </c>
      <c r="H22" s="45">
        <f t="shared" si="0"/>
        <v>4</v>
      </c>
      <c r="I22" s="45">
        <v>91</v>
      </c>
      <c r="J22" s="47">
        <v>31</v>
      </c>
      <c r="K22" s="55">
        <v>43251</v>
      </c>
      <c r="L22" s="56">
        <v>0.50972222222222197</v>
      </c>
    </row>
    <row r="23" spans="1:12" x14ac:dyDescent="0.2">
      <c r="A23" s="44">
        <v>22</v>
      </c>
      <c r="B23" s="45">
        <v>244</v>
      </c>
      <c r="C23" s="46" t="s">
        <v>68</v>
      </c>
      <c r="E23" s="45">
        <v>1</v>
      </c>
      <c r="F23" s="45" t="s">
        <v>218</v>
      </c>
      <c r="G23" s="45">
        <v>20</v>
      </c>
      <c r="H23" s="45">
        <f t="shared" si="0"/>
        <v>4</v>
      </c>
      <c r="I23" s="45">
        <v>333</v>
      </c>
      <c r="J23" s="47">
        <v>36</v>
      </c>
      <c r="K23" s="55">
        <v>43251</v>
      </c>
      <c r="L23" s="56">
        <v>0.50486111111111098</v>
      </c>
    </row>
    <row r="24" spans="1:12" x14ac:dyDescent="0.2">
      <c r="A24" s="44">
        <v>23</v>
      </c>
      <c r="B24" s="45">
        <v>328</v>
      </c>
      <c r="C24" s="57" t="s">
        <v>76</v>
      </c>
      <c r="D24" s="58"/>
      <c r="E24" s="58">
        <v>1</v>
      </c>
      <c r="F24" s="58" t="s">
        <v>225</v>
      </c>
      <c r="G24" s="58">
        <v>20</v>
      </c>
      <c r="H24" s="58">
        <f t="shared" si="0"/>
        <v>4</v>
      </c>
      <c r="I24" s="58">
        <v>63</v>
      </c>
      <c r="J24" s="47">
        <v>30</v>
      </c>
      <c r="K24" s="55">
        <v>43251</v>
      </c>
      <c r="L24" s="56">
        <v>0.49791666666666701</v>
      </c>
    </row>
    <row r="25" spans="1:12" x14ac:dyDescent="0.2">
      <c r="A25" s="44">
        <v>24</v>
      </c>
      <c r="B25" s="45">
        <v>133</v>
      </c>
      <c r="C25" s="46" t="s">
        <v>48</v>
      </c>
      <c r="E25" s="45">
        <v>1</v>
      </c>
      <c r="F25" s="45" t="s">
        <v>222</v>
      </c>
      <c r="G25" s="45">
        <v>21</v>
      </c>
      <c r="H25" s="45">
        <f t="shared" si="0"/>
        <v>5</v>
      </c>
      <c r="I25" s="45">
        <v>268</v>
      </c>
      <c r="J25" s="47">
        <v>8</v>
      </c>
      <c r="K25" s="55">
        <v>43251</v>
      </c>
      <c r="L25" s="56">
        <v>0.52708333333333302</v>
      </c>
    </row>
    <row r="26" spans="1:12" x14ac:dyDescent="0.2">
      <c r="A26" s="44">
        <v>25</v>
      </c>
      <c r="B26" s="45">
        <v>329</v>
      </c>
      <c r="C26" s="57" t="s">
        <v>78</v>
      </c>
      <c r="D26" s="58"/>
      <c r="E26" s="58">
        <v>1</v>
      </c>
      <c r="F26" s="58" t="s">
        <v>225</v>
      </c>
      <c r="G26" s="58">
        <v>21</v>
      </c>
      <c r="H26" s="58">
        <f t="shared" si="0"/>
        <v>5</v>
      </c>
      <c r="I26" s="58">
        <v>135</v>
      </c>
      <c r="J26" s="47">
        <v>27</v>
      </c>
      <c r="K26" s="55">
        <v>43251</v>
      </c>
      <c r="L26" s="56">
        <v>0.50138888888888899</v>
      </c>
    </row>
    <row r="27" spans="1:12" x14ac:dyDescent="0.2">
      <c r="A27" s="44">
        <v>26</v>
      </c>
      <c r="B27" s="45">
        <v>223</v>
      </c>
      <c r="C27" s="46" t="s">
        <v>61</v>
      </c>
      <c r="E27" s="45">
        <v>1</v>
      </c>
      <c r="F27" s="45" t="s">
        <v>224</v>
      </c>
      <c r="G27" s="45">
        <v>27</v>
      </c>
      <c r="H27" s="45">
        <f t="shared" si="0"/>
        <v>6</v>
      </c>
      <c r="I27" s="45">
        <v>336</v>
      </c>
      <c r="J27" s="47">
        <v>12</v>
      </c>
      <c r="K27" s="55">
        <v>43251</v>
      </c>
      <c r="L27" s="56">
        <v>0.52916666666666701</v>
      </c>
    </row>
    <row r="28" spans="1:12" x14ac:dyDescent="0.2">
      <c r="A28" s="44">
        <v>27</v>
      </c>
      <c r="B28" s="45">
        <v>250</v>
      </c>
      <c r="C28" s="46" t="s">
        <v>71</v>
      </c>
      <c r="E28" s="45">
        <v>1</v>
      </c>
      <c r="F28" s="45" t="s">
        <v>218</v>
      </c>
      <c r="G28" s="45">
        <v>26</v>
      </c>
      <c r="H28" s="45">
        <f t="shared" si="0"/>
        <v>6</v>
      </c>
      <c r="I28" s="45">
        <v>251</v>
      </c>
      <c r="J28" s="47">
        <v>9</v>
      </c>
      <c r="K28" s="55">
        <v>43251</v>
      </c>
      <c r="L28" s="56">
        <v>0.531944444444445</v>
      </c>
    </row>
    <row r="29" spans="1:12" x14ac:dyDescent="0.2">
      <c r="A29" s="59">
        <v>28</v>
      </c>
      <c r="B29" s="60">
        <v>334</v>
      </c>
      <c r="C29" s="61" t="s">
        <v>80</v>
      </c>
      <c r="D29" s="60"/>
      <c r="E29" s="60">
        <v>1</v>
      </c>
      <c r="F29" s="60" t="s">
        <v>225</v>
      </c>
      <c r="G29" s="60">
        <v>26</v>
      </c>
      <c r="H29" s="60">
        <f t="shared" si="0"/>
        <v>6</v>
      </c>
      <c r="I29" s="60">
        <v>182</v>
      </c>
      <c r="J29" s="47">
        <v>11</v>
      </c>
      <c r="K29" s="55">
        <v>43251</v>
      </c>
      <c r="L29" s="56">
        <v>0.53541666666666698</v>
      </c>
    </row>
    <row r="30" spans="1:12" x14ac:dyDescent="0.2">
      <c r="A30" s="44">
        <v>29</v>
      </c>
      <c r="B30" s="45">
        <v>421</v>
      </c>
      <c r="C30" s="46" t="s">
        <v>84</v>
      </c>
      <c r="E30" s="45">
        <v>2</v>
      </c>
      <c r="F30" s="45" t="s">
        <v>221</v>
      </c>
      <c r="G30" s="45">
        <v>1</v>
      </c>
      <c r="H30" s="45">
        <f t="shared" si="0"/>
        <v>1</v>
      </c>
      <c r="I30" s="45">
        <v>318</v>
      </c>
      <c r="J30" s="47">
        <v>1</v>
      </c>
      <c r="K30" s="55">
        <v>43251</v>
      </c>
      <c r="L30" s="56">
        <v>0.54583333333333295</v>
      </c>
    </row>
    <row r="31" spans="1:12" x14ac:dyDescent="0.2">
      <c r="A31" s="44">
        <v>30</v>
      </c>
      <c r="B31" s="45">
        <v>451</v>
      </c>
      <c r="C31" s="46" t="s">
        <v>87</v>
      </c>
      <c r="E31" s="45">
        <v>2</v>
      </c>
      <c r="F31" s="45" t="s">
        <v>216</v>
      </c>
      <c r="G31" s="45">
        <v>3</v>
      </c>
      <c r="H31" s="45">
        <f t="shared" si="0"/>
        <v>1</v>
      </c>
      <c r="I31" s="45">
        <v>336</v>
      </c>
      <c r="J31" s="47">
        <v>2</v>
      </c>
      <c r="K31" s="55">
        <v>43251</v>
      </c>
      <c r="L31" s="56">
        <v>0.55000000000000004</v>
      </c>
    </row>
    <row r="32" spans="1:12" x14ac:dyDescent="0.2">
      <c r="A32" s="44">
        <v>31</v>
      </c>
      <c r="B32" s="45">
        <v>617</v>
      </c>
      <c r="C32" s="46" t="s">
        <v>109</v>
      </c>
      <c r="E32" s="45">
        <v>2</v>
      </c>
      <c r="F32" s="45" t="s">
        <v>218</v>
      </c>
      <c r="G32" s="45">
        <v>1</v>
      </c>
      <c r="H32" s="45">
        <f t="shared" si="0"/>
        <v>1</v>
      </c>
      <c r="I32" s="45">
        <v>143</v>
      </c>
      <c r="J32" s="47">
        <v>7</v>
      </c>
      <c r="K32" s="55">
        <v>43251</v>
      </c>
      <c r="L32" s="56">
        <v>0.53888888888888897</v>
      </c>
    </row>
    <row r="33" spans="1:12" x14ac:dyDescent="0.2">
      <c r="A33" s="44">
        <v>32</v>
      </c>
      <c r="B33" s="45">
        <v>647</v>
      </c>
      <c r="C33" s="57" t="s">
        <v>111</v>
      </c>
      <c r="D33" s="58"/>
      <c r="E33" s="58">
        <v>2</v>
      </c>
      <c r="F33" s="58" t="s">
        <v>226</v>
      </c>
      <c r="G33" s="58">
        <v>3</v>
      </c>
      <c r="H33" s="58">
        <f t="shared" si="0"/>
        <v>1</v>
      </c>
      <c r="I33" s="58">
        <v>66</v>
      </c>
      <c r="J33" s="47">
        <v>10</v>
      </c>
      <c r="K33" s="55">
        <v>43251</v>
      </c>
      <c r="L33" s="56">
        <v>0.54166666666666696</v>
      </c>
    </row>
    <row r="34" spans="1:12" x14ac:dyDescent="0.2">
      <c r="A34" s="44">
        <v>33</v>
      </c>
      <c r="B34" s="45">
        <v>512</v>
      </c>
      <c r="C34" s="46" t="s">
        <v>95</v>
      </c>
      <c r="E34" s="45">
        <v>2</v>
      </c>
      <c r="F34" s="45" t="s">
        <v>222</v>
      </c>
      <c r="G34" s="45">
        <v>8</v>
      </c>
      <c r="H34" s="45">
        <f t="shared" ref="H34:H65" si="1">ROUNDUP(G34/5,0)</f>
        <v>2</v>
      </c>
      <c r="I34" s="45">
        <v>63</v>
      </c>
      <c r="J34" s="47">
        <v>6</v>
      </c>
      <c r="K34" s="55">
        <v>43251</v>
      </c>
      <c r="L34" s="56">
        <v>0.55277777777777803</v>
      </c>
    </row>
    <row r="35" spans="1:12" x14ac:dyDescent="0.2">
      <c r="A35" s="44">
        <v>34</v>
      </c>
      <c r="B35" s="45">
        <v>570</v>
      </c>
      <c r="C35" s="46" t="s">
        <v>103</v>
      </c>
      <c r="E35" s="45">
        <v>2</v>
      </c>
      <c r="F35" s="45" t="s">
        <v>217</v>
      </c>
      <c r="G35" s="45">
        <v>10</v>
      </c>
      <c r="H35" s="45">
        <f t="shared" si="1"/>
        <v>2</v>
      </c>
      <c r="I35" s="45">
        <v>310</v>
      </c>
      <c r="J35" s="47">
        <v>4</v>
      </c>
      <c r="K35" s="55">
        <v>43251</v>
      </c>
      <c r="L35" s="56">
        <v>0.55555555555555602</v>
      </c>
    </row>
    <row r="36" spans="1:12" x14ac:dyDescent="0.2">
      <c r="A36" s="44">
        <v>35</v>
      </c>
      <c r="B36" s="45">
        <v>650</v>
      </c>
      <c r="C36" s="57" t="s">
        <v>113</v>
      </c>
      <c r="D36" s="58"/>
      <c r="E36" s="58">
        <v>2</v>
      </c>
      <c r="F36" s="58" t="s">
        <v>226</v>
      </c>
      <c r="G36" s="58">
        <v>6</v>
      </c>
      <c r="H36" s="58">
        <f t="shared" si="1"/>
        <v>2</v>
      </c>
      <c r="I36" s="58">
        <v>118</v>
      </c>
      <c r="J36" s="47">
        <v>3</v>
      </c>
      <c r="K36" s="55">
        <v>43251</v>
      </c>
      <c r="L36" s="56">
        <v>0.55902777777777801</v>
      </c>
    </row>
    <row r="37" spans="1:12" x14ac:dyDescent="0.2">
      <c r="A37" s="62">
        <v>36</v>
      </c>
      <c r="B37" s="45">
        <v>602</v>
      </c>
      <c r="C37" s="46" t="s">
        <v>106</v>
      </c>
      <c r="E37" s="45">
        <v>2</v>
      </c>
      <c r="F37" s="45" t="s">
        <v>224</v>
      </c>
      <c r="G37" s="45">
        <v>14</v>
      </c>
      <c r="H37" s="45">
        <f t="shared" si="1"/>
        <v>3</v>
      </c>
      <c r="I37" s="45">
        <v>6</v>
      </c>
      <c r="J37" s="47">
        <v>55</v>
      </c>
      <c r="K37" s="63">
        <v>43252</v>
      </c>
      <c r="L37" s="56">
        <v>0.43402777777777801</v>
      </c>
    </row>
    <row r="38" spans="1:12" x14ac:dyDescent="0.2">
      <c r="A38" s="44">
        <v>37</v>
      </c>
      <c r="B38" s="45">
        <v>683</v>
      </c>
      <c r="C38" s="46" t="s">
        <v>117</v>
      </c>
      <c r="E38" s="45">
        <v>2</v>
      </c>
      <c r="F38" s="45" t="s">
        <v>219</v>
      </c>
      <c r="G38" s="45">
        <v>11</v>
      </c>
      <c r="H38" s="45">
        <f t="shared" si="1"/>
        <v>3</v>
      </c>
      <c r="I38" s="45">
        <v>16</v>
      </c>
      <c r="J38" s="47">
        <v>5</v>
      </c>
      <c r="K38" s="55">
        <v>43251</v>
      </c>
      <c r="L38" s="56">
        <v>0.561805555555556</v>
      </c>
    </row>
    <row r="39" spans="1:12" x14ac:dyDescent="0.2">
      <c r="A39" s="44">
        <v>38</v>
      </c>
      <c r="B39" s="45">
        <v>715</v>
      </c>
      <c r="C39" s="57" t="s">
        <v>121</v>
      </c>
      <c r="D39" s="58"/>
      <c r="E39" s="58">
        <v>2</v>
      </c>
      <c r="F39" s="58" t="s">
        <v>225</v>
      </c>
      <c r="G39" s="58">
        <v>15</v>
      </c>
      <c r="H39" s="58">
        <f t="shared" si="1"/>
        <v>3</v>
      </c>
      <c r="I39" s="58">
        <v>189</v>
      </c>
      <c r="J39" s="47">
        <v>60</v>
      </c>
      <c r="K39" s="55">
        <v>43251</v>
      </c>
      <c r="L39" s="56">
        <v>0.4375</v>
      </c>
    </row>
    <row r="40" spans="1:12" x14ac:dyDescent="0.2">
      <c r="A40" s="44">
        <v>39</v>
      </c>
      <c r="B40" s="45">
        <v>466</v>
      </c>
      <c r="C40" s="46" t="s">
        <v>88</v>
      </c>
      <c r="E40" s="45">
        <v>2</v>
      </c>
      <c r="F40" s="45" t="s">
        <v>216</v>
      </c>
      <c r="G40" s="45">
        <v>18</v>
      </c>
      <c r="H40" s="45">
        <f t="shared" si="1"/>
        <v>4</v>
      </c>
      <c r="I40" s="45">
        <v>186</v>
      </c>
      <c r="J40" s="47">
        <v>56</v>
      </c>
      <c r="K40" s="63">
        <v>43252</v>
      </c>
      <c r="L40" s="56">
        <v>0.44652777777777802</v>
      </c>
    </row>
    <row r="41" spans="1:12" x14ac:dyDescent="0.2">
      <c r="A41" s="44">
        <v>40</v>
      </c>
      <c r="B41" s="45">
        <v>467</v>
      </c>
      <c r="C41" s="46" t="s">
        <v>91</v>
      </c>
      <c r="E41" s="45">
        <v>2</v>
      </c>
      <c r="F41" s="45" t="s">
        <v>216</v>
      </c>
      <c r="G41" s="45">
        <v>19</v>
      </c>
      <c r="H41" s="45">
        <f t="shared" si="1"/>
        <v>4</v>
      </c>
      <c r="I41" s="45">
        <v>186</v>
      </c>
      <c r="J41" s="47">
        <v>57</v>
      </c>
      <c r="K41" s="63">
        <v>43252</v>
      </c>
      <c r="L41" s="56">
        <v>0.44374999999999998</v>
      </c>
    </row>
    <row r="42" spans="1:12" x14ac:dyDescent="0.2">
      <c r="A42" s="44">
        <v>41</v>
      </c>
      <c r="B42" s="45">
        <v>523</v>
      </c>
      <c r="C42" s="57" t="s">
        <v>96</v>
      </c>
      <c r="D42" s="58"/>
      <c r="E42" s="58">
        <v>2</v>
      </c>
      <c r="F42" s="58" t="s">
        <v>222</v>
      </c>
      <c r="G42" s="58">
        <v>19</v>
      </c>
      <c r="H42" s="58">
        <f t="shared" si="1"/>
        <v>4</v>
      </c>
      <c r="I42" s="58">
        <v>172</v>
      </c>
      <c r="J42" s="47">
        <v>58</v>
      </c>
      <c r="K42" s="63">
        <v>43252</v>
      </c>
      <c r="L42" s="56">
        <v>0.43333333333333302</v>
      </c>
    </row>
    <row r="43" spans="1:12" x14ac:dyDescent="0.2">
      <c r="A43" s="44">
        <v>42</v>
      </c>
      <c r="B43" s="45">
        <v>415</v>
      </c>
      <c r="C43" s="46" t="s">
        <v>83</v>
      </c>
      <c r="E43" s="45">
        <v>2</v>
      </c>
      <c r="F43" s="45" t="s">
        <v>215</v>
      </c>
      <c r="G43" s="45">
        <v>23</v>
      </c>
      <c r="H43" s="45">
        <f t="shared" si="1"/>
        <v>5</v>
      </c>
      <c r="I43" s="45">
        <v>171</v>
      </c>
      <c r="J43" s="47">
        <v>50</v>
      </c>
      <c r="K43" s="63">
        <v>43252</v>
      </c>
      <c r="L43" s="56">
        <v>0.452777777777778</v>
      </c>
    </row>
    <row r="44" spans="1:12" x14ac:dyDescent="0.2">
      <c r="A44" s="44">
        <v>43</v>
      </c>
      <c r="B44" s="45">
        <v>441</v>
      </c>
      <c r="C44" s="46" t="s">
        <v>85</v>
      </c>
      <c r="E44" s="45">
        <v>2</v>
      </c>
      <c r="F44" s="45" t="s">
        <v>221</v>
      </c>
      <c r="G44" s="45">
        <v>21</v>
      </c>
      <c r="H44" s="45">
        <f t="shared" si="1"/>
        <v>5</v>
      </c>
      <c r="I44" s="45">
        <v>58</v>
      </c>
      <c r="J44" s="47">
        <v>59</v>
      </c>
      <c r="K44" s="63">
        <v>43252</v>
      </c>
      <c r="L44" s="56">
        <v>0.44930555555555601</v>
      </c>
    </row>
    <row r="45" spans="1:12" x14ac:dyDescent="0.2">
      <c r="A45" s="44">
        <v>44</v>
      </c>
      <c r="B45" s="45">
        <v>473</v>
      </c>
      <c r="C45" s="46" t="s">
        <v>93</v>
      </c>
      <c r="E45" s="45">
        <v>2</v>
      </c>
      <c r="F45" s="45" t="s">
        <v>216</v>
      </c>
      <c r="G45" s="45">
        <v>25</v>
      </c>
      <c r="H45" s="45">
        <f t="shared" si="1"/>
        <v>5</v>
      </c>
      <c r="I45" s="45">
        <v>168</v>
      </c>
      <c r="J45" s="47">
        <v>51</v>
      </c>
      <c r="K45" s="63">
        <v>43252</v>
      </c>
      <c r="L45" s="64">
        <v>0.45624999999999999</v>
      </c>
    </row>
    <row r="46" spans="1:12" x14ac:dyDescent="0.2">
      <c r="A46" s="44">
        <v>45</v>
      </c>
      <c r="B46" s="45">
        <v>497</v>
      </c>
      <c r="C46" s="46" t="s">
        <v>94</v>
      </c>
      <c r="E46" s="45">
        <v>2</v>
      </c>
      <c r="F46" s="45" t="s">
        <v>227</v>
      </c>
      <c r="G46" s="45">
        <v>21</v>
      </c>
      <c r="H46" s="45">
        <f t="shared" si="1"/>
        <v>5</v>
      </c>
      <c r="I46" s="45">
        <v>176</v>
      </c>
      <c r="J46" s="47">
        <v>52</v>
      </c>
      <c r="K46" s="63">
        <v>43252</v>
      </c>
      <c r="L46" s="65">
        <v>0.45972222222222198</v>
      </c>
    </row>
    <row r="47" spans="1:12" x14ac:dyDescent="0.2">
      <c r="A47" s="44">
        <v>46</v>
      </c>
      <c r="B47" s="45">
        <v>526</v>
      </c>
      <c r="C47" s="46" t="s">
        <v>98</v>
      </c>
      <c r="E47" s="45">
        <v>2</v>
      </c>
      <c r="F47" s="45" t="s">
        <v>222</v>
      </c>
      <c r="G47" s="45">
        <v>22</v>
      </c>
      <c r="H47" s="45">
        <f t="shared" si="1"/>
        <v>5</v>
      </c>
      <c r="I47" s="45">
        <v>251</v>
      </c>
      <c r="J47" s="47">
        <v>54</v>
      </c>
      <c r="K47" s="63">
        <v>43252</v>
      </c>
      <c r="L47" s="56">
        <v>0.46319444444444402</v>
      </c>
    </row>
    <row r="48" spans="1:12" x14ac:dyDescent="0.2">
      <c r="A48" s="44">
        <v>47</v>
      </c>
      <c r="B48" s="45">
        <v>528</v>
      </c>
      <c r="C48" s="46" t="s">
        <v>100</v>
      </c>
      <c r="E48" s="45">
        <v>2</v>
      </c>
      <c r="F48" s="45" t="s">
        <v>222</v>
      </c>
      <c r="G48" s="45">
        <v>24</v>
      </c>
      <c r="H48" s="45">
        <f t="shared" si="1"/>
        <v>5</v>
      </c>
      <c r="I48" s="45">
        <v>158</v>
      </c>
      <c r="J48" s="47">
        <v>49</v>
      </c>
      <c r="K48" s="63">
        <v>43252</v>
      </c>
      <c r="L48" s="56">
        <v>0.46666666666666701</v>
      </c>
    </row>
    <row r="49" spans="1:12" x14ac:dyDescent="0.2">
      <c r="A49" s="44">
        <v>48</v>
      </c>
      <c r="B49" s="45">
        <v>529</v>
      </c>
      <c r="C49" s="46" t="s">
        <v>101</v>
      </c>
      <c r="E49" s="45">
        <v>2</v>
      </c>
      <c r="F49" s="45" t="s">
        <v>222</v>
      </c>
      <c r="G49" s="45">
        <v>25</v>
      </c>
      <c r="H49" s="45">
        <f t="shared" si="1"/>
        <v>5</v>
      </c>
      <c r="I49" s="45">
        <v>138</v>
      </c>
      <c r="J49" s="47">
        <v>53</v>
      </c>
      <c r="K49" s="63">
        <v>43252</v>
      </c>
      <c r="L49" s="56">
        <v>0.47013888888888899</v>
      </c>
    </row>
    <row r="50" spans="1:12" x14ac:dyDescent="0.2">
      <c r="A50" s="44">
        <v>49</v>
      </c>
      <c r="B50" s="45">
        <v>555</v>
      </c>
      <c r="C50" s="46" t="s">
        <v>102</v>
      </c>
      <c r="E50" s="45">
        <v>2</v>
      </c>
      <c r="F50" s="45" t="s">
        <v>31</v>
      </c>
      <c r="G50" s="45">
        <v>23</v>
      </c>
      <c r="H50" s="45">
        <f t="shared" si="1"/>
        <v>5</v>
      </c>
      <c r="I50" s="45">
        <v>91</v>
      </c>
      <c r="J50" s="47">
        <v>39</v>
      </c>
      <c r="K50" s="63">
        <v>43252</v>
      </c>
      <c r="L50" s="56">
        <v>0.47430555555555598</v>
      </c>
    </row>
    <row r="51" spans="1:12" x14ac:dyDescent="0.2">
      <c r="A51" s="44">
        <v>50</v>
      </c>
      <c r="B51" s="45">
        <v>639</v>
      </c>
      <c r="C51" s="46" t="s">
        <v>110</v>
      </c>
      <c r="E51" s="45">
        <v>2</v>
      </c>
      <c r="F51" s="45" t="s">
        <v>218</v>
      </c>
      <c r="G51" s="45">
        <v>23</v>
      </c>
      <c r="H51" s="45">
        <f t="shared" si="1"/>
        <v>5</v>
      </c>
      <c r="I51" s="45">
        <v>203</v>
      </c>
      <c r="J51" s="47">
        <v>42</v>
      </c>
      <c r="K51" s="63">
        <v>43252</v>
      </c>
      <c r="L51" s="56">
        <v>0.47708333333333303</v>
      </c>
    </row>
    <row r="52" spans="1:12" x14ac:dyDescent="0.2">
      <c r="A52" s="44">
        <v>51</v>
      </c>
      <c r="B52" s="45">
        <v>697</v>
      </c>
      <c r="C52" s="46" t="s">
        <v>119</v>
      </c>
      <c r="E52" s="45">
        <v>2</v>
      </c>
      <c r="F52" s="45" t="s">
        <v>219</v>
      </c>
      <c r="G52" s="45">
        <v>25</v>
      </c>
      <c r="H52" s="45">
        <f t="shared" si="1"/>
        <v>5</v>
      </c>
      <c r="I52" s="45">
        <v>174</v>
      </c>
      <c r="J52" s="47">
        <v>41</v>
      </c>
      <c r="K52" s="63">
        <v>43252</v>
      </c>
      <c r="L52" s="56">
        <v>0.484027777777778</v>
      </c>
    </row>
    <row r="53" spans="1:12" x14ac:dyDescent="0.2">
      <c r="A53" s="44">
        <v>52</v>
      </c>
      <c r="B53" s="45">
        <v>751</v>
      </c>
      <c r="C53" s="57" t="s">
        <v>122</v>
      </c>
      <c r="D53" s="58"/>
      <c r="E53" s="58">
        <v>2</v>
      </c>
      <c r="F53" s="58" t="s">
        <v>33</v>
      </c>
      <c r="G53" s="58">
        <v>23</v>
      </c>
      <c r="H53" s="58">
        <f t="shared" si="1"/>
        <v>5</v>
      </c>
      <c r="I53" s="58">
        <v>182</v>
      </c>
      <c r="J53" s="47">
        <v>40</v>
      </c>
      <c r="K53" s="63">
        <v>43252</v>
      </c>
      <c r="L53" s="56">
        <v>0.48055555555555601</v>
      </c>
    </row>
    <row r="54" spans="1:12" x14ac:dyDescent="0.2">
      <c r="A54" s="44">
        <v>53</v>
      </c>
      <c r="B54" s="45">
        <v>586</v>
      </c>
      <c r="C54" s="46" t="s">
        <v>104</v>
      </c>
      <c r="E54" s="45">
        <v>2</v>
      </c>
      <c r="F54" s="45" t="s">
        <v>217</v>
      </c>
      <c r="G54" s="45">
        <v>26</v>
      </c>
      <c r="H54" s="45">
        <f t="shared" si="1"/>
        <v>6</v>
      </c>
      <c r="I54" s="45">
        <v>5</v>
      </c>
      <c r="J54" s="47">
        <v>37</v>
      </c>
      <c r="K54" s="63">
        <v>43252</v>
      </c>
      <c r="L54" s="56">
        <v>0.48888888888888898</v>
      </c>
    </row>
    <row r="55" spans="1:12" x14ac:dyDescent="0.2">
      <c r="A55" s="44">
        <v>54</v>
      </c>
      <c r="B55" s="45">
        <v>616</v>
      </c>
      <c r="C55" s="46" t="s">
        <v>107</v>
      </c>
      <c r="E55" s="45">
        <v>2</v>
      </c>
      <c r="F55" s="45" t="s">
        <v>224</v>
      </c>
      <c r="G55" s="45">
        <v>28</v>
      </c>
      <c r="H55" s="45">
        <f t="shared" si="1"/>
        <v>6</v>
      </c>
      <c r="I55" s="45">
        <v>256</v>
      </c>
      <c r="J55" s="47">
        <v>38</v>
      </c>
      <c r="K55" s="63">
        <v>43252</v>
      </c>
      <c r="L55" s="56">
        <v>0.49236111111111103</v>
      </c>
    </row>
    <row r="56" spans="1:12" x14ac:dyDescent="0.2">
      <c r="A56" s="44">
        <v>55</v>
      </c>
      <c r="B56" s="45">
        <v>671</v>
      </c>
      <c r="C56" s="46" t="s">
        <v>115</v>
      </c>
      <c r="E56" s="45">
        <v>2</v>
      </c>
      <c r="F56" s="45" t="s">
        <v>226</v>
      </c>
      <c r="G56" s="45">
        <v>27</v>
      </c>
      <c r="H56" s="45">
        <f t="shared" si="1"/>
        <v>6</v>
      </c>
      <c r="I56" s="45">
        <v>333</v>
      </c>
      <c r="J56" s="47">
        <v>46</v>
      </c>
      <c r="K56" s="63">
        <v>43252</v>
      </c>
      <c r="L56" s="56">
        <v>0.50138888888888899</v>
      </c>
    </row>
    <row r="57" spans="1:12" x14ac:dyDescent="0.2">
      <c r="A57" s="44">
        <v>56</v>
      </c>
      <c r="B57" s="45">
        <v>672</v>
      </c>
      <c r="C57" s="46" t="s">
        <v>116</v>
      </c>
      <c r="E57" s="45">
        <v>2</v>
      </c>
      <c r="F57" s="45" t="s">
        <v>226</v>
      </c>
      <c r="G57" s="45">
        <v>28</v>
      </c>
      <c r="H57" s="45">
        <f t="shared" si="1"/>
        <v>6</v>
      </c>
      <c r="I57" s="45">
        <v>368</v>
      </c>
      <c r="J57" s="47">
        <v>44</v>
      </c>
      <c r="K57" s="63">
        <v>43252</v>
      </c>
      <c r="L57" s="56">
        <v>0.49652777777777801</v>
      </c>
    </row>
    <row r="58" spans="1:12" x14ac:dyDescent="0.2">
      <c r="A58" s="44">
        <v>57</v>
      </c>
      <c r="B58" s="45">
        <v>700</v>
      </c>
      <c r="C58" s="46" t="s">
        <v>120</v>
      </c>
      <c r="E58" s="45">
        <v>2</v>
      </c>
      <c r="F58" s="45" t="s">
        <v>219</v>
      </c>
      <c r="G58" s="45">
        <v>28</v>
      </c>
      <c r="H58" s="45">
        <f t="shared" si="1"/>
        <v>6</v>
      </c>
      <c r="I58" s="45">
        <v>135</v>
      </c>
      <c r="J58" s="66">
        <v>47</v>
      </c>
      <c r="K58" s="63">
        <v>43252</v>
      </c>
      <c r="L58" s="56">
        <v>0.50555555555555598</v>
      </c>
    </row>
    <row r="59" spans="1:12" x14ac:dyDescent="0.2">
      <c r="A59" s="59">
        <v>58</v>
      </c>
      <c r="B59" s="60">
        <v>783</v>
      </c>
      <c r="C59" s="61" t="s">
        <v>124</v>
      </c>
      <c r="D59" s="60"/>
      <c r="E59" s="60">
        <v>2</v>
      </c>
      <c r="F59" s="60" t="s">
        <v>220</v>
      </c>
      <c r="G59" s="60">
        <v>27</v>
      </c>
      <c r="H59" s="60">
        <f t="shared" si="1"/>
        <v>6</v>
      </c>
      <c r="I59" s="60">
        <v>207</v>
      </c>
      <c r="J59" s="47">
        <v>45</v>
      </c>
      <c r="K59" s="63">
        <v>43252</v>
      </c>
      <c r="L59" s="56">
        <v>0.50833333333333297</v>
      </c>
    </row>
    <row r="60" spans="1:12" x14ac:dyDescent="0.2">
      <c r="A60" s="44">
        <v>59</v>
      </c>
      <c r="B60" s="45">
        <v>815</v>
      </c>
      <c r="C60" s="46" t="s">
        <v>127</v>
      </c>
      <c r="E60" s="45">
        <v>3</v>
      </c>
      <c r="F60" s="45" t="s">
        <v>221</v>
      </c>
      <c r="G60" s="45">
        <v>3</v>
      </c>
      <c r="H60" s="45">
        <f t="shared" si="1"/>
        <v>1</v>
      </c>
      <c r="I60" s="45">
        <v>182</v>
      </c>
      <c r="J60" s="47">
        <v>64</v>
      </c>
      <c r="K60" s="63">
        <v>43252</v>
      </c>
      <c r="L60" s="56">
        <v>0.52708333333333302</v>
      </c>
    </row>
    <row r="61" spans="1:12" x14ac:dyDescent="0.2">
      <c r="A61" s="44">
        <v>60</v>
      </c>
      <c r="B61" s="45">
        <v>872</v>
      </c>
      <c r="C61" s="46" t="s">
        <v>136</v>
      </c>
      <c r="E61" s="45">
        <v>3</v>
      </c>
      <c r="F61" s="45" t="s">
        <v>227</v>
      </c>
      <c r="G61" s="45">
        <v>4</v>
      </c>
      <c r="H61" s="45">
        <f t="shared" si="1"/>
        <v>1</v>
      </c>
      <c r="I61" s="45">
        <v>172</v>
      </c>
      <c r="J61" s="47">
        <v>61</v>
      </c>
      <c r="K61" s="63">
        <v>43252</v>
      </c>
      <c r="L61" s="56">
        <v>0.52430555555555602</v>
      </c>
    </row>
    <row r="62" spans="1:12" x14ac:dyDescent="0.2">
      <c r="A62" s="44">
        <v>61</v>
      </c>
      <c r="B62" s="45">
        <v>955</v>
      </c>
      <c r="C62" s="46" t="s">
        <v>149</v>
      </c>
      <c r="E62" s="45">
        <v>3</v>
      </c>
      <c r="F62" s="45" t="s">
        <v>217</v>
      </c>
      <c r="G62" s="45">
        <v>3</v>
      </c>
      <c r="H62" s="45">
        <f t="shared" si="1"/>
        <v>1</v>
      </c>
      <c r="I62" s="45">
        <v>171</v>
      </c>
      <c r="J62" s="67">
        <v>63</v>
      </c>
      <c r="K62" s="63">
        <v>43252</v>
      </c>
      <c r="L62" s="56">
        <v>0.52013888888888904</v>
      </c>
    </row>
    <row r="63" spans="1:12" x14ac:dyDescent="0.2">
      <c r="A63" s="44">
        <v>62</v>
      </c>
      <c r="B63" s="45">
        <v>1149</v>
      </c>
      <c r="C63" s="46" t="s">
        <v>159</v>
      </c>
      <c r="E63" s="45">
        <v>3</v>
      </c>
      <c r="F63" s="45" t="s">
        <v>220</v>
      </c>
      <c r="G63" s="45">
        <v>1</v>
      </c>
      <c r="H63" s="45">
        <f t="shared" si="1"/>
        <v>1</v>
      </c>
      <c r="I63" s="45">
        <v>138</v>
      </c>
      <c r="J63" s="47">
        <v>43</v>
      </c>
      <c r="K63" s="63">
        <v>43252</v>
      </c>
      <c r="L63" s="56">
        <v>0.51111111111111096</v>
      </c>
    </row>
    <row r="64" spans="1:12" x14ac:dyDescent="0.2">
      <c r="A64" s="44">
        <v>63</v>
      </c>
      <c r="B64" s="45">
        <v>1150</v>
      </c>
      <c r="C64" s="46" t="s">
        <v>160</v>
      </c>
      <c r="E64" s="45">
        <v>3</v>
      </c>
      <c r="F64" s="45" t="s">
        <v>220</v>
      </c>
      <c r="G64" s="45">
        <v>2</v>
      </c>
      <c r="H64" s="45">
        <f t="shared" si="1"/>
        <v>1</v>
      </c>
      <c r="I64" s="45">
        <v>336</v>
      </c>
      <c r="J64" s="66">
        <v>47</v>
      </c>
      <c r="K64" s="63">
        <v>43252</v>
      </c>
      <c r="L64" s="56">
        <v>0.51388888888888895</v>
      </c>
    </row>
    <row r="65" spans="1:12" x14ac:dyDescent="0.2">
      <c r="A65" s="44">
        <v>64</v>
      </c>
      <c r="B65" s="45">
        <v>1151</v>
      </c>
      <c r="C65" s="57" t="s">
        <v>162</v>
      </c>
      <c r="D65" s="58"/>
      <c r="E65" s="58">
        <v>3</v>
      </c>
      <c r="F65" s="58" t="s">
        <v>220</v>
      </c>
      <c r="G65" s="58">
        <v>3</v>
      </c>
      <c r="H65" s="58">
        <f t="shared" si="1"/>
        <v>1</v>
      </c>
      <c r="I65" s="58">
        <v>268</v>
      </c>
      <c r="J65" s="47">
        <v>65</v>
      </c>
      <c r="K65" s="63">
        <v>43252</v>
      </c>
      <c r="L65" s="56">
        <v>0.51666666666666705</v>
      </c>
    </row>
    <row r="66" spans="1:12" x14ac:dyDescent="0.2">
      <c r="A66" s="44">
        <v>65</v>
      </c>
      <c r="B66" s="45">
        <v>819</v>
      </c>
      <c r="C66" s="46" t="s">
        <v>128</v>
      </c>
      <c r="E66" s="45">
        <v>3</v>
      </c>
      <c r="F66" s="45" t="s">
        <v>221</v>
      </c>
      <c r="G66" s="45">
        <v>7</v>
      </c>
      <c r="H66" s="45">
        <f t="shared" ref="H66:H97" si="2">ROUNDUP(G66/5,0)</f>
        <v>2</v>
      </c>
      <c r="I66" s="45">
        <v>320</v>
      </c>
      <c r="J66" s="47">
        <v>62</v>
      </c>
      <c r="K66" s="63">
        <v>43252</v>
      </c>
      <c r="L66" s="56">
        <v>0.52916666666666701</v>
      </c>
    </row>
    <row r="67" spans="1:12" x14ac:dyDescent="0.2">
      <c r="A67" s="44">
        <v>66</v>
      </c>
      <c r="B67" s="45">
        <v>902</v>
      </c>
      <c r="C67" s="46" t="s">
        <v>140</v>
      </c>
      <c r="E67" s="45">
        <v>3</v>
      </c>
      <c r="F67" s="45" t="s">
        <v>222</v>
      </c>
      <c r="G67" s="45">
        <v>6</v>
      </c>
      <c r="H67" s="45">
        <f t="shared" si="2"/>
        <v>2</v>
      </c>
      <c r="I67" s="45">
        <v>58</v>
      </c>
      <c r="J67" s="47">
        <v>66</v>
      </c>
      <c r="K67" s="63">
        <v>43252</v>
      </c>
      <c r="L67" s="56">
        <v>0.53125</v>
      </c>
    </row>
    <row r="68" spans="1:12" x14ac:dyDescent="0.2">
      <c r="A68" s="44">
        <v>67</v>
      </c>
      <c r="B68" s="45">
        <v>906</v>
      </c>
      <c r="C68" s="46" t="s">
        <v>141</v>
      </c>
      <c r="E68" s="45">
        <v>3</v>
      </c>
      <c r="F68" s="45" t="s">
        <v>222</v>
      </c>
      <c r="G68" s="45">
        <v>10</v>
      </c>
      <c r="H68" s="45">
        <f t="shared" si="2"/>
        <v>2</v>
      </c>
      <c r="I68" s="45">
        <v>189</v>
      </c>
      <c r="J68" s="47">
        <v>70</v>
      </c>
      <c r="K68" s="63">
        <v>43252</v>
      </c>
      <c r="L68" s="56">
        <v>0.54513888888888895</v>
      </c>
    </row>
    <row r="69" spans="1:12" x14ac:dyDescent="0.2">
      <c r="A69" s="44">
        <v>68</v>
      </c>
      <c r="B69" s="45">
        <v>930</v>
      </c>
      <c r="C69" s="46" t="s">
        <v>143</v>
      </c>
      <c r="E69" s="45">
        <v>3</v>
      </c>
      <c r="F69" s="45" t="s">
        <v>31</v>
      </c>
      <c r="G69" s="45">
        <v>6</v>
      </c>
      <c r="H69" s="45">
        <f t="shared" si="2"/>
        <v>2</v>
      </c>
      <c r="I69" s="45">
        <v>135</v>
      </c>
      <c r="J69" s="47">
        <v>67</v>
      </c>
      <c r="K69" s="63">
        <v>43252</v>
      </c>
      <c r="L69" s="56">
        <v>0.53541666666666698</v>
      </c>
    </row>
    <row r="70" spans="1:12" x14ac:dyDescent="0.2">
      <c r="A70" s="44">
        <v>69</v>
      </c>
      <c r="B70" s="45">
        <v>959</v>
      </c>
      <c r="C70" s="46" t="s">
        <v>150</v>
      </c>
      <c r="E70" s="45">
        <v>3</v>
      </c>
      <c r="F70" s="45" t="s">
        <v>217</v>
      </c>
      <c r="G70" s="45">
        <v>7</v>
      </c>
      <c r="H70" s="45">
        <f t="shared" si="2"/>
        <v>2</v>
      </c>
      <c r="I70" s="45">
        <v>141</v>
      </c>
      <c r="J70" s="67">
        <v>69</v>
      </c>
      <c r="K70" s="63">
        <v>43252</v>
      </c>
      <c r="L70" s="56">
        <v>0.53819444444444398</v>
      </c>
    </row>
    <row r="71" spans="1:12" x14ac:dyDescent="0.2">
      <c r="A71" s="44">
        <v>70</v>
      </c>
      <c r="B71" s="45">
        <v>1127</v>
      </c>
      <c r="C71" s="46" t="s">
        <v>158</v>
      </c>
      <c r="E71" s="45">
        <v>3</v>
      </c>
      <c r="F71" s="45" t="s">
        <v>33</v>
      </c>
      <c r="G71" s="45">
        <v>7</v>
      </c>
      <c r="H71" s="45">
        <f t="shared" si="2"/>
        <v>2</v>
      </c>
      <c r="I71" s="45">
        <v>118</v>
      </c>
      <c r="J71" s="47">
        <v>71</v>
      </c>
      <c r="K71" s="63">
        <v>43252</v>
      </c>
      <c r="L71" s="56">
        <v>0.54861111111111105</v>
      </c>
    </row>
    <row r="72" spans="1:12" x14ac:dyDescent="0.2">
      <c r="A72" s="44">
        <v>71</v>
      </c>
      <c r="B72" s="45">
        <v>1157</v>
      </c>
      <c r="C72" s="57" t="s">
        <v>164</v>
      </c>
      <c r="D72" s="58"/>
      <c r="E72" s="58">
        <v>3</v>
      </c>
      <c r="F72" s="58" t="s">
        <v>220</v>
      </c>
      <c r="G72" s="58">
        <v>9</v>
      </c>
      <c r="H72" s="58">
        <f t="shared" si="2"/>
        <v>2</v>
      </c>
      <c r="I72" s="58">
        <v>310</v>
      </c>
      <c r="J72" s="47">
        <v>72</v>
      </c>
      <c r="K72" s="63">
        <v>43252</v>
      </c>
      <c r="L72" s="56">
        <v>0.55208333333333304</v>
      </c>
    </row>
    <row r="73" spans="1:12" x14ac:dyDescent="0.2">
      <c r="A73" s="62">
        <v>72</v>
      </c>
      <c r="B73" s="45">
        <v>937</v>
      </c>
      <c r="C73" s="46" t="s">
        <v>145</v>
      </c>
      <c r="E73" s="45">
        <v>3</v>
      </c>
      <c r="F73" s="45" t="s">
        <v>31</v>
      </c>
      <c r="G73" s="45">
        <v>13</v>
      </c>
      <c r="H73" s="45">
        <f t="shared" si="2"/>
        <v>3</v>
      </c>
      <c r="I73" s="45">
        <v>237</v>
      </c>
      <c r="J73" s="47">
        <v>106</v>
      </c>
      <c r="K73" s="63">
        <v>43253</v>
      </c>
      <c r="L73" s="56">
        <v>0.44027777777777799</v>
      </c>
    </row>
    <row r="74" spans="1:12" x14ac:dyDescent="0.2">
      <c r="A74" s="44">
        <v>73</v>
      </c>
      <c r="B74" s="45">
        <v>965</v>
      </c>
      <c r="C74" s="46" t="s">
        <v>151</v>
      </c>
      <c r="E74" s="45">
        <v>3</v>
      </c>
      <c r="F74" s="45" t="s">
        <v>217</v>
      </c>
      <c r="G74" s="45">
        <v>13</v>
      </c>
      <c r="H74" s="45">
        <f t="shared" si="2"/>
        <v>3</v>
      </c>
      <c r="I74" s="45">
        <v>143</v>
      </c>
      <c r="J74" s="47">
        <v>108</v>
      </c>
      <c r="K74" s="63">
        <v>43253</v>
      </c>
      <c r="L74" s="56">
        <v>0.44236111111111098</v>
      </c>
    </row>
    <row r="75" spans="1:12" x14ac:dyDescent="0.2">
      <c r="A75" s="44">
        <v>74</v>
      </c>
      <c r="B75" s="45">
        <v>1103</v>
      </c>
      <c r="C75" s="57" t="s">
        <v>156</v>
      </c>
      <c r="D75" s="58"/>
      <c r="E75" s="58">
        <v>3</v>
      </c>
      <c r="F75" s="58" t="s">
        <v>225</v>
      </c>
      <c r="G75" s="58">
        <v>11</v>
      </c>
      <c r="H75" s="58">
        <f t="shared" si="2"/>
        <v>3</v>
      </c>
      <c r="I75" s="58">
        <v>335</v>
      </c>
      <c r="J75" s="47">
        <v>68</v>
      </c>
      <c r="K75" s="63">
        <v>43252</v>
      </c>
      <c r="L75" s="56">
        <v>0.55486111111111103</v>
      </c>
    </row>
    <row r="76" spans="1:12" x14ac:dyDescent="0.2">
      <c r="A76" s="44">
        <v>75</v>
      </c>
      <c r="B76" s="45">
        <v>803</v>
      </c>
      <c r="C76" s="46" t="s">
        <v>126</v>
      </c>
      <c r="E76" s="45">
        <v>3</v>
      </c>
      <c r="F76" s="45" t="s">
        <v>215</v>
      </c>
      <c r="G76" s="45">
        <v>19</v>
      </c>
      <c r="H76" s="45">
        <f t="shared" si="2"/>
        <v>4</v>
      </c>
      <c r="I76" s="45">
        <v>24</v>
      </c>
      <c r="J76" s="47">
        <v>103</v>
      </c>
      <c r="K76" s="63">
        <v>43253</v>
      </c>
      <c r="L76" s="56">
        <v>0.45138888888888901</v>
      </c>
    </row>
    <row r="77" spans="1:12" x14ac:dyDescent="0.2">
      <c r="A77" s="44">
        <v>76</v>
      </c>
      <c r="B77" s="45">
        <v>858</v>
      </c>
      <c r="C77" s="46" t="s">
        <v>132</v>
      </c>
      <c r="E77" s="45">
        <v>3</v>
      </c>
      <c r="F77" s="45" t="s">
        <v>216</v>
      </c>
      <c r="G77" s="45">
        <v>18</v>
      </c>
      <c r="H77" s="45">
        <f t="shared" si="2"/>
        <v>4</v>
      </c>
      <c r="I77" s="45">
        <v>333</v>
      </c>
      <c r="J77" s="47">
        <v>107</v>
      </c>
      <c r="K77" s="63">
        <v>43253</v>
      </c>
      <c r="L77" s="56">
        <v>0.454166666666667</v>
      </c>
    </row>
    <row r="78" spans="1:12" x14ac:dyDescent="0.2">
      <c r="A78" s="44">
        <v>77</v>
      </c>
      <c r="B78" s="45">
        <v>859</v>
      </c>
      <c r="C78" s="46" t="s">
        <v>134</v>
      </c>
      <c r="E78" s="45">
        <v>3</v>
      </c>
      <c r="F78" s="45" t="s">
        <v>216</v>
      </c>
      <c r="G78" s="45">
        <v>19</v>
      </c>
      <c r="H78" s="45">
        <f t="shared" si="2"/>
        <v>4</v>
      </c>
      <c r="I78" s="45">
        <v>251</v>
      </c>
      <c r="J78" s="47">
        <v>104</v>
      </c>
      <c r="K78" s="63">
        <v>43253</v>
      </c>
      <c r="L78" s="56">
        <v>0.45694444444444399</v>
      </c>
    </row>
    <row r="79" spans="1:12" x14ac:dyDescent="0.2">
      <c r="A79" s="44">
        <v>78</v>
      </c>
      <c r="B79" s="45">
        <v>941</v>
      </c>
      <c r="C79" s="46" t="s">
        <v>146</v>
      </c>
      <c r="E79" s="45">
        <v>3</v>
      </c>
      <c r="F79" s="45" t="s">
        <v>31</v>
      </c>
      <c r="G79" s="45">
        <v>17</v>
      </c>
      <c r="H79" s="45">
        <f t="shared" si="2"/>
        <v>4</v>
      </c>
      <c r="I79" s="45">
        <v>63</v>
      </c>
      <c r="J79" s="47">
        <v>105</v>
      </c>
      <c r="K79" s="63">
        <v>43253</v>
      </c>
      <c r="L79" s="56">
        <v>0.44652777777777802</v>
      </c>
    </row>
    <row r="80" spans="1:12" x14ac:dyDescent="0.2">
      <c r="A80" s="44">
        <v>79</v>
      </c>
      <c r="B80" s="45">
        <v>1053</v>
      </c>
      <c r="C80" s="57" t="s">
        <v>154</v>
      </c>
      <c r="D80" s="58"/>
      <c r="E80" s="58">
        <v>3</v>
      </c>
      <c r="F80" s="58" t="s">
        <v>226</v>
      </c>
      <c r="G80" s="58">
        <v>17</v>
      </c>
      <c r="H80" s="58">
        <f t="shared" si="2"/>
        <v>4</v>
      </c>
      <c r="I80" s="58">
        <v>368</v>
      </c>
      <c r="J80" s="47">
        <v>90</v>
      </c>
      <c r="K80" s="63">
        <v>43253</v>
      </c>
      <c r="L80" s="56">
        <v>0.46111111111111103</v>
      </c>
    </row>
    <row r="81" spans="1:12" x14ac:dyDescent="0.2">
      <c r="A81" s="44">
        <v>80</v>
      </c>
      <c r="B81" s="45">
        <v>833</v>
      </c>
      <c r="C81" s="46" t="s">
        <v>129</v>
      </c>
      <c r="E81" s="45">
        <v>3</v>
      </c>
      <c r="F81" s="45" t="s">
        <v>221</v>
      </c>
      <c r="G81" s="45">
        <v>21</v>
      </c>
      <c r="H81" s="45">
        <f t="shared" si="2"/>
        <v>5</v>
      </c>
      <c r="I81" s="45">
        <v>178</v>
      </c>
      <c r="J81" s="47">
        <v>86</v>
      </c>
      <c r="K81" s="63">
        <v>43253</v>
      </c>
      <c r="L81" s="56">
        <v>0.47152777777777799</v>
      </c>
    </row>
    <row r="82" spans="1:12" x14ac:dyDescent="0.2">
      <c r="A82" s="44">
        <v>81</v>
      </c>
      <c r="B82" s="45">
        <v>835</v>
      </c>
      <c r="C82" s="46" t="s">
        <v>130</v>
      </c>
      <c r="E82" s="45">
        <v>3</v>
      </c>
      <c r="F82" s="45" t="s">
        <v>221</v>
      </c>
      <c r="G82" s="45">
        <v>23</v>
      </c>
      <c r="H82" s="45">
        <f t="shared" si="2"/>
        <v>5</v>
      </c>
      <c r="I82" s="45">
        <v>186</v>
      </c>
      <c r="J82" s="47">
        <v>89</v>
      </c>
      <c r="K82" s="63">
        <v>43253</v>
      </c>
      <c r="L82" s="56">
        <v>0.47361111111111098</v>
      </c>
    </row>
    <row r="83" spans="1:12" x14ac:dyDescent="0.2">
      <c r="A83" s="44">
        <v>82</v>
      </c>
      <c r="B83" s="45">
        <v>1032</v>
      </c>
      <c r="C83" s="46" t="s">
        <v>152</v>
      </c>
      <c r="E83" s="45">
        <v>3</v>
      </c>
      <c r="F83" s="45" t="s">
        <v>218</v>
      </c>
      <c r="G83" s="45">
        <v>24</v>
      </c>
      <c r="H83" s="45">
        <f t="shared" si="2"/>
        <v>5</v>
      </c>
      <c r="I83" s="45">
        <v>66</v>
      </c>
      <c r="J83" s="67">
        <v>88</v>
      </c>
      <c r="K83" s="63">
        <v>43253</v>
      </c>
      <c r="L83" s="56">
        <v>0.46736111111111101</v>
      </c>
    </row>
    <row r="84" spans="1:12" x14ac:dyDescent="0.2">
      <c r="A84" s="44">
        <v>83</v>
      </c>
      <c r="B84" s="45">
        <v>1114</v>
      </c>
      <c r="C84" s="57" t="s">
        <v>157</v>
      </c>
      <c r="D84" s="58"/>
      <c r="E84" s="58">
        <v>3</v>
      </c>
      <c r="F84" s="58" t="s">
        <v>225</v>
      </c>
      <c r="G84" s="58">
        <v>22</v>
      </c>
      <c r="H84" s="58">
        <f t="shared" si="2"/>
        <v>5</v>
      </c>
      <c r="I84" s="58">
        <v>16</v>
      </c>
      <c r="J84" s="47">
        <v>87</v>
      </c>
      <c r="K84" s="63">
        <v>43253</v>
      </c>
      <c r="L84" s="56">
        <v>0.46388888888888902</v>
      </c>
    </row>
    <row r="85" spans="1:12" x14ac:dyDescent="0.2">
      <c r="A85" s="44">
        <v>84</v>
      </c>
      <c r="B85" s="45">
        <v>894</v>
      </c>
      <c r="C85" s="46" t="s">
        <v>138</v>
      </c>
      <c r="E85" s="45">
        <v>3</v>
      </c>
      <c r="F85" s="45" t="s">
        <v>227</v>
      </c>
      <c r="G85" s="45">
        <v>26</v>
      </c>
      <c r="H85" s="45">
        <f t="shared" si="2"/>
        <v>6</v>
      </c>
      <c r="I85" s="45">
        <v>176</v>
      </c>
      <c r="J85" s="67">
        <v>85</v>
      </c>
      <c r="K85" s="63">
        <v>43253</v>
      </c>
      <c r="L85" s="56">
        <v>0.47638888888888897</v>
      </c>
    </row>
    <row r="86" spans="1:12" x14ac:dyDescent="0.2">
      <c r="A86" s="59">
        <v>85</v>
      </c>
      <c r="B86" s="60">
        <v>950</v>
      </c>
      <c r="C86" s="61" t="s">
        <v>147</v>
      </c>
      <c r="D86" s="60"/>
      <c r="E86" s="60">
        <v>3</v>
      </c>
      <c r="F86" s="60" t="s">
        <v>31</v>
      </c>
      <c r="G86" s="60">
        <v>26</v>
      </c>
      <c r="H86" s="60">
        <f t="shared" si="2"/>
        <v>6</v>
      </c>
      <c r="I86" s="60">
        <v>5</v>
      </c>
      <c r="J86" s="47">
        <v>92</v>
      </c>
      <c r="K86" s="63">
        <v>43253</v>
      </c>
      <c r="L86" s="56">
        <v>0.47986111111111102</v>
      </c>
    </row>
    <row r="87" spans="1:12" x14ac:dyDescent="0.2">
      <c r="A87" s="44">
        <v>86</v>
      </c>
      <c r="B87" s="45">
        <v>1317</v>
      </c>
      <c r="C87" s="46" t="s">
        <v>177</v>
      </c>
      <c r="E87" s="45">
        <v>4</v>
      </c>
      <c r="F87" s="45" t="s">
        <v>31</v>
      </c>
      <c r="G87" s="45">
        <v>1</v>
      </c>
      <c r="H87" s="45">
        <f t="shared" si="2"/>
        <v>1</v>
      </c>
      <c r="I87" s="45">
        <v>5</v>
      </c>
      <c r="J87" s="47">
        <v>94</v>
      </c>
      <c r="K87" s="63">
        <v>43253</v>
      </c>
      <c r="L87" s="56">
        <v>0.48263888888888901</v>
      </c>
    </row>
    <row r="88" spans="1:12" x14ac:dyDescent="0.2">
      <c r="A88" s="44">
        <v>87</v>
      </c>
      <c r="B88" s="45">
        <v>1321</v>
      </c>
      <c r="C88" s="46" t="s">
        <v>178</v>
      </c>
      <c r="E88" s="45">
        <v>4</v>
      </c>
      <c r="F88" s="45" t="s">
        <v>31</v>
      </c>
      <c r="G88" s="45">
        <v>5</v>
      </c>
      <c r="H88" s="45">
        <f t="shared" si="2"/>
        <v>1</v>
      </c>
      <c r="I88" s="45">
        <v>318</v>
      </c>
      <c r="J88" s="47">
        <v>95</v>
      </c>
      <c r="K88" s="63">
        <v>43253</v>
      </c>
      <c r="L88" s="56">
        <v>0.49722222222222201</v>
      </c>
    </row>
    <row r="89" spans="1:12" x14ac:dyDescent="0.2">
      <c r="A89" s="44">
        <v>88</v>
      </c>
      <c r="B89" s="45">
        <v>1403</v>
      </c>
      <c r="C89" s="46" t="s">
        <v>186</v>
      </c>
      <c r="E89" s="45">
        <v>4</v>
      </c>
      <c r="F89" s="45" t="s">
        <v>218</v>
      </c>
      <c r="G89" s="45">
        <v>3</v>
      </c>
      <c r="H89" s="45">
        <f t="shared" si="2"/>
        <v>1</v>
      </c>
      <c r="I89" s="45">
        <v>310</v>
      </c>
      <c r="J89" s="47">
        <v>93</v>
      </c>
      <c r="K89" s="63">
        <v>43253</v>
      </c>
      <c r="L89" s="56">
        <v>0.499305555555555</v>
      </c>
    </row>
    <row r="90" spans="1:12" x14ac:dyDescent="0.2">
      <c r="A90" s="44">
        <v>89</v>
      </c>
      <c r="B90" s="45">
        <v>1485</v>
      </c>
      <c r="C90" s="57" t="s">
        <v>194</v>
      </c>
      <c r="D90" s="58"/>
      <c r="E90" s="58">
        <v>4</v>
      </c>
      <c r="F90" s="58" t="s">
        <v>225</v>
      </c>
      <c r="G90" s="58">
        <v>1</v>
      </c>
      <c r="H90" s="58">
        <f t="shared" si="2"/>
        <v>1</v>
      </c>
      <c r="I90" s="58">
        <v>335</v>
      </c>
      <c r="J90" s="47">
        <v>96</v>
      </c>
      <c r="K90" s="63">
        <v>43253</v>
      </c>
      <c r="L90" s="56">
        <v>0.50208333333333299</v>
      </c>
    </row>
    <row r="91" spans="1:12" x14ac:dyDescent="0.2">
      <c r="A91" s="44">
        <v>90</v>
      </c>
      <c r="B91" s="45">
        <v>1211</v>
      </c>
      <c r="C91" s="46" t="s">
        <v>168</v>
      </c>
      <c r="E91" s="45">
        <v>4</v>
      </c>
      <c r="F91" s="45" t="s">
        <v>221</v>
      </c>
      <c r="G91" s="45">
        <v>7</v>
      </c>
      <c r="H91" s="45">
        <f t="shared" si="2"/>
        <v>2</v>
      </c>
      <c r="I91" s="45">
        <v>174</v>
      </c>
      <c r="J91" s="47">
        <v>77</v>
      </c>
      <c r="K91" s="63">
        <v>43253</v>
      </c>
      <c r="L91" s="56">
        <v>0.51319444444444395</v>
      </c>
    </row>
    <row r="92" spans="1:12" x14ac:dyDescent="0.2">
      <c r="A92" s="44">
        <v>91</v>
      </c>
      <c r="B92" s="45">
        <v>1270</v>
      </c>
      <c r="C92" s="46" t="s">
        <v>172</v>
      </c>
      <c r="E92" s="45">
        <v>4</v>
      </c>
      <c r="F92" s="45" t="s">
        <v>227</v>
      </c>
      <c r="G92" s="45">
        <v>10</v>
      </c>
      <c r="H92" s="45">
        <f t="shared" si="2"/>
        <v>2</v>
      </c>
      <c r="I92" s="45">
        <v>141</v>
      </c>
      <c r="J92" s="47">
        <v>73</v>
      </c>
      <c r="K92" s="63">
        <v>43253</v>
      </c>
      <c r="L92" s="56">
        <v>0.51597222222222205</v>
      </c>
    </row>
    <row r="93" spans="1:12" x14ac:dyDescent="0.2">
      <c r="A93" s="44">
        <v>92</v>
      </c>
      <c r="B93" s="45">
        <v>1379</v>
      </c>
      <c r="C93" s="46" t="s">
        <v>181</v>
      </c>
      <c r="E93" s="45">
        <v>4</v>
      </c>
      <c r="F93" s="45" t="s">
        <v>224</v>
      </c>
      <c r="G93" s="45">
        <v>7</v>
      </c>
      <c r="H93" s="45">
        <f t="shared" si="2"/>
        <v>2</v>
      </c>
      <c r="I93" s="45">
        <v>268</v>
      </c>
      <c r="J93" s="47">
        <v>76</v>
      </c>
      <c r="K93" s="63">
        <v>43253</v>
      </c>
      <c r="L93" s="56">
        <v>0.50972222222222197</v>
      </c>
    </row>
    <row r="94" spans="1:12" x14ac:dyDescent="0.2">
      <c r="A94" s="44">
        <v>93</v>
      </c>
      <c r="B94" s="45">
        <v>1521</v>
      </c>
      <c r="C94" s="57" t="s">
        <v>196</v>
      </c>
      <c r="D94" s="58"/>
      <c r="E94" s="58">
        <v>4</v>
      </c>
      <c r="F94" s="58" t="s">
        <v>33</v>
      </c>
      <c r="G94" s="58">
        <v>9</v>
      </c>
      <c r="H94" s="58">
        <f t="shared" si="2"/>
        <v>2</v>
      </c>
      <c r="I94" s="58">
        <v>207</v>
      </c>
      <c r="J94" s="47">
        <v>91</v>
      </c>
      <c r="K94" s="63">
        <v>43253</v>
      </c>
      <c r="L94" s="56">
        <v>0.50555555555555598</v>
      </c>
    </row>
    <row r="95" spans="1:12" x14ac:dyDescent="0.2">
      <c r="A95" s="44">
        <v>94</v>
      </c>
      <c r="B95" s="45">
        <v>1190</v>
      </c>
      <c r="C95" s="46" t="s">
        <v>166</v>
      </c>
      <c r="E95" s="45">
        <v>4</v>
      </c>
      <c r="F95" s="45" t="s">
        <v>215</v>
      </c>
      <c r="G95" s="45">
        <v>14</v>
      </c>
      <c r="H95" s="45">
        <f t="shared" si="2"/>
        <v>3</v>
      </c>
      <c r="I95" s="45">
        <v>91</v>
      </c>
      <c r="J95" s="47">
        <v>74</v>
      </c>
      <c r="K95" s="63">
        <v>43253</v>
      </c>
      <c r="L95" s="56">
        <v>0.51875000000000004</v>
      </c>
    </row>
    <row r="96" spans="1:12" x14ac:dyDescent="0.2">
      <c r="A96" s="44">
        <v>95</v>
      </c>
      <c r="B96" s="45">
        <v>1273</v>
      </c>
      <c r="C96" s="46" t="s">
        <v>174</v>
      </c>
      <c r="E96" s="45">
        <v>4</v>
      </c>
      <c r="F96" s="45" t="s">
        <v>227</v>
      </c>
      <c r="G96" s="45">
        <v>13</v>
      </c>
      <c r="H96" s="45">
        <f t="shared" si="2"/>
        <v>3</v>
      </c>
      <c r="I96" s="45">
        <v>237</v>
      </c>
      <c r="J96" s="47">
        <v>78</v>
      </c>
      <c r="K96" s="63">
        <v>43253</v>
      </c>
      <c r="L96" s="56">
        <v>0.52777777777777801</v>
      </c>
    </row>
    <row r="97" spans="1:13" x14ac:dyDescent="0.2">
      <c r="A97" s="44">
        <v>96</v>
      </c>
      <c r="B97" s="45">
        <v>1303</v>
      </c>
      <c r="C97" s="46" t="s">
        <v>175</v>
      </c>
      <c r="E97" s="45">
        <v>4</v>
      </c>
      <c r="F97" s="45" t="s">
        <v>222</v>
      </c>
      <c r="G97" s="45">
        <v>15</v>
      </c>
      <c r="H97" s="45">
        <f t="shared" si="2"/>
        <v>3</v>
      </c>
      <c r="I97" s="45">
        <v>168</v>
      </c>
      <c r="J97" s="47">
        <v>75</v>
      </c>
      <c r="K97" s="63">
        <v>43253</v>
      </c>
      <c r="L97" s="56">
        <v>0.52222222222222203</v>
      </c>
    </row>
    <row r="98" spans="1:13" x14ac:dyDescent="0.2">
      <c r="A98" s="44">
        <v>97</v>
      </c>
      <c r="B98" s="45">
        <v>1442</v>
      </c>
      <c r="C98" s="46" t="s">
        <v>190</v>
      </c>
      <c r="E98" s="45">
        <v>4</v>
      </c>
      <c r="F98" s="45" t="s">
        <v>226</v>
      </c>
      <c r="G98" s="45">
        <v>14</v>
      </c>
      <c r="H98" s="45">
        <f t="shared" ref="H98:H129" si="3">ROUNDUP(G98/5,0)</f>
        <v>3</v>
      </c>
      <c r="I98" s="45">
        <v>320</v>
      </c>
      <c r="J98" s="47">
        <v>80</v>
      </c>
      <c r="K98" s="63">
        <v>43253</v>
      </c>
      <c r="L98" s="56">
        <v>0.52986111111111101</v>
      </c>
    </row>
    <row r="99" spans="1:13" x14ac:dyDescent="0.2">
      <c r="A99" s="44">
        <v>98</v>
      </c>
      <c r="B99" s="45">
        <v>1552</v>
      </c>
      <c r="C99" s="57" t="s">
        <v>198</v>
      </c>
      <c r="D99" s="58"/>
      <c r="E99" s="58">
        <v>4</v>
      </c>
      <c r="F99" s="58" t="s">
        <v>220</v>
      </c>
      <c r="G99" s="58">
        <v>12</v>
      </c>
      <c r="H99" s="58">
        <f t="shared" si="3"/>
        <v>3</v>
      </c>
      <c r="I99" s="58">
        <v>158</v>
      </c>
      <c r="J99" s="47">
        <v>83</v>
      </c>
      <c r="K99" s="63">
        <v>43253</v>
      </c>
      <c r="L99" s="56">
        <v>0.53402777777777799</v>
      </c>
    </row>
    <row r="100" spans="1:13" x14ac:dyDescent="0.2">
      <c r="A100" s="44">
        <v>99</v>
      </c>
      <c r="B100" s="45">
        <v>1249</v>
      </c>
      <c r="C100" s="46" t="s">
        <v>169</v>
      </c>
      <c r="E100" s="45">
        <v>4</v>
      </c>
      <c r="F100" s="45" t="s">
        <v>216</v>
      </c>
      <c r="G100" s="45">
        <v>17</v>
      </c>
      <c r="H100" s="45">
        <f t="shared" si="3"/>
        <v>4</v>
      </c>
      <c r="I100" s="45">
        <v>6</v>
      </c>
      <c r="J100" s="47">
        <v>81</v>
      </c>
      <c r="K100" s="63">
        <v>43253</v>
      </c>
      <c r="L100" s="56">
        <v>0.54166666666666696</v>
      </c>
    </row>
    <row r="101" spans="1:13" x14ac:dyDescent="0.2">
      <c r="A101" s="44">
        <v>100</v>
      </c>
      <c r="B101" s="45">
        <v>1252</v>
      </c>
      <c r="C101" s="46" t="s">
        <v>170</v>
      </c>
      <c r="E101" s="45">
        <v>4</v>
      </c>
      <c r="F101" s="45" t="s">
        <v>216</v>
      </c>
      <c r="G101" s="45">
        <v>20</v>
      </c>
      <c r="H101" s="45">
        <f t="shared" si="3"/>
        <v>4</v>
      </c>
      <c r="I101" s="45">
        <v>171</v>
      </c>
      <c r="J101" s="47">
        <v>79</v>
      </c>
      <c r="K101" s="63">
        <v>43253</v>
      </c>
      <c r="L101" s="56">
        <v>0.54444444444444395</v>
      </c>
    </row>
    <row r="102" spans="1:13" x14ac:dyDescent="0.2">
      <c r="A102" s="44">
        <v>101</v>
      </c>
      <c r="B102" s="68">
        <v>1391</v>
      </c>
      <c r="C102" s="69" t="s">
        <v>183</v>
      </c>
      <c r="D102" s="68"/>
      <c r="E102" s="68">
        <v>4</v>
      </c>
      <c r="F102" s="68" t="s">
        <v>224</v>
      </c>
      <c r="G102" s="68">
        <v>19</v>
      </c>
      <c r="H102" s="68">
        <f t="shared" si="3"/>
        <v>4</v>
      </c>
      <c r="I102" s="68">
        <v>256</v>
      </c>
      <c r="J102" s="70">
        <v>102</v>
      </c>
      <c r="K102" s="71"/>
      <c r="L102" s="72"/>
      <c r="M102" t="s">
        <v>228</v>
      </c>
    </row>
    <row r="103" spans="1:13" x14ac:dyDescent="0.2">
      <c r="A103" s="44">
        <v>102</v>
      </c>
      <c r="B103" s="45">
        <v>1419</v>
      </c>
      <c r="C103" s="57" t="s">
        <v>187</v>
      </c>
      <c r="D103" s="58"/>
      <c r="E103" s="58">
        <v>4</v>
      </c>
      <c r="F103" s="58" t="s">
        <v>218</v>
      </c>
      <c r="G103" s="58">
        <v>19</v>
      </c>
      <c r="H103" s="58">
        <f t="shared" si="3"/>
        <v>4</v>
      </c>
      <c r="I103" s="58">
        <v>24</v>
      </c>
      <c r="J103" s="47">
        <v>84</v>
      </c>
      <c r="K103" s="63">
        <v>43253</v>
      </c>
      <c r="L103" s="56">
        <v>0.53888888888888897</v>
      </c>
    </row>
    <row r="104" spans="1:13" x14ac:dyDescent="0.2">
      <c r="A104" s="44">
        <v>103</v>
      </c>
      <c r="B104" s="45">
        <v>1197</v>
      </c>
      <c r="C104" s="46" t="s">
        <v>167</v>
      </c>
      <c r="E104" s="45">
        <v>4</v>
      </c>
      <c r="F104" s="45" t="s">
        <v>215</v>
      </c>
      <c r="G104" s="45">
        <v>21</v>
      </c>
      <c r="H104" s="45">
        <f t="shared" si="3"/>
        <v>5</v>
      </c>
      <c r="I104" s="45">
        <v>203</v>
      </c>
      <c r="J104" s="47">
        <v>82</v>
      </c>
      <c r="K104" s="63">
        <v>43253</v>
      </c>
      <c r="L104" s="56">
        <v>0.54791666666666705</v>
      </c>
    </row>
    <row r="105" spans="1:13" x14ac:dyDescent="0.2">
      <c r="A105" s="44">
        <v>104</v>
      </c>
      <c r="B105" s="45">
        <v>1309</v>
      </c>
      <c r="C105" s="46" t="s">
        <v>176</v>
      </c>
      <c r="E105" s="45">
        <v>4</v>
      </c>
      <c r="F105" s="45" t="s">
        <v>222</v>
      </c>
      <c r="G105" s="45">
        <v>21</v>
      </c>
      <c r="H105" s="45">
        <f t="shared" si="3"/>
        <v>5</v>
      </c>
      <c r="I105" s="45">
        <v>143</v>
      </c>
      <c r="J105" s="47">
        <v>100</v>
      </c>
      <c r="K105" s="63">
        <v>43253</v>
      </c>
      <c r="L105" s="56">
        <v>0.55069444444444404</v>
      </c>
    </row>
    <row r="106" spans="1:13" x14ac:dyDescent="0.2">
      <c r="A106" s="44">
        <v>105</v>
      </c>
      <c r="B106" s="45">
        <v>1423</v>
      </c>
      <c r="C106" s="46" t="s">
        <v>188</v>
      </c>
      <c r="E106" s="45">
        <v>4</v>
      </c>
      <c r="F106" s="45" t="s">
        <v>218</v>
      </c>
      <c r="G106" s="45">
        <v>23</v>
      </c>
      <c r="H106" s="45">
        <f t="shared" si="3"/>
        <v>5</v>
      </c>
      <c r="I106" s="45">
        <v>178</v>
      </c>
      <c r="J106" s="47">
        <v>99</v>
      </c>
      <c r="K106" s="63">
        <v>43253</v>
      </c>
      <c r="L106" s="56">
        <v>0.55486111111111103</v>
      </c>
    </row>
    <row r="107" spans="1:13" x14ac:dyDescent="0.2">
      <c r="A107" s="44">
        <v>106</v>
      </c>
      <c r="B107" s="45">
        <v>1450</v>
      </c>
      <c r="C107" s="46" t="s">
        <v>191</v>
      </c>
      <c r="E107" s="45">
        <v>4</v>
      </c>
      <c r="F107" s="45" t="s">
        <v>226</v>
      </c>
      <c r="G107" s="45">
        <v>22</v>
      </c>
      <c r="H107" s="45">
        <f t="shared" si="3"/>
        <v>5</v>
      </c>
      <c r="I107" s="45">
        <v>189</v>
      </c>
      <c r="J107" s="47">
        <v>101</v>
      </c>
      <c r="K107" s="63">
        <v>43253</v>
      </c>
      <c r="L107" s="56">
        <v>0.55763888888888902</v>
      </c>
    </row>
    <row r="108" spans="1:13" x14ac:dyDescent="0.2">
      <c r="A108" s="44">
        <v>107</v>
      </c>
      <c r="B108" s="45">
        <v>1481</v>
      </c>
      <c r="C108" s="46" t="s">
        <v>192</v>
      </c>
      <c r="E108" s="45">
        <v>4</v>
      </c>
      <c r="F108" s="45" t="s">
        <v>219</v>
      </c>
      <c r="G108" s="45">
        <v>25</v>
      </c>
      <c r="H108" s="45">
        <f t="shared" si="3"/>
        <v>5</v>
      </c>
      <c r="I108" s="45">
        <v>24</v>
      </c>
      <c r="J108" s="47">
        <v>97</v>
      </c>
      <c r="K108" s="63">
        <v>43253</v>
      </c>
      <c r="L108" s="56">
        <v>0.56111111111111101</v>
      </c>
    </row>
    <row r="109" spans="1:13" x14ac:dyDescent="0.2">
      <c r="A109" s="44">
        <v>108</v>
      </c>
      <c r="B109" s="45">
        <v>1371</v>
      </c>
      <c r="C109" s="46" t="s">
        <v>179</v>
      </c>
      <c r="E109" s="45">
        <v>4</v>
      </c>
      <c r="F109" s="45" t="s">
        <v>217</v>
      </c>
      <c r="G109" s="45">
        <v>27</v>
      </c>
      <c r="H109" s="45">
        <f t="shared" si="3"/>
        <v>6</v>
      </c>
      <c r="I109" s="45">
        <v>172</v>
      </c>
      <c r="J109" s="73">
        <v>98</v>
      </c>
      <c r="K109" s="74">
        <v>43253</v>
      </c>
      <c r="L109" s="75">
        <v>0.56388888888888899</v>
      </c>
    </row>
    <row r="110" spans="1:13" x14ac:dyDescent="0.2">
      <c r="A110" s="76"/>
      <c r="B110" s="77"/>
      <c r="C110" s="78"/>
      <c r="D110" s="77"/>
      <c r="E110" s="77"/>
      <c r="F110" s="77"/>
      <c r="G110" s="77"/>
      <c r="H110" s="77"/>
      <c r="I110" s="77"/>
      <c r="J110" s="77"/>
      <c r="K110" s="1"/>
      <c r="L110" s="64"/>
    </row>
    <row r="111" spans="1:13" x14ac:dyDescent="0.2">
      <c r="A111" s="76"/>
      <c r="B111" s="77"/>
      <c r="C111" s="78"/>
      <c r="D111" s="77"/>
      <c r="E111" s="77"/>
      <c r="F111" s="77"/>
      <c r="G111" s="77"/>
      <c r="H111" s="77"/>
      <c r="I111" s="77"/>
      <c r="J111" s="77"/>
      <c r="K111" s="1"/>
      <c r="L111" s="64"/>
    </row>
    <row r="112" spans="1:13" x14ac:dyDescent="0.2">
      <c r="A112" s="76"/>
      <c r="B112" s="77"/>
      <c r="C112" s="78"/>
      <c r="D112" s="77"/>
      <c r="E112" s="77"/>
      <c r="F112" s="77"/>
      <c r="G112" s="77"/>
      <c r="H112" s="77"/>
      <c r="I112" s="77"/>
      <c r="J112" s="77"/>
      <c r="K112" s="1"/>
      <c r="L112" s="64"/>
    </row>
    <row r="113" spans="1:12" x14ac:dyDescent="0.2">
      <c r="A113" s="76"/>
      <c r="B113" s="77"/>
      <c r="C113" s="78"/>
      <c r="D113" s="77"/>
      <c r="E113" s="77"/>
      <c r="F113" s="77"/>
      <c r="G113" s="77"/>
      <c r="H113" s="77"/>
      <c r="I113" s="77"/>
      <c r="J113" s="77"/>
      <c r="K113" s="1"/>
      <c r="L113" s="64"/>
    </row>
    <row r="114" spans="1:12" x14ac:dyDescent="0.2">
      <c r="A114" s="76"/>
      <c r="B114" s="77"/>
      <c r="C114" s="78"/>
      <c r="D114" s="77"/>
      <c r="E114" s="77"/>
      <c r="F114" s="77"/>
      <c r="G114" s="77"/>
      <c r="H114" s="77"/>
      <c r="I114" s="77"/>
      <c r="J114" s="77"/>
      <c r="K114" s="1"/>
      <c r="L114" s="64"/>
    </row>
    <row r="115" spans="1:12" x14ac:dyDescent="0.2">
      <c r="A115" s="76"/>
      <c r="B115" s="77"/>
      <c r="C115" s="78"/>
      <c r="D115" s="77"/>
      <c r="E115" s="77"/>
      <c r="F115" s="77"/>
      <c r="G115" s="77"/>
      <c r="H115" s="77"/>
      <c r="I115" s="77"/>
      <c r="J115" s="77"/>
      <c r="K115" s="1"/>
      <c r="L115" s="64"/>
    </row>
    <row r="116" spans="1:12" x14ac:dyDescent="0.2">
      <c r="A116" s="76"/>
      <c r="B116" s="77"/>
      <c r="C116" s="78"/>
      <c r="D116" s="77"/>
      <c r="E116" s="77"/>
      <c r="F116" s="77"/>
      <c r="G116" s="77"/>
      <c r="H116" s="77"/>
      <c r="I116" s="77"/>
      <c r="J116" s="77"/>
      <c r="K116" s="1"/>
      <c r="L116" s="64"/>
    </row>
    <row r="117" spans="1:12" x14ac:dyDescent="0.2">
      <c r="A117" s="76"/>
      <c r="B117" s="77"/>
      <c r="C117" s="78"/>
      <c r="D117" s="77"/>
      <c r="E117" s="77"/>
      <c r="F117" s="77"/>
      <c r="G117" s="77"/>
      <c r="H117" s="77"/>
      <c r="I117" s="77"/>
      <c r="J117" s="77"/>
      <c r="K117" s="1"/>
      <c r="L117" s="64"/>
    </row>
    <row r="118" spans="1:12" x14ac:dyDescent="0.2">
      <c r="A118" s="76"/>
      <c r="B118" s="77"/>
      <c r="C118" s="78"/>
      <c r="D118" s="77"/>
      <c r="E118" s="77"/>
      <c r="F118" s="77"/>
      <c r="G118" s="77"/>
      <c r="H118" s="77"/>
      <c r="I118" s="77"/>
      <c r="J118" s="77"/>
      <c r="K118" s="1"/>
      <c r="L118" s="64"/>
    </row>
    <row r="119" spans="1:12" x14ac:dyDescent="0.2">
      <c r="A119" s="76"/>
      <c r="B119" s="77"/>
      <c r="C119" s="78"/>
      <c r="D119" s="77"/>
      <c r="E119" s="77"/>
      <c r="F119" s="77"/>
      <c r="G119" s="77"/>
      <c r="H119" s="77"/>
      <c r="I119" s="77"/>
      <c r="J119" s="77"/>
      <c r="K119" s="1"/>
      <c r="L119" s="64"/>
    </row>
    <row r="120" spans="1:12" x14ac:dyDescent="0.2">
      <c r="A120" s="76"/>
      <c r="B120" s="77"/>
      <c r="C120" s="78"/>
      <c r="D120" s="77"/>
      <c r="E120" s="77"/>
      <c r="F120" s="77"/>
      <c r="G120" s="77"/>
      <c r="H120" s="77"/>
      <c r="I120" s="77"/>
      <c r="J120" s="77"/>
      <c r="K120" s="1"/>
      <c r="L120" s="64"/>
    </row>
    <row r="121" spans="1:12" x14ac:dyDescent="0.2">
      <c r="A121" s="76"/>
      <c r="B121" s="77"/>
      <c r="C121" s="78"/>
      <c r="D121" s="77"/>
      <c r="E121" s="77"/>
      <c r="F121" s="77"/>
      <c r="G121" s="77"/>
      <c r="H121" s="77"/>
      <c r="I121" s="77"/>
      <c r="J121" s="77"/>
      <c r="K121" s="1"/>
      <c r="L121" s="64"/>
    </row>
    <row r="122" spans="1:12" x14ac:dyDescent="0.2">
      <c r="A122" s="76"/>
      <c r="B122" s="77"/>
      <c r="C122" s="78"/>
      <c r="D122" s="77"/>
      <c r="E122" s="77"/>
      <c r="F122" s="77"/>
      <c r="G122" s="77"/>
      <c r="H122" s="77"/>
      <c r="I122" s="77"/>
      <c r="J122" s="77"/>
      <c r="K122" s="1"/>
      <c r="L122" s="64"/>
    </row>
    <row r="123" spans="1:12" x14ac:dyDescent="0.2">
      <c r="A123" s="76"/>
      <c r="B123" s="77"/>
      <c r="C123" s="78"/>
      <c r="D123" s="77"/>
      <c r="E123" s="77"/>
      <c r="F123" s="77"/>
      <c r="G123" s="77"/>
      <c r="H123" s="77"/>
      <c r="I123" s="77"/>
      <c r="J123" s="77"/>
      <c r="K123" s="1"/>
      <c r="L123" s="64"/>
    </row>
    <row r="124" spans="1:12" x14ac:dyDescent="0.2">
      <c r="A124" s="76"/>
      <c r="B124" s="77"/>
      <c r="C124" s="78"/>
      <c r="D124" s="77"/>
      <c r="E124" s="77"/>
      <c r="F124" s="77"/>
      <c r="G124" s="77"/>
      <c r="H124" s="77"/>
      <c r="I124" s="77"/>
      <c r="J124" s="77"/>
      <c r="K124" s="1"/>
      <c r="L124" s="64"/>
    </row>
    <row r="125" spans="1:12" x14ac:dyDescent="0.2">
      <c r="A125" s="76"/>
      <c r="B125" s="77"/>
      <c r="C125" s="78"/>
      <c r="D125" s="77"/>
      <c r="E125" s="77"/>
      <c r="F125" s="77"/>
      <c r="G125" s="77"/>
      <c r="H125" s="77"/>
      <c r="I125" s="77"/>
      <c r="J125" s="77"/>
      <c r="K125" s="1"/>
      <c r="L125" s="64"/>
    </row>
    <row r="126" spans="1:12" x14ac:dyDescent="0.2">
      <c r="A126" s="76"/>
      <c r="B126" s="77"/>
      <c r="C126" s="78"/>
      <c r="D126" s="77"/>
      <c r="E126" s="77"/>
      <c r="F126" s="77"/>
      <c r="G126" s="77"/>
      <c r="H126" s="77"/>
      <c r="I126" s="77"/>
      <c r="J126" s="77"/>
      <c r="K126" s="1"/>
      <c r="L126" s="64"/>
    </row>
    <row r="127" spans="1:12" x14ac:dyDescent="0.2">
      <c r="A127" s="76"/>
      <c r="B127" s="77"/>
      <c r="C127" s="78"/>
      <c r="D127" s="77"/>
      <c r="E127" s="77"/>
      <c r="F127" s="77"/>
      <c r="G127" s="77"/>
      <c r="H127" s="77"/>
      <c r="I127" s="77"/>
      <c r="J127" s="77"/>
      <c r="K127" s="1"/>
      <c r="L127" s="64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9"/>
  <sheetViews>
    <sheetView zoomScaleNormal="100" workbookViewId="0">
      <pane ySplit="1" topLeftCell="A2" activePane="bottomLeft" state="frozen"/>
      <selection pane="bottomLeft" activeCell="G116" sqref="G116"/>
    </sheetView>
  </sheetViews>
  <sheetFormatPr baseColWidth="10" defaultColWidth="8.83203125" defaultRowHeight="15" x14ac:dyDescent="0.2"/>
  <cols>
    <col min="1" max="1" width="9.5" style="5" customWidth="1"/>
    <col min="2" max="2" width="9.1640625" style="6" customWidth="1"/>
    <col min="3" max="4" width="9.1640625" style="5" customWidth="1"/>
    <col min="5" max="1025" width="8.5" customWidth="1"/>
  </cols>
  <sheetData>
    <row r="1" spans="1:6" s="81" customFormat="1" ht="62.25" customHeight="1" x14ac:dyDescent="0.2">
      <c r="A1" s="79" t="s">
        <v>9</v>
      </c>
      <c r="B1" s="80" t="s">
        <v>10</v>
      </c>
      <c r="C1" s="79" t="s">
        <v>11</v>
      </c>
      <c r="D1" s="79" t="s">
        <v>12</v>
      </c>
      <c r="E1" s="81" t="s">
        <v>229</v>
      </c>
      <c r="F1" s="81" t="s">
        <v>230</v>
      </c>
    </row>
    <row r="2" spans="1:6" x14ac:dyDescent="0.2">
      <c r="A2" s="21">
        <v>43262</v>
      </c>
      <c r="B2" s="6">
        <v>1504</v>
      </c>
      <c r="C2" s="6">
        <v>10</v>
      </c>
      <c r="D2" s="6">
        <v>0</v>
      </c>
      <c r="F2">
        <v>47</v>
      </c>
    </row>
    <row r="3" spans="1:6" x14ac:dyDescent="0.2">
      <c r="A3" s="21">
        <v>43262</v>
      </c>
      <c r="B3" s="6">
        <v>1625</v>
      </c>
      <c r="C3" s="6">
        <v>9</v>
      </c>
      <c r="D3" s="6">
        <v>0</v>
      </c>
      <c r="F3">
        <v>22</v>
      </c>
    </row>
    <row r="4" spans="1:6" x14ac:dyDescent="0.2">
      <c r="A4" s="21">
        <v>43262</v>
      </c>
      <c r="B4" s="6">
        <v>1533</v>
      </c>
      <c r="C4" s="6">
        <v>8</v>
      </c>
      <c r="D4" s="6">
        <v>0</v>
      </c>
      <c r="F4">
        <v>50</v>
      </c>
    </row>
    <row r="5" spans="1:6" x14ac:dyDescent="0.2">
      <c r="A5" s="21">
        <v>43262</v>
      </c>
      <c r="B5" s="6">
        <v>1456</v>
      </c>
      <c r="C5" s="6">
        <v>10</v>
      </c>
      <c r="D5" s="6">
        <v>0</v>
      </c>
      <c r="F5">
        <v>10</v>
      </c>
    </row>
    <row r="6" spans="1:6" x14ac:dyDescent="0.2">
      <c r="A6" s="21">
        <v>43262</v>
      </c>
      <c r="B6" s="6">
        <v>1610</v>
      </c>
      <c r="C6" s="6">
        <v>9</v>
      </c>
      <c r="D6" s="6">
        <v>0</v>
      </c>
      <c r="F6">
        <v>20</v>
      </c>
    </row>
    <row r="7" spans="1:6" x14ac:dyDescent="0.2">
      <c r="A7" s="21">
        <v>43262</v>
      </c>
      <c r="B7" s="6">
        <v>1522</v>
      </c>
      <c r="C7" s="6">
        <v>9</v>
      </c>
      <c r="D7" s="6">
        <v>0</v>
      </c>
      <c r="F7">
        <v>49</v>
      </c>
    </row>
    <row r="8" spans="1:6" x14ac:dyDescent="0.2">
      <c r="A8" s="21">
        <v>43262</v>
      </c>
      <c r="B8" s="6">
        <v>1456</v>
      </c>
      <c r="C8" s="6">
        <v>9</v>
      </c>
      <c r="D8" s="6">
        <v>0</v>
      </c>
      <c r="F8">
        <v>46</v>
      </c>
    </row>
    <row r="9" spans="1:6" x14ac:dyDescent="0.2">
      <c r="A9" s="21">
        <v>43262</v>
      </c>
      <c r="B9" s="6">
        <v>1539</v>
      </c>
      <c r="C9" s="6">
        <v>10</v>
      </c>
      <c r="D9" s="6">
        <v>0</v>
      </c>
      <c r="F9">
        <v>51</v>
      </c>
    </row>
    <row r="10" spans="1:6" x14ac:dyDescent="0.2">
      <c r="A10" s="21">
        <v>43262</v>
      </c>
      <c r="B10" s="6">
        <v>1558</v>
      </c>
      <c r="C10" s="6">
        <v>8</v>
      </c>
      <c r="D10" s="6">
        <v>0</v>
      </c>
      <c r="F10">
        <v>18</v>
      </c>
    </row>
    <row r="11" spans="1:6" x14ac:dyDescent="0.2">
      <c r="A11" s="21">
        <v>43262</v>
      </c>
      <c r="B11" s="6">
        <v>1521</v>
      </c>
      <c r="C11" s="6">
        <v>10</v>
      </c>
      <c r="D11" s="6">
        <v>0</v>
      </c>
      <c r="F11">
        <v>13</v>
      </c>
    </row>
    <row r="12" spans="1:6" x14ac:dyDescent="0.2">
      <c r="A12" s="21">
        <v>43262</v>
      </c>
      <c r="B12" s="6">
        <v>1432</v>
      </c>
      <c r="C12" s="6">
        <v>10</v>
      </c>
      <c r="D12" s="6">
        <v>0</v>
      </c>
      <c r="F12">
        <v>8</v>
      </c>
    </row>
    <row r="13" spans="1:6" x14ac:dyDescent="0.2">
      <c r="A13" s="21">
        <v>43262</v>
      </c>
      <c r="B13" s="6">
        <v>1617</v>
      </c>
      <c r="C13" s="6">
        <v>10</v>
      </c>
      <c r="D13" s="6">
        <v>0</v>
      </c>
      <c r="F13">
        <v>21</v>
      </c>
    </row>
    <row r="14" spans="1:6" x14ac:dyDescent="0.2">
      <c r="A14" s="21">
        <v>43262</v>
      </c>
      <c r="B14" s="6">
        <v>1407</v>
      </c>
      <c r="C14" s="6">
        <v>10</v>
      </c>
      <c r="D14" s="6">
        <v>1</v>
      </c>
      <c r="F14">
        <v>5</v>
      </c>
    </row>
    <row r="15" spans="1:6" x14ac:dyDescent="0.2">
      <c r="A15" s="21">
        <v>43262</v>
      </c>
      <c r="B15" s="6">
        <v>1418</v>
      </c>
      <c r="C15" s="6">
        <v>10</v>
      </c>
      <c r="D15" s="6">
        <v>0</v>
      </c>
      <c r="F15">
        <v>6</v>
      </c>
    </row>
    <row r="16" spans="1:6" x14ac:dyDescent="0.2">
      <c r="A16" s="21">
        <v>43262</v>
      </c>
      <c r="B16" s="6">
        <v>1614</v>
      </c>
      <c r="C16" s="6">
        <v>10</v>
      </c>
      <c r="D16" s="6">
        <v>0</v>
      </c>
      <c r="F16">
        <v>55</v>
      </c>
    </row>
    <row r="17" spans="1:6" x14ac:dyDescent="0.2">
      <c r="A17" s="21">
        <v>43262</v>
      </c>
      <c r="B17" s="6">
        <v>1340</v>
      </c>
      <c r="C17" s="6">
        <v>10</v>
      </c>
      <c r="D17" s="6">
        <v>0</v>
      </c>
      <c r="F17">
        <v>1</v>
      </c>
    </row>
    <row r="18" spans="1:6" x14ac:dyDescent="0.2">
      <c r="A18" s="21">
        <v>43262</v>
      </c>
      <c r="B18" s="6">
        <v>1355</v>
      </c>
      <c r="C18" s="6">
        <v>10</v>
      </c>
      <c r="D18" s="6">
        <v>0</v>
      </c>
      <c r="F18">
        <v>3</v>
      </c>
    </row>
    <row r="19" spans="1:6" x14ac:dyDescent="0.2">
      <c r="A19" s="21">
        <v>43262</v>
      </c>
      <c r="B19" s="6">
        <v>1443</v>
      </c>
      <c r="C19" s="6">
        <v>10</v>
      </c>
      <c r="D19" s="6">
        <v>0</v>
      </c>
      <c r="F19">
        <v>45</v>
      </c>
    </row>
    <row r="20" spans="1:6" x14ac:dyDescent="0.2">
      <c r="A20" s="21">
        <v>43262</v>
      </c>
      <c r="B20" s="6">
        <v>1400</v>
      </c>
      <c r="C20" s="6">
        <v>10</v>
      </c>
      <c r="D20" s="6">
        <v>0</v>
      </c>
      <c r="F20">
        <v>4</v>
      </c>
    </row>
    <row r="21" spans="1:6" x14ac:dyDescent="0.2">
      <c r="A21" s="21">
        <v>43262</v>
      </c>
      <c r="B21" s="6">
        <v>1527</v>
      </c>
      <c r="C21" s="6">
        <v>9</v>
      </c>
      <c r="D21" s="6">
        <v>0</v>
      </c>
      <c r="F21">
        <v>14</v>
      </c>
    </row>
    <row r="22" spans="1:6" x14ac:dyDescent="0.2">
      <c r="A22" s="21">
        <v>43262</v>
      </c>
      <c r="B22" s="6">
        <v>1625</v>
      </c>
      <c r="C22" s="6">
        <v>10</v>
      </c>
      <c r="D22" s="6">
        <v>0</v>
      </c>
      <c r="F22">
        <v>56</v>
      </c>
    </row>
    <row r="23" spans="1:6" x14ac:dyDescent="0.2">
      <c r="A23" s="21">
        <v>43262</v>
      </c>
      <c r="B23" s="6">
        <v>1534</v>
      </c>
      <c r="C23" s="6">
        <v>10</v>
      </c>
      <c r="D23" s="6">
        <v>0</v>
      </c>
      <c r="F23">
        <v>15</v>
      </c>
    </row>
    <row r="24" spans="1:6" x14ac:dyDescent="0.2">
      <c r="A24" s="21">
        <v>43262</v>
      </c>
      <c r="B24" s="6">
        <v>1559</v>
      </c>
      <c r="C24" s="6">
        <v>10</v>
      </c>
      <c r="D24" s="6">
        <v>0</v>
      </c>
      <c r="F24">
        <v>53</v>
      </c>
    </row>
    <row r="25" spans="1:6" x14ac:dyDescent="0.2">
      <c r="A25" s="21">
        <v>43262</v>
      </c>
      <c r="B25" s="6">
        <v>1347</v>
      </c>
      <c r="C25" s="6">
        <v>10</v>
      </c>
      <c r="D25" s="6">
        <v>0</v>
      </c>
      <c r="F25">
        <v>2</v>
      </c>
    </row>
    <row r="26" spans="1:6" x14ac:dyDescent="0.2">
      <c r="A26" s="21">
        <v>43262</v>
      </c>
      <c r="B26" s="6">
        <v>1425</v>
      </c>
      <c r="C26" s="6">
        <v>9</v>
      </c>
      <c r="D26" s="6">
        <v>0</v>
      </c>
      <c r="F26">
        <v>7</v>
      </c>
    </row>
    <row r="27" spans="1:6" x14ac:dyDescent="0.2">
      <c r="A27" s="21">
        <v>43262</v>
      </c>
      <c r="B27" s="6">
        <v>1513</v>
      </c>
      <c r="C27" s="6">
        <v>10</v>
      </c>
      <c r="D27" s="6">
        <v>1</v>
      </c>
      <c r="F27">
        <v>12</v>
      </c>
    </row>
    <row r="28" spans="1:6" x14ac:dyDescent="0.2">
      <c r="A28" s="21">
        <v>43262</v>
      </c>
      <c r="B28" s="6">
        <v>1551</v>
      </c>
      <c r="C28" s="6">
        <v>10</v>
      </c>
      <c r="D28" s="6">
        <v>1</v>
      </c>
      <c r="F28">
        <v>17</v>
      </c>
    </row>
    <row r="29" spans="1:6" x14ac:dyDescent="0.2">
      <c r="A29" s="21">
        <v>43262</v>
      </c>
      <c r="B29" s="6">
        <v>1446</v>
      </c>
      <c r="C29" s="6">
        <v>8</v>
      </c>
      <c r="D29" s="6">
        <v>1</v>
      </c>
      <c r="F29">
        <v>9</v>
      </c>
    </row>
    <row r="30" spans="1:6" x14ac:dyDescent="0.2">
      <c r="A30" s="21">
        <v>43263</v>
      </c>
      <c r="B30" s="6">
        <v>1644</v>
      </c>
      <c r="C30" s="6">
        <v>8</v>
      </c>
      <c r="D30" s="6">
        <v>0</v>
      </c>
      <c r="F30">
        <v>41</v>
      </c>
    </row>
    <row r="31" spans="1:6" x14ac:dyDescent="0.2">
      <c r="A31" s="21">
        <v>43262</v>
      </c>
      <c r="B31" s="6">
        <v>1544</v>
      </c>
      <c r="C31" s="6">
        <v>10</v>
      </c>
      <c r="D31" s="6">
        <v>0</v>
      </c>
      <c r="F31">
        <v>52</v>
      </c>
    </row>
    <row r="32" spans="1:6" x14ac:dyDescent="0.2">
      <c r="A32" s="21">
        <v>43263</v>
      </c>
      <c r="B32" s="6">
        <v>1548</v>
      </c>
      <c r="C32" s="6">
        <v>10</v>
      </c>
      <c r="D32" s="6">
        <v>0</v>
      </c>
      <c r="F32">
        <v>36</v>
      </c>
    </row>
    <row r="33" spans="1:6" x14ac:dyDescent="0.2">
      <c r="A33" s="21">
        <v>43262</v>
      </c>
      <c r="B33" s="6">
        <v>1604</v>
      </c>
      <c r="C33" s="6">
        <v>10</v>
      </c>
      <c r="D33" s="6">
        <v>0</v>
      </c>
      <c r="F33">
        <v>19</v>
      </c>
    </row>
    <row r="34" spans="1:6" x14ac:dyDescent="0.2">
      <c r="A34" s="21">
        <v>43263</v>
      </c>
      <c r="B34" s="6">
        <v>1603</v>
      </c>
      <c r="C34" s="6">
        <v>7</v>
      </c>
      <c r="D34" s="6">
        <v>2</v>
      </c>
      <c r="F34">
        <v>61</v>
      </c>
    </row>
    <row r="35" spans="1:6" x14ac:dyDescent="0.2">
      <c r="A35" s="21">
        <v>43263</v>
      </c>
      <c r="B35" s="6">
        <v>1636</v>
      </c>
      <c r="C35" s="6">
        <v>9</v>
      </c>
      <c r="D35" s="6">
        <v>0</v>
      </c>
      <c r="F35">
        <v>40</v>
      </c>
    </row>
    <row r="36" spans="1:6" x14ac:dyDescent="0.2">
      <c r="A36" s="21">
        <v>43263</v>
      </c>
      <c r="B36" s="6">
        <v>1654</v>
      </c>
      <c r="C36" s="6">
        <v>9</v>
      </c>
      <c r="D36" s="6">
        <v>2</v>
      </c>
      <c r="F36">
        <v>42</v>
      </c>
    </row>
    <row r="37" spans="1:6" x14ac:dyDescent="0.2">
      <c r="A37" s="21">
        <v>43263</v>
      </c>
      <c r="B37" s="6">
        <v>1411</v>
      </c>
      <c r="C37" s="6">
        <v>6</v>
      </c>
      <c r="D37" s="6">
        <v>1</v>
      </c>
      <c r="F37">
        <v>24</v>
      </c>
    </row>
    <row r="38" spans="1:6" x14ac:dyDescent="0.2">
      <c r="A38" s="21">
        <v>43262</v>
      </c>
      <c r="B38" s="6">
        <v>1503</v>
      </c>
      <c r="C38" s="6">
        <v>8</v>
      </c>
      <c r="D38" s="6">
        <v>1</v>
      </c>
      <c r="F38">
        <v>11</v>
      </c>
    </row>
    <row r="39" spans="1:6" x14ac:dyDescent="0.2">
      <c r="A39" s="21">
        <v>43263</v>
      </c>
      <c r="B39" s="6">
        <v>1435</v>
      </c>
      <c r="C39" s="6">
        <v>10</v>
      </c>
      <c r="D39" s="6">
        <v>0</v>
      </c>
      <c r="F39">
        <v>27</v>
      </c>
    </row>
    <row r="40" spans="1:6" x14ac:dyDescent="0.2">
      <c r="A40" s="21">
        <v>43263</v>
      </c>
      <c r="B40" s="6">
        <v>1505</v>
      </c>
      <c r="C40" s="6">
        <v>10</v>
      </c>
      <c r="D40" s="6">
        <v>0</v>
      </c>
      <c r="F40">
        <v>31</v>
      </c>
    </row>
    <row r="41" spans="1:6" x14ac:dyDescent="0.2">
      <c r="A41" s="21">
        <v>43263</v>
      </c>
      <c r="B41" s="6">
        <v>1529</v>
      </c>
      <c r="C41" s="6">
        <v>8</v>
      </c>
      <c r="D41" s="6">
        <v>2</v>
      </c>
      <c r="F41">
        <v>58</v>
      </c>
    </row>
    <row r="42" spans="1:6" x14ac:dyDescent="0.2">
      <c r="A42" s="21">
        <v>43263</v>
      </c>
      <c r="B42" s="6">
        <v>1452</v>
      </c>
      <c r="C42" s="6">
        <v>9</v>
      </c>
      <c r="D42" s="6">
        <v>0</v>
      </c>
      <c r="F42">
        <v>29</v>
      </c>
    </row>
    <row r="43" spans="1:6" x14ac:dyDescent="0.2">
      <c r="A43" s="21">
        <v>43263</v>
      </c>
      <c r="B43" s="6">
        <v>1532</v>
      </c>
      <c r="C43" s="6">
        <v>9</v>
      </c>
      <c r="D43" s="6">
        <v>1</v>
      </c>
      <c r="F43">
        <v>34</v>
      </c>
    </row>
    <row r="44" spans="1:6" x14ac:dyDescent="0.2">
      <c r="A44" s="21">
        <v>43262</v>
      </c>
      <c r="B44" s="6">
        <v>1435</v>
      </c>
      <c r="C44" s="6">
        <v>10</v>
      </c>
      <c r="D44" s="6">
        <v>0</v>
      </c>
      <c r="F44">
        <v>44</v>
      </c>
    </row>
    <row r="45" spans="1:6" x14ac:dyDescent="0.2">
      <c r="A45" s="21">
        <v>43263</v>
      </c>
      <c r="B45" s="6">
        <v>1628</v>
      </c>
      <c r="C45" s="6">
        <v>10</v>
      </c>
      <c r="D45" s="6">
        <v>0</v>
      </c>
      <c r="F45">
        <v>39</v>
      </c>
    </row>
    <row r="46" spans="1:6" x14ac:dyDescent="0.2">
      <c r="A46" s="21">
        <v>43262</v>
      </c>
      <c r="B46" s="6">
        <v>1426</v>
      </c>
      <c r="C46" s="6">
        <v>8</v>
      </c>
      <c r="D46" s="6">
        <v>0</v>
      </c>
      <c r="F46">
        <v>43</v>
      </c>
    </row>
    <row r="47" spans="1:6" x14ac:dyDescent="0.2">
      <c r="A47" s="21">
        <v>43263</v>
      </c>
      <c r="B47" s="6">
        <v>1459</v>
      </c>
      <c r="C47" s="6">
        <v>10</v>
      </c>
      <c r="D47" s="6">
        <v>0</v>
      </c>
      <c r="F47">
        <v>30</v>
      </c>
    </row>
    <row r="48" spans="1:6" x14ac:dyDescent="0.2">
      <c r="A48" s="21">
        <v>43262</v>
      </c>
      <c r="B48" s="6">
        <v>1608</v>
      </c>
      <c r="C48" s="6">
        <v>10</v>
      </c>
      <c r="D48" s="6">
        <v>0</v>
      </c>
      <c r="F48">
        <v>54</v>
      </c>
    </row>
    <row r="49" spans="1:6" x14ac:dyDescent="0.2">
      <c r="A49" s="21">
        <v>43263</v>
      </c>
      <c r="B49" s="6">
        <v>1443</v>
      </c>
      <c r="C49" s="6">
        <v>10</v>
      </c>
      <c r="D49" s="6">
        <v>0</v>
      </c>
      <c r="F49">
        <v>28</v>
      </c>
    </row>
    <row r="50" spans="1:6" x14ac:dyDescent="0.2">
      <c r="A50" s="21">
        <v>43262</v>
      </c>
      <c r="B50" s="6">
        <v>1542</v>
      </c>
      <c r="C50" s="6">
        <v>9</v>
      </c>
      <c r="D50" s="6">
        <v>0</v>
      </c>
      <c r="F50">
        <v>16</v>
      </c>
    </row>
    <row r="51" spans="1:6" x14ac:dyDescent="0.2">
      <c r="A51" s="21">
        <v>43262</v>
      </c>
      <c r="B51" s="6">
        <v>1512</v>
      </c>
      <c r="C51" s="6">
        <v>10</v>
      </c>
      <c r="D51" s="6">
        <v>0</v>
      </c>
      <c r="F51">
        <v>48</v>
      </c>
    </row>
    <row r="52" spans="1:6" x14ac:dyDescent="0.2">
      <c r="A52" s="21">
        <v>43263</v>
      </c>
      <c r="B52" s="6">
        <v>1558</v>
      </c>
      <c r="C52" s="6">
        <v>9</v>
      </c>
      <c r="D52" s="6">
        <v>0</v>
      </c>
      <c r="F52">
        <v>37</v>
      </c>
    </row>
    <row r="53" spans="1:6" x14ac:dyDescent="0.2">
      <c r="A53" s="21">
        <v>43263</v>
      </c>
      <c r="B53" s="6">
        <v>1621</v>
      </c>
      <c r="C53" s="6">
        <v>9</v>
      </c>
      <c r="D53" s="6">
        <v>0</v>
      </c>
      <c r="F53">
        <v>38</v>
      </c>
    </row>
    <row r="54" spans="1:6" x14ac:dyDescent="0.2">
      <c r="A54" s="21">
        <v>43263</v>
      </c>
      <c r="B54" s="6">
        <v>1429</v>
      </c>
      <c r="C54" s="6">
        <v>10</v>
      </c>
      <c r="D54" s="6">
        <v>1</v>
      </c>
      <c r="F54">
        <v>26</v>
      </c>
    </row>
    <row r="55" spans="1:6" x14ac:dyDescent="0.2">
      <c r="A55" s="21">
        <v>43263</v>
      </c>
      <c r="B55" s="6">
        <v>1515</v>
      </c>
      <c r="C55" s="6">
        <v>10</v>
      </c>
      <c r="D55" s="6">
        <v>0</v>
      </c>
      <c r="F55">
        <v>32</v>
      </c>
    </row>
    <row r="56" spans="1:6" x14ac:dyDescent="0.2">
      <c r="A56" s="21">
        <v>43263</v>
      </c>
      <c r="B56" s="6">
        <v>1548</v>
      </c>
      <c r="C56" s="6">
        <v>10</v>
      </c>
      <c r="D56" s="6">
        <v>0</v>
      </c>
      <c r="F56">
        <v>60</v>
      </c>
    </row>
    <row r="57" spans="1:6" x14ac:dyDescent="0.2">
      <c r="A57" s="21">
        <v>43263</v>
      </c>
      <c r="B57" s="6">
        <v>1644</v>
      </c>
      <c r="C57" s="6">
        <v>10</v>
      </c>
      <c r="D57" s="6">
        <v>0</v>
      </c>
      <c r="F57">
        <v>64</v>
      </c>
    </row>
    <row r="58" spans="1:6" x14ac:dyDescent="0.2">
      <c r="A58" s="21">
        <v>43263</v>
      </c>
      <c r="B58" s="6">
        <v>1539</v>
      </c>
      <c r="C58" s="6">
        <v>10</v>
      </c>
      <c r="D58" s="6">
        <v>0</v>
      </c>
      <c r="F58">
        <v>59</v>
      </c>
    </row>
    <row r="59" spans="1:6" x14ac:dyDescent="0.2">
      <c r="A59" s="21">
        <v>43263</v>
      </c>
      <c r="B59" s="6">
        <v>1541</v>
      </c>
      <c r="C59" s="6">
        <v>9</v>
      </c>
      <c r="D59" s="6">
        <v>0</v>
      </c>
      <c r="F59">
        <v>35</v>
      </c>
    </row>
    <row r="60" spans="1:6" x14ac:dyDescent="0.2">
      <c r="A60" s="21">
        <v>43264</v>
      </c>
      <c r="B60" s="6">
        <v>1342</v>
      </c>
      <c r="C60" s="6">
        <v>10</v>
      </c>
      <c r="D60" s="6">
        <v>1</v>
      </c>
      <c r="F60">
        <v>82</v>
      </c>
    </row>
    <row r="61" spans="1:6" s="82" customFormat="1" x14ac:dyDescent="0.2">
      <c r="A61" s="33"/>
      <c r="B61" s="33"/>
      <c r="C61" s="33"/>
      <c r="D61" s="33"/>
    </row>
    <row r="62" spans="1:6" x14ac:dyDescent="0.2">
      <c r="A62" s="21">
        <v>43263</v>
      </c>
      <c r="B62" s="6">
        <v>1634</v>
      </c>
      <c r="C62" s="6">
        <v>10</v>
      </c>
      <c r="D62" s="6">
        <v>0</v>
      </c>
      <c r="F62">
        <v>63</v>
      </c>
    </row>
    <row r="63" spans="1:6" x14ac:dyDescent="0.2">
      <c r="A63" s="21">
        <v>43264</v>
      </c>
      <c r="B63" s="6">
        <v>1507</v>
      </c>
      <c r="C63" s="6">
        <v>10</v>
      </c>
      <c r="D63" s="6">
        <v>0</v>
      </c>
      <c r="F63">
        <v>90</v>
      </c>
    </row>
    <row r="64" spans="1:6" x14ac:dyDescent="0.2">
      <c r="A64" s="21">
        <v>43264</v>
      </c>
      <c r="B64" s="6">
        <v>1458</v>
      </c>
      <c r="C64" s="6">
        <v>9</v>
      </c>
      <c r="D64" s="6">
        <v>0</v>
      </c>
      <c r="F64">
        <v>89</v>
      </c>
    </row>
    <row r="65" spans="1:6" x14ac:dyDescent="0.2">
      <c r="A65" s="21">
        <v>43264</v>
      </c>
      <c r="B65" s="6">
        <v>1402</v>
      </c>
      <c r="C65" s="6">
        <v>9</v>
      </c>
      <c r="D65" s="6">
        <v>0</v>
      </c>
      <c r="F65">
        <v>84</v>
      </c>
    </row>
    <row r="66" spans="1:6" x14ac:dyDescent="0.2">
      <c r="A66" s="21">
        <v>43264</v>
      </c>
      <c r="B66" s="6">
        <v>1635</v>
      </c>
      <c r="C66" s="6">
        <v>7</v>
      </c>
      <c r="D66" s="6">
        <v>1</v>
      </c>
      <c r="F66">
        <v>81</v>
      </c>
    </row>
    <row r="67" spans="1:6" s="82" customFormat="1" x14ac:dyDescent="0.2">
      <c r="A67" s="33"/>
      <c r="B67" s="33"/>
      <c r="C67" s="33"/>
      <c r="D67" s="33"/>
    </row>
    <row r="68" spans="1:6" x14ac:dyDescent="0.2">
      <c r="A68" s="21">
        <v>43264</v>
      </c>
      <c r="B68" s="6">
        <v>1626</v>
      </c>
      <c r="C68" s="6">
        <v>10</v>
      </c>
      <c r="D68" s="6">
        <v>0</v>
      </c>
      <c r="F68">
        <v>80</v>
      </c>
    </row>
    <row r="69" spans="1:6" x14ac:dyDescent="0.2">
      <c r="A69" s="21">
        <v>43263</v>
      </c>
      <c r="B69" s="6">
        <v>1723</v>
      </c>
      <c r="C69" s="6">
        <v>10</v>
      </c>
      <c r="D69" s="6">
        <v>0</v>
      </c>
      <c r="F69">
        <v>68</v>
      </c>
    </row>
    <row r="70" spans="1:6" x14ac:dyDescent="0.2">
      <c r="A70" s="21">
        <v>43263</v>
      </c>
      <c r="B70" s="6">
        <v>1624</v>
      </c>
      <c r="C70" s="6">
        <v>10</v>
      </c>
      <c r="D70" s="6">
        <v>0</v>
      </c>
      <c r="F70">
        <v>62</v>
      </c>
    </row>
    <row r="71" spans="1:6" s="82" customFormat="1" x14ac:dyDescent="0.2">
      <c r="A71" s="33"/>
      <c r="B71" s="33"/>
      <c r="C71" s="33"/>
      <c r="D71" s="33"/>
    </row>
    <row r="72" spans="1:6" x14ac:dyDescent="0.2">
      <c r="A72" s="21">
        <v>43263</v>
      </c>
      <c r="B72" s="6">
        <v>1524</v>
      </c>
      <c r="C72" s="6">
        <v>10</v>
      </c>
      <c r="D72" s="6">
        <v>0</v>
      </c>
      <c r="F72">
        <v>33</v>
      </c>
    </row>
    <row r="73" spans="1:6" x14ac:dyDescent="0.2">
      <c r="A73" s="21">
        <v>43264</v>
      </c>
      <c r="B73" s="6">
        <v>1548</v>
      </c>
      <c r="C73" s="6">
        <v>10</v>
      </c>
      <c r="D73" s="6">
        <v>0</v>
      </c>
      <c r="F73">
        <v>76</v>
      </c>
    </row>
    <row r="74" spans="1:6" x14ac:dyDescent="0.2">
      <c r="A74" s="21">
        <v>43264</v>
      </c>
      <c r="B74" s="6">
        <v>1455</v>
      </c>
      <c r="C74" s="6">
        <v>10</v>
      </c>
      <c r="D74" s="6">
        <v>0</v>
      </c>
      <c r="F74">
        <v>71</v>
      </c>
    </row>
    <row r="75" spans="1:6" s="82" customFormat="1" x14ac:dyDescent="0.2">
      <c r="A75" s="33"/>
      <c r="B75" s="33"/>
      <c r="C75" s="33"/>
      <c r="D75" s="33"/>
    </row>
    <row r="76" spans="1:6" x14ac:dyDescent="0.2">
      <c r="A76" s="21">
        <v>43263</v>
      </c>
      <c r="B76" s="6">
        <v>1717</v>
      </c>
      <c r="C76" s="6">
        <v>10</v>
      </c>
      <c r="D76" s="6">
        <v>0</v>
      </c>
      <c r="F76">
        <v>67</v>
      </c>
    </row>
    <row r="77" spans="1:6" x14ac:dyDescent="0.2">
      <c r="A77" s="21">
        <v>43264</v>
      </c>
      <c r="B77" s="6">
        <v>1617</v>
      </c>
      <c r="C77" s="6">
        <v>9</v>
      </c>
      <c r="D77" s="6">
        <v>1</v>
      </c>
      <c r="F77">
        <v>79</v>
      </c>
    </row>
    <row r="78" spans="1:6" x14ac:dyDescent="0.2">
      <c r="A78" s="21">
        <v>43264</v>
      </c>
      <c r="B78" s="6">
        <v>1450</v>
      </c>
      <c r="C78" s="6">
        <v>10</v>
      </c>
      <c r="D78" s="6">
        <v>0</v>
      </c>
      <c r="F78">
        <v>88</v>
      </c>
    </row>
    <row r="79" spans="1:6" x14ac:dyDescent="0.2">
      <c r="A79" s="21">
        <v>43264</v>
      </c>
      <c r="B79" s="6">
        <v>1620</v>
      </c>
      <c r="C79" s="6">
        <v>8</v>
      </c>
      <c r="D79" s="6">
        <v>0</v>
      </c>
      <c r="F79">
        <v>101</v>
      </c>
    </row>
    <row r="80" spans="1:6" x14ac:dyDescent="0.2">
      <c r="A80" s="21">
        <v>43264</v>
      </c>
      <c r="B80" s="6">
        <v>1446</v>
      </c>
      <c r="C80" s="6">
        <v>9</v>
      </c>
      <c r="D80" s="6">
        <v>0</v>
      </c>
      <c r="F80">
        <v>70</v>
      </c>
    </row>
    <row r="81" spans="1:6" x14ac:dyDescent="0.2">
      <c r="A81" s="21">
        <v>43264</v>
      </c>
      <c r="B81" s="6">
        <v>1515</v>
      </c>
      <c r="C81" s="6">
        <v>10</v>
      </c>
      <c r="D81" s="6">
        <v>0</v>
      </c>
      <c r="F81">
        <v>91</v>
      </c>
    </row>
    <row r="82" spans="1:6" x14ac:dyDescent="0.2">
      <c r="A82" s="21">
        <v>43263</v>
      </c>
      <c r="B82" s="6">
        <v>1403</v>
      </c>
      <c r="C82" s="6">
        <v>10</v>
      </c>
      <c r="D82" s="6">
        <v>0</v>
      </c>
      <c r="F82">
        <v>23</v>
      </c>
    </row>
    <row r="83" spans="1:6" x14ac:dyDescent="0.2">
      <c r="A83" s="21">
        <v>43263</v>
      </c>
      <c r="B83" s="6">
        <v>1704</v>
      </c>
      <c r="C83" s="6">
        <v>10</v>
      </c>
      <c r="D83" s="6">
        <v>0</v>
      </c>
      <c r="F83">
        <v>66</v>
      </c>
    </row>
    <row r="84" spans="1:6" x14ac:dyDescent="0.2">
      <c r="A84" s="21">
        <v>43263</v>
      </c>
      <c r="B84" s="6">
        <v>1512</v>
      </c>
      <c r="C84" s="6">
        <v>7</v>
      </c>
      <c r="D84" s="6">
        <v>2</v>
      </c>
      <c r="F84">
        <v>57</v>
      </c>
    </row>
    <row r="85" spans="1:6" x14ac:dyDescent="0.2">
      <c r="A85" s="21">
        <v>43263</v>
      </c>
      <c r="B85" s="6">
        <v>1653</v>
      </c>
      <c r="C85" s="6">
        <v>10</v>
      </c>
      <c r="D85" s="6">
        <v>0</v>
      </c>
      <c r="F85">
        <v>65</v>
      </c>
    </row>
    <row r="86" spans="1:6" x14ac:dyDescent="0.2">
      <c r="A86" s="21">
        <v>43263</v>
      </c>
      <c r="B86" s="6">
        <v>1419</v>
      </c>
      <c r="C86" s="6">
        <v>10</v>
      </c>
      <c r="D86" s="6">
        <v>0</v>
      </c>
      <c r="F86">
        <v>25</v>
      </c>
    </row>
    <row r="87" spans="1:6" x14ac:dyDescent="0.2">
      <c r="A87" s="21">
        <v>43264</v>
      </c>
      <c r="B87" s="6">
        <v>1556</v>
      </c>
      <c r="C87" s="6">
        <v>2</v>
      </c>
      <c r="D87" s="6">
        <v>0</v>
      </c>
      <c r="F87">
        <v>77</v>
      </c>
    </row>
    <row r="88" spans="1:6" x14ac:dyDescent="0.2">
      <c r="A88" s="21">
        <v>43264</v>
      </c>
      <c r="B88" s="6">
        <v>1614</v>
      </c>
      <c r="C88" s="6">
        <v>9</v>
      </c>
      <c r="D88" s="6">
        <v>0</v>
      </c>
      <c r="F88">
        <v>100</v>
      </c>
    </row>
    <row r="89" spans="1:6" x14ac:dyDescent="0.2">
      <c r="A89" s="21">
        <v>43264</v>
      </c>
      <c r="B89" s="6">
        <v>1529</v>
      </c>
      <c r="C89" s="6">
        <v>10</v>
      </c>
      <c r="D89" s="6">
        <v>0</v>
      </c>
      <c r="F89">
        <v>74</v>
      </c>
    </row>
    <row r="90" spans="1:6" x14ac:dyDescent="0.2">
      <c r="A90" s="21">
        <v>43264</v>
      </c>
      <c r="B90" s="6">
        <v>1603</v>
      </c>
      <c r="C90" s="6">
        <v>10</v>
      </c>
      <c r="D90" s="6">
        <v>0</v>
      </c>
      <c r="F90">
        <v>98</v>
      </c>
    </row>
    <row r="91" spans="1:6" x14ac:dyDescent="0.2">
      <c r="A91" s="21">
        <v>43264</v>
      </c>
      <c r="B91" s="6">
        <v>1638</v>
      </c>
      <c r="C91" s="6">
        <v>9</v>
      </c>
      <c r="D91" s="6">
        <v>0</v>
      </c>
      <c r="F91">
        <v>103</v>
      </c>
    </row>
    <row r="92" spans="1:6" x14ac:dyDescent="0.2">
      <c r="A92" s="21">
        <v>43264</v>
      </c>
      <c r="B92" s="6">
        <v>1430</v>
      </c>
      <c r="C92" s="6">
        <v>10</v>
      </c>
      <c r="D92" s="6">
        <v>0</v>
      </c>
      <c r="F92">
        <v>86</v>
      </c>
    </row>
    <row r="93" spans="1:6" x14ac:dyDescent="0.2">
      <c r="A93" s="21">
        <v>43264</v>
      </c>
      <c r="B93" s="6">
        <v>1607</v>
      </c>
      <c r="C93" s="6">
        <v>10</v>
      </c>
      <c r="D93" s="6">
        <v>0</v>
      </c>
      <c r="F93">
        <v>99</v>
      </c>
    </row>
    <row r="94" spans="1:6" x14ac:dyDescent="0.2">
      <c r="A94" s="21">
        <v>43264</v>
      </c>
      <c r="B94" s="6">
        <v>1439</v>
      </c>
      <c r="C94" s="6">
        <v>9</v>
      </c>
      <c r="D94" s="6">
        <v>1</v>
      </c>
      <c r="F94">
        <v>87</v>
      </c>
    </row>
    <row r="95" spans="1:6" x14ac:dyDescent="0.2">
      <c r="A95" s="21">
        <v>43264</v>
      </c>
      <c r="B95" s="6">
        <v>1536</v>
      </c>
      <c r="C95" s="6">
        <v>10</v>
      </c>
      <c r="D95" s="6">
        <v>0</v>
      </c>
      <c r="F95">
        <v>94</v>
      </c>
    </row>
    <row r="96" spans="1:6" x14ac:dyDescent="0.2">
      <c r="A96" s="21">
        <v>43264</v>
      </c>
      <c r="B96" s="6">
        <v>1608</v>
      </c>
      <c r="C96" s="6">
        <v>9</v>
      </c>
      <c r="D96" s="6">
        <v>0</v>
      </c>
      <c r="F96">
        <v>78</v>
      </c>
    </row>
    <row r="97" spans="1:6" x14ac:dyDescent="0.2">
      <c r="A97" s="21">
        <v>43264</v>
      </c>
      <c r="B97" s="6">
        <v>1522</v>
      </c>
      <c r="C97" s="6">
        <v>10</v>
      </c>
      <c r="D97" s="6">
        <v>0</v>
      </c>
      <c r="F97">
        <v>92</v>
      </c>
    </row>
    <row r="98" spans="1:6" x14ac:dyDescent="0.2">
      <c r="A98" s="21">
        <v>43264</v>
      </c>
      <c r="B98" s="6">
        <v>1531</v>
      </c>
      <c r="C98" s="6">
        <v>10</v>
      </c>
      <c r="D98" s="6">
        <v>0</v>
      </c>
      <c r="F98">
        <v>93</v>
      </c>
    </row>
    <row r="99" spans="1:6" x14ac:dyDescent="0.2">
      <c r="A99" s="21">
        <v>43264</v>
      </c>
      <c r="B99" s="6">
        <v>1349</v>
      </c>
      <c r="C99" s="6">
        <v>10</v>
      </c>
      <c r="D99" s="6">
        <v>0</v>
      </c>
      <c r="F99">
        <v>83</v>
      </c>
    </row>
    <row r="100" spans="1:6" x14ac:dyDescent="0.2">
      <c r="F100">
        <v>104</v>
      </c>
    </row>
    <row r="101" spans="1:6" x14ac:dyDescent="0.2">
      <c r="A101" s="21">
        <v>43264</v>
      </c>
      <c r="B101" s="6">
        <v>1558</v>
      </c>
      <c r="C101" s="6">
        <v>9</v>
      </c>
      <c r="D101" s="6">
        <v>0</v>
      </c>
      <c r="F101">
        <v>97</v>
      </c>
    </row>
    <row r="102" spans="1:6" x14ac:dyDescent="0.2">
      <c r="A102" s="21">
        <v>43264</v>
      </c>
      <c r="B102" s="6">
        <v>1536</v>
      </c>
      <c r="C102" s="6">
        <v>10</v>
      </c>
      <c r="D102" s="6">
        <v>0</v>
      </c>
      <c r="F102">
        <v>75</v>
      </c>
    </row>
    <row r="103" spans="1:6" x14ac:dyDescent="0.2">
      <c r="A103" s="21">
        <v>43264</v>
      </c>
      <c r="B103" s="6">
        <v>1549</v>
      </c>
      <c r="C103" s="6">
        <v>10</v>
      </c>
      <c r="D103" s="6">
        <v>0</v>
      </c>
      <c r="F103">
        <v>96</v>
      </c>
    </row>
    <row r="104" spans="1:6" x14ac:dyDescent="0.2">
      <c r="A104" s="21">
        <v>43264</v>
      </c>
      <c r="B104" s="6">
        <v>1411</v>
      </c>
      <c r="C104" s="6">
        <v>6</v>
      </c>
      <c r="D104" s="6">
        <v>0</v>
      </c>
      <c r="F104">
        <v>85</v>
      </c>
    </row>
    <row r="105" spans="1:6" x14ac:dyDescent="0.2">
      <c r="A105" s="21">
        <v>43264</v>
      </c>
      <c r="B105" s="6">
        <v>1506</v>
      </c>
      <c r="C105" s="6">
        <v>10</v>
      </c>
      <c r="D105" s="6">
        <v>0</v>
      </c>
      <c r="F105">
        <v>72</v>
      </c>
    </row>
    <row r="106" spans="1:6" x14ac:dyDescent="0.2">
      <c r="A106" s="21">
        <v>43264</v>
      </c>
      <c r="B106" s="6">
        <v>1542</v>
      </c>
      <c r="C106" s="6">
        <v>9</v>
      </c>
      <c r="D106" s="6">
        <v>0</v>
      </c>
      <c r="F106">
        <v>95</v>
      </c>
    </row>
    <row r="107" spans="1:6" x14ac:dyDescent="0.2">
      <c r="A107" s="21">
        <v>43264</v>
      </c>
      <c r="B107" s="6">
        <v>1433</v>
      </c>
      <c r="C107" s="6">
        <v>10</v>
      </c>
      <c r="D107" s="6">
        <v>0</v>
      </c>
      <c r="F107">
        <v>69</v>
      </c>
    </row>
    <row r="108" spans="1:6" x14ac:dyDescent="0.2">
      <c r="A108" s="21">
        <v>43264</v>
      </c>
      <c r="B108" s="6">
        <v>1519</v>
      </c>
      <c r="C108" s="6">
        <v>9</v>
      </c>
      <c r="D108" s="6">
        <v>0</v>
      </c>
      <c r="F108">
        <v>73</v>
      </c>
    </row>
    <row r="109" spans="1:6" x14ac:dyDescent="0.2">
      <c r="A109" s="21">
        <v>43264</v>
      </c>
      <c r="B109" s="6">
        <v>1628</v>
      </c>
      <c r="C109" s="6">
        <v>9</v>
      </c>
      <c r="D109" s="6">
        <v>0</v>
      </c>
      <c r="F109">
        <v>102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Resistance Study Larval Weights</vt:lpstr>
      <vt:lpstr>Larvae mass calibration</vt:lpstr>
      <vt:lpstr>Res.study.long-format.example</vt:lpstr>
      <vt:lpstr>Deployment Data</vt:lpstr>
      <vt:lpstr>Larval removal data</vt:lpstr>
      <vt:lpstr>'Resistance Study Larval Weights'!Print_Titles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Clay Morrow</dc:creator>
  <dc:description/>
  <cp:lastModifiedBy>Sam Jaeger</cp:lastModifiedBy>
  <cp:revision>1</cp:revision>
  <dcterms:created xsi:type="dcterms:W3CDTF">2018-05-24T17:14:22Z</dcterms:created>
  <dcterms:modified xsi:type="dcterms:W3CDTF">2019-01-16T18:49:51Z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