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krogh/palteboken/"/>
    </mc:Choice>
  </mc:AlternateContent>
  <xr:revisionPtr revIDLastSave="0" documentId="13_ncr:1_{642B8DE9-67E0-0E46-9896-40675D5F1CE4}" xr6:coauthVersionLast="47" xr6:coauthVersionMax="47" xr10:uidLastSave="{00000000-0000-0000-0000-000000000000}"/>
  <bookViews>
    <workbookView xWindow="20860" yWindow="620" windowWidth="23760" windowHeight="24100" xr2:uid="{00000000-000D-0000-FFFF-FFFF00000000}"/>
  </bookViews>
  <sheets>
    <sheet name="Balans 2024" sheetId="1" r:id="rId1"/>
    <sheet name="Result 202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I25" i="1" s="1"/>
  <c r="I27" i="1" s="1"/>
  <c r="I11" i="1"/>
  <c r="D30" i="2" a="1"/>
  <c r="D30" i="2" s="1"/>
  <c r="F26" i="2" a="1"/>
  <c r="F26" i="2" s="1"/>
  <c r="F28" i="2" s="1" a="1"/>
  <c r="F28" i="2" s="1"/>
  <c r="D26" i="2" a="1"/>
  <c r="D26" i="2" s="1"/>
  <c r="C26" i="2" a="1"/>
  <c r="C26" i="2" s="1"/>
  <c r="H25" i="1" a="1"/>
  <c r="H25" i="1" s="1"/>
  <c r="H27" i="1" s="1" a="1"/>
  <c r="H27" i="1" s="1"/>
  <c r="G25" i="1" a="1"/>
  <c r="G25" i="1" s="1"/>
  <c r="G27" i="1" s="1" a="1"/>
  <c r="G27" i="1" s="1"/>
  <c r="E25" i="1" a="1"/>
  <c r="E25" i="1" s="1"/>
  <c r="D25" i="1" a="1"/>
  <c r="D25" i="1" s="1"/>
  <c r="D27" i="1" s="1" a="1"/>
  <c r="D27" i="1" s="1"/>
  <c r="C25" i="1" a="1"/>
  <c r="C25" i="1" s="1"/>
  <c r="C27" i="1" s="1" a="1"/>
  <c r="C27" i="1" s="1"/>
  <c r="B25" i="1" a="1"/>
  <c r="B25" i="1" s="1"/>
  <c r="B20" i="1" a="1"/>
  <c r="B20" i="1" s="1"/>
  <c r="B27" i="1" s="1" a="1"/>
  <c r="B27" i="1" s="1"/>
  <c r="H11" i="1" a="1"/>
  <c r="H11" i="1" s="1"/>
  <c r="G11" i="1" a="1"/>
  <c r="G11" i="1" s="1"/>
  <c r="F11" i="1" a="1"/>
  <c r="F11" i="1" s="1"/>
  <c r="D11" i="1" a="1"/>
  <c r="D11" i="1" s="1"/>
  <c r="C11" i="1" a="1"/>
  <c r="C11" i="1" s="1"/>
  <c r="B11" i="1" a="1"/>
  <c r="B11" i="1" s="1"/>
  <c r="E27" i="1" l="1" a="1"/>
  <c r="E27" i="1" s="1"/>
  <c r="F23" i="1" a="1"/>
  <c r="F23" i="1" s="1"/>
  <c r="F25" i="1" s="1" a="1"/>
  <c r="F25" i="1" s="1"/>
  <c r="F27" i="1" s="1" a="1"/>
  <c r="F27" i="1" s="1"/>
  <c r="D27" i="2" a="1"/>
  <c r="D2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<sst xmlns="http://schemas.openxmlformats.org/spreadsheetml/2006/main" count="52" uniqueCount="49">
  <si>
    <t>Balansräkning</t>
  </si>
  <si>
    <t>Tilgångar</t>
  </si>
  <si>
    <t>Obetalt avgift</t>
  </si>
  <si>
    <t>Kassa och Bank</t>
  </si>
  <si>
    <t>Summa tillgångar</t>
  </si>
  <si>
    <t>Eget kapital och skulder</t>
  </si>
  <si>
    <t>Eget kapital</t>
  </si>
  <si>
    <t>Bundet eget kapital</t>
  </si>
  <si>
    <t>Underhållsfond</t>
  </si>
  <si>
    <t>Summa bundet eget kapital</t>
  </si>
  <si>
    <t>Fritt eget kapital</t>
  </si>
  <si>
    <t>Balanserat resultat</t>
  </si>
  <si>
    <t>Årets resultat</t>
  </si>
  <si>
    <t>Summa fritt eget kapital</t>
  </si>
  <si>
    <t>Summa eget kapital och skulder</t>
  </si>
  <si>
    <t>Paltebokens Samfällighet</t>
  </si>
  <si>
    <t>Budget &amp; Utfall</t>
  </si>
  <si>
    <t>Konto</t>
  </si>
  <si>
    <t>Utfall</t>
  </si>
  <si>
    <t>År 2024</t>
  </si>
  <si>
    <t>Budget</t>
  </si>
  <si>
    <t>Kommentar</t>
  </si>
  <si>
    <t>Försäkringar med styrelseansvar</t>
  </si>
  <si>
    <t>Föreningsavgifter (bankgiroavgift)</t>
  </si>
  <si>
    <t>Kabel TV/Internet</t>
  </si>
  <si>
    <t>Skötsel gator/vägar/gångar/grönomr.</t>
  </si>
  <si>
    <t>Skötsel Snöröjning</t>
  </si>
  <si>
    <t>Renhållning/grovsopor (kompost)</t>
  </si>
  <si>
    <t>Gatubelysning mm</t>
  </si>
  <si>
    <t>Självrisker, oförutsett</t>
  </si>
  <si>
    <t>Övriga driftskostnader, besikting etc.</t>
  </si>
  <si>
    <t>Gem. Anläggn/Vägförening</t>
  </si>
  <si>
    <t>Telefonkostnader</t>
  </si>
  <si>
    <t>Administration</t>
  </si>
  <si>
    <t>Styrelse och revisorarvoden</t>
  </si>
  <si>
    <t>Reseersättningar</t>
  </si>
  <si>
    <t>Övriga förvaltningskostnader</t>
  </si>
  <si>
    <t>Div.arvoden/ersättingar</t>
  </si>
  <si>
    <t>Kapitalkostnader</t>
  </si>
  <si>
    <t>Avsättning fond för underhåll o förnyelse</t>
  </si>
  <si>
    <t>Öres- och kronutjämning</t>
  </si>
  <si>
    <t>Summa utgifter:</t>
  </si>
  <si>
    <t>Överskott:</t>
  </si>
  <si>
    <t>Kräver årsavgift:</t>
  </si>
  <si>
    <t>Årsavgift:</t>
  </si>
  <si>
    <t>Saldo Bankkonto 2024-01-01</t>
  </si>
  <si>
    <t>Saldo Bankkonto 2025-01-01</t>
  </si>
  <si>
    <t>År 2025</t>
  </si>
  <si>
    <t>12-31-24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</si>
</sst>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#,##0&quot; kr&quot;"/>
    <numFmt numFmtId="166" formatCode="#,##0.00&quot; kr&quot;"/>
  </numFmts>
  <fonts count="12" x14ac:knownFonts="1">
    <font>
      <sz val="11"/>
      <color indexed="8"/>
      <name val="Arial"/>
    </font>
    <font>
      <sz val="12"/>
      <color indexed="8"/>
      <name val="Calibri"/>
    </font>
    <font>
      <b/>
      <sz val="12"/>
      <color indexed="8"/>
      <name val="Arial"/>
    </font>
    <font>
      <b/>
      <i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Calibri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NumberFormat="1" applyBorder="1"/>
    <xf numFmtId="0" fontId="0" fillId="2" borderId="1" xfId="0" applyFill="1" applyBorder="1"/>
    <xf numFmtId="49" fontId="2" fillId="2" borderId="1" xfId="0" applyNumberFormat="1" applyFont="1" applyFill="1" applyBorder="1"/>
    <xf numFmtId="0" fontId="0" fillId="2" borderId="2" xfId="0" applyFill="1" applyBorder="1"/>
    <xf numFmtId="49" fontId="3" fillId="2" borderId="2" xfId="0" applyNumberFormat="1" applyFont="1" applyFill="1" applyBorder="1"/>
    <xf numFmtId="49" fontId="4" fillId="2" borderId="3" xfId="0" applyNumberFormat="1" applyFont="1" applyFill="1" applyBorder="1"/>
    <xf numFmtId="0" fontId="0" fillId="2" borderId="3" xfId="0" applyFill="1" applyBorder="1"/>
    <xf numFmtId="49" fontId="5" fillId="2" borderId="3" xfId="0" applyNumberFormat="1" applyFont="1" applyFill="1" applyBorder="1"/>
    <xf numFmtId="49" fontId="0" fillId="2" borderId="3" xfId="0" applyNumberFormat="1" applyFill="1" applyBorder="1"/>
    <xf numFmtId="165" fontId="0" fillId="2" borderId="3" xfId="0" applyNumberFormat="1" applyFill="1" applyBorder="1"/>
    <xf numFmtId="0" fontId="0" fillId="2" borderId="3" xfId="0" applyNumberFormat="1" applyFill="1" applyBorder="1"/>
    <xf numFmtId="166" fontId="0" fillId="2" borderId="3" xfId="0" applyNumberFormat="1" applyFill="1" applyBorder="1"/>
    <xf numFmtId="0" fontId="5" fillId="2" borderId="3" xfId="0" applyFont="1" applyFill="1" applyBorder="1"/>
    <xf numFmtId="0" fontId="0" fillId="2" borderId="4" xfId="0" applyFill="1" applyBorder="1"/>
    <xf numFmtId="49" fontId="5" fillId="2" borderId="1" xfId="0" applyNumberFormat="1" applyFont="1" applyFill="1" applyBorder="1"/>
    <xf numFmtId="165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/>
    <xf numFmtId="0" fontId="0" fillId="2" borderId="1" xfId="0" applyNumberFormat="1" applyFill="1" applyBorder="1"/>
    <xf numFmtId="0" fontId="5" fillId="2" borderId="1" xfId="0" applyFont="1" applyFill="1" applyBorder="1"/>
    <xf numFmtId="49" fontId="6" fillId="2" borderId="1" xfId="0" applyNumberFormat="1" applyFont="1" applyFill="1" applyBorder="1"/>
    <xf numFmtId="165" fontId="7" fillId="2" borderId="1" xfId="0" applyNumberFormat="1" applyFont="1" applyFill="1" applyBorder="1"/>
    <xf numFmtId="0" fontId="8" fillId="2" borderId="1" xfId="0" applyFont="1" applyFill="1" applyBorder="1"/>
    <xf numFmtId="49" fontId="9" fillId="2" borderId="3" xfId="0" applyNumberFormat="1" applyFont="1" applyFill="1" applyBorder="1"/>
    <xf numFmtId="49" fontId="10" fillId="2" borderId="1" xfId="0" applyNumberFormat="1" applyFont="1" applyFill="1" applyBorder="1"/>
    <xf numFmtId="49" fontId="8" fillId="2" borderId="1" xfId="0" applyNumberFormat="1" applyFont="1" applyFill="1" applyBorder="1"/>
    <xf numFmtId="49" fontId="11" fillId="0" borderId="1" xfId="0" applyNumberFormat="1" applyFont="1" applyBorder="1"/>
    <xf numFmtId="0" fontId="0" fillId="0" borderId="5" xfId="0" applyNumberFormat="1" applyFill="1" applyBorder="1"/>
    <xf numFmtId="0" fontId="7" fillId="0" borderId="6" xfId="0" applyNumberFormat="1" applyFont="1" applyBorder="1"/>
    <xf numFmtId="0" fontId="0" fillId="0" borderId="5" xfId="0" applyNumberFormat="1" applyBorder="1"/>
    <xf numFmtId="0" fontId="7" fillId="0" borderId="5" xfId="0" applyNumberFormat="1" applyFont="1" applyBorder="1"/>
    <xf numFmtId="0" fontId="0" fillId="0" borderId="7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50" zoomScaleNormal="150" workbookViewId="0">
      <selection activeCell="J30" sqref="J30"/>
    </sheetView>
  </sheetViews>
  <sheetFormatPr baseColWidth="10" defaultColWidth="8.83203125" defaultRowHeight="14.25" customHeight="1" x14ac:dyDescent="0.15"/>
  <cols>
    <col min="1" max="1" width="22.5" style="1" customWidth="1"/>
    <col min="2" max="8" width="10.83203125" style="1" customWidth="1"/>
    <col min="9" max="9" width="8.83203125" style="1" customWidth="1"/>
    <col min="10" max="16384" width="8.83203125" style="1"/>
  </cols>
  <sheetData>
    <row r="1" spans="1:9" ht="15.75" customHeight="1" x14ac:dyDescent="0.2">
      <c r="A1" s="31" t="s">
        <v>0</v>
      </c>
      <c r="B1" s="2"/>
      <c r="C1" s="2"/>
      <c r="D1" s="2"/>
      <c r="E1" s="2"/>
      <c r="F1" s="2"/>
      <c r="G1" s="2"/>
      <c r="H1" s="2"/>
      <c r="I1" s="33"/>
    </row>
    <row r="2" spans="1:9" ht="14.5" customHeight="1" x14ac:dyDescent="0.15">
      <c r="A2" s="2"/>
      <c r="B2" s="2"/>
      <c r="C2" s="2"/>
      <c r="D2" s="2"/>
      <c r="E2" s="2"/>
      <c r="F2" s="2"/>
      <c r="G2" s="2"/>
      <c r="H2" s="2"/>
      <c r="I2" s="34"/>
    </row>
    <row r="3" spans="1:9" ht="14.5" customHeight="1" x14ac:dyDescent="0.15">
      <c r="A3" s="2"/>
      <c r="B3" s="2"/>
      <c r="C3" s="2"/>
      <c r="D3" s="2"/>
      <c r="E3" s="2"/>
      <c r="F3" s="2"/>
      <c r="G3" s="2"/>
      <c r="H3" s="2"/>
      <c r="I3" s="34"/>
    </row>
    <row r="4" spans="1:9" ht="14.5" customHeight="1" x14ac:dyDescent="0.15">
      <c r="A4" s="2"/>
      <c r="B4" s="2"/>
      <c r="C4" s="2"/>
      <c r="D4" s="2"/>
      <c r="E4" s="2"/>
      <c r="F4" s="2"/>
      <c r="G4" s="2"/>
      <c r="H4" s="2"/>
      <c r="I4" s="34"/>
    </row>
    <row r="5" spans="1:9" ht="14.5" customHeight="1" x14ac:dyDescent="0.15">
      <c r="A5" s="3" t="s">
        <v>1</v>
      </c>
      <c r="B5" s="4">
        <v>43100</v>
      </c>
      <c r="C5" s="4">
        <v>43465</v>
      </c>
      <c r="D5" s="4">
        <v>43830</v>
      </c>
      <c r="E5" s="4">
        <v>44196</v>
      </c>
      <c r="F5" s="4">
        <v>44561</v>
      </c>
      <c r="G5" s="4">
        <v>44926</v>
      </c>
      <c r="H5" s="4">
        <v>45291</v>
      </c>
      <c r="I5" s="35" t="s">
        <v>48</v>
      </c>
    </row>
    <row r="6" spans="1:9" ht="14.5" customHeight="1" x14ac:dyDescent="0.15">
      <c r="A6" s="2"/>
      <c r="B6" s="4"/>
      <c r="C6" s="2"/>
      <c r="D6" s="2"/>
      <c r="E6" s="2"/>
      <c r="F6" s="2"/>
      <c r="G6" s="2"/>
      <c r="H6" s="2"/>
      <c r="I6" s="34"/>
    </row>
    <row r="7" spans="1:9" ht="14.5" customHeight="1" x14ac:dyDescent="0.15">
      <c r="A7" s="3" t="s">
        <v>2</v>
      </c>
      <c r="B7" s="5">
        <v>20000</v>
      </c>
      <c r="C7" s="5">
        <v>18000</v>
      </c>
      <c r="D7" s="5">
        <v>24500</v>
      </c>
      <c r="E7" s="5">
        <v>0</v>
      </c>
      <c r="F7" s="5">
        <v>10500</v>
      </c>
      <c r="G7" s="5">
        <v>10500</v>
      </c>
      <c r="H7" s="5">
        <v>17500</v>
      </c>
      <c r="I7" s="32">
        <v>0</v>
      </c>
    </row>
    <row r="8" spans="1:9" ht="14.5" customHeight="1" x14ac:dyDescent="0.15">
      <c r="A8" s="2"/>
      <c r="B8" s="2"/>
      <c r="C8" s="2"/>
      <c r="D8" s="2"/>
      <c r="E8" s="2"/>
      <c r="F8" s="2"/>
      <c r="G8" s="2"/>
      <c r="H8" s="2"/>
      <c r="I8" s="34"/>
    </row>
    <row r="9" spans="1:9" ht="14.5" customHeight="1" x14ac:dyDescent="0.15">
      <c r="A9" s="3" t="s">
        <v>3</v>
      </c>
      <c r="B9" s="5">
        <v>87980</v>
      </c>
      <c r="C9" s="5">
        <v>91570</v>
      </c>
      <c r="D9" s="5">
        <v>86837</v>
      </c>
      <c r="E9" s="5">
        <v>114070</v>
      </c>
      <c r="F9" s="5">
        <v>95984</v>
      </c>
      <c r="G9" s="5">
        <v>83255</v>
      </c>
      <c r="H9" s="5">
        <v>63975</v>
      </c>
      <c r="I9" s="32">
        <v>64395</v>
      </c>
    </row>
    <row r="10" spans="1:9" ht="14.5" customHeight="1" x14ac:dyDescent="0.15">
      <c r="A10" s="2"/>
      <c r="B10" s="2"/>
      <c r="C10" s="2"/>
      <c r="D10" s="2"/>
      <c r="E10" s="2"/>
      <c r="F10" s="2"/>
      <c r="G10" s="2"/>
      <c r="H10" s="2"/>
      <c r="I10" s="34"/>
    </row>
    <row r="11" spans="1:9" ht="14.5" customHeight="1" x14ac:dyDescent="0.15">
      <c r="A11" s="3" t="s">
        <v>4</v>
      </c>
      <c r="B11" s="5" cm="1">
        <f t="array" ref="B11">B7+B9</f>
        <v>107980</v>
      </c>
      <c r="C11" s="5" cm="1">
        <f t="array" ref="C11">C7+C9</f>
        <v>109570</v>
      </c>
      <c r="D11" s="5" cm="1">
        <f t="array" ref="D11">D7+D9</f>
        <v>111337</v>
      </c>
      <c r="E11" s="5">
        <v>114070</v>
      </c>
      <c r="F11" s="5" cm="1">
        <f t="array" ref="F11">F7+F9</f>
        <v>106484</v>
      </c>
      <c r="G11" s="5" cm="1">
        <f t="array" ref="G11">G7+G9</f>
        <v>93755</v>
      </c>
      <c r="H11" s="5" cm="1">
        <f t="array" ref="H11">H7+H9</f>
        <v>81475</v>
      </c>
      <c r="I11" s="34">
        <f>I7+I9</f>
        <v>64395</v>
      </c>
    </row>
    <row r="12" spans="1:9" ht="14.5" customHeight="1" x14ac:dyDescent="0.15">
      <c r="A12" s="2"/>
      <c r="B12" s="2"/>
      <c r="C12" s="2"/>
      <c r="D12" s="2"/>
      <c r="E12" s="2"/>
      <c r="F12" s="2"/>
      <c r="G12" s="2"/>
      <c r="H12" s="2"/>
      <c r="I12" s="34"/>
    </row>
    <row r="13" spans="1:9" ht="14.5" customHeight="1" x14ac:dyDescent="0.15">
      <c r="A13" s="2"/>
      <c r="B13" s="2"/>
      <c r="C13" s="2"/>
      <c r="D13" s="2"/>
      <c r="E13" s="2"/>
      <c r="F13" s="2"/>
      <c r="G13" s="2"/>
      <c r="H13" s="2"/>
      <c r="I13" s="34"/>
    </row>
    <row r="14" spans="1:9" ht="14.5" customHeight="1" x14ac:dyDescent="0.15">
      <c r="A14" s="3" t="s">
        <v>5</v>
      </c>
      <c r="B14" s="4">
        <v>43100</v>
      </c>
      <c r="C14" s="4">
        <v>43465</v>
      </c>
      <c r="D14" s="4">
        <v>43830</v>
      </c>
      <c r="E14" s="4">
        <v>44196</v>
      </c>
      <c r="F14" s="4">
        <v>44561</v>
      </c>
      <c r="G14" s="4">
        <v>44926</v>
      </c>
      <c r="H14" s="4">
        <v>45291</v>
      </c>
      <c r="I14" s="35" t="s">
        <v>48</v>
      </c>
    </row>
    <row r="15" spans="1:9" ht="14.5" customHeight="1" x14ac:dyDescent="0.15">
      <c r="A15" s="2"/>
      <c r="B15" s="2"/>
      <c r="C15" s="2"/>
      <c r="D15" s="2"/>
      <c r="E15" s="2"/>
      <c r="F15" s="2"/>
      <c r="G15" s="2"/>
      <c r="H15" s="2"/>
      <c r="I15" s="34"/>
    </row>
    <row r="16" spans="1:9" ht="14.5" customHeight="1" x14ac:dyDescent="0.15">
      <c r="A16" s="3" t="s">
        <v>6</v>
      </c>
      <c r="B16" s="2"/>
      <c r="C16" s="2"/>
      <c r="D16" s="2"/>
      <c r="E16" s="2"/>
      <c r="F16" s="2"/>
      <c r="G16" s="2"/>
      <c r="H16" s="2"/>
      <c r="I16" s="34"/>
    </row>
    <row r="17" spans="1:9" ht="14.5" customHeight="1" x14ac:dyDescent="0.15">
      <c r="A17" s="2"/>
      <c r="B17" s="2"/>
      <c r="C17" s="2"/>
      <c r="D17" s="2"/>
      <c r="E17" s="2"/>
      <c r="F17" s="2"/>
      <c r="G17" s="2"/>
      <c r="H17" s="2"/>
      <c r="I17" s="34"/>
    </row>
    <row r="18" spans="1:9" ht="14.5" customHeight="1" x14ac:dyDescent="0.15">
      <c r="A18" s="3" t="s">
        <v>7</v>
      </c>
      <c r="B18" s="2"/>
      <c r="C18" s="2"/>
      <c r="D18" s="2"/>
      <c r="E18" s="2"/>
      <c r="F18" s="2"/>
      <c r="G18" s="2"/>
      <c r="H18" s="2"/>
      <c r="I18" s="34"/>
    </row>
    <row r="19" spans="1:9" ht="14.5" customHeight="1" x14ac:dyDescent="0.15">
      <c r="A19" s="3" t="s">
        <v>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2"/>
      <c r="I19" s="34">
        <v>0</v>
      </c>
    </row>
    <row r="20" spans="1:9" ht="14.5" customHeight="1" x14ac:dyDescent="0.15">
      <c r="A20" s="3" t="s">
        <v>9</v>
      </c>
      <c r="B20" s="5" cm="1">
        <f t="array" ref="B20">B19</f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2"/>
      <c r="I20" s="34">
        <v>0</v>
      </c>
    </row>
    <row r="21" spans="1:9" ht="14.5" customHeight="1" x14ac:dyDescent="0.15">
      <c r="A21" s="2"/>
      <c r="B21" s="2"/>
      <c r="C21" s="2"/>
      <c r="D21" s="2"/>
      <c r="E21" s="2"/>
      <c r="F21" s="2"/>
      <c r="G21" s="2"/>
      <c r="H21" s="2"/>
      <c r="I21" s="34"/>
    </row>
    <row r="22" spans="1:9" ht="14.5" customHeight="1" x14ac:dyDescent="0.15">
      <c r="A22" s="3" t="s">
        <v>10</v>
      </c>
      <c r="B22" s="2"/>
      <c r="C22" s="2"/>
      <c r="D22" s="2"/>
      <c r="E22" s="2"/>
      <c r="F22" s="2"/>
      <c r="G22" s="2"/>
      <c r="H22" s="2"/>
      <c r="I22" s="34"/>
    </row>
    <row r="23" spans="1:9" ht="14.5" customHeight="1" x14ac:dyDescent="0.15">
      <c r="A23" s="3" t="s">
        <v>11</v>
      </c>
      <c r="B23" s="5">
        <v>65148</v>
      </c>
      <c r="C23" s="5">
        <v>107980</v>
      </c>
      <c r="D23" s="5">
        <v>109570</v>
      </c>
      <c r="E23" s="5">
        <v>111337</v>
      </c>
      <c r="F23" s="5" cm="1">
        <f t="array" ref="F23">E25</f>
        <v>114070</v>
      </c>
      <c r="G23" s="5">
        <v>106484</v>
      </c>
      <c r="H23" s="5">
        <v>93755</v>
      </c>
      <c r="I23" s="34">
        <f>H25</f>
        <v>81475</v>
      </c>
    </row>
    <row r="24" spans="1:9" ht="14.5" customHeight="1" x14ac:dyDescent="0.15">
      <c r="A24" s="3" t="s">
        <v>12</v>
      </c>
      <c r="B24" s="5">
        <v>42832</v>
      </c>
      <c r="C24" s="5">
        <v>1590</v>
      </c>
      <c r="D24" s="5">
        <v>1767</v>
      </c>
      <c r="E24" s="5">
        <v>2733</v>
      </c>
      <c r="F24" s="5">
        <v>-7586</v>
      </c>
      <c r="G24" s="5">
        <v>-12729</v>
      </c>
      <c r="H24" s="5">
        <v>-12280</v>
      </c>
      <c r="I24" s="34">
        <v>-17082</v>
      </c>
    </row>
    <row r="25" spans="1:9" ht="14.5" customHeight="1" x14ac:dyDescent="0.15">
      <c r="A25" s="3" t="s">
        <v>13</v>
      </c>
      <c r="B25" s="5" cm="1">
        <f t="array" ref="B25">B23+B24</f>
        <v>107980</v>
      </c>
      <c r="C25" s="5" cm="1">
        <f t="array" ref="C25">C23+C24</f>
        <v>109570</v>
      </c>
      <c r="D25" s="5" cm="1">
        <f t="array" ref="D25">D23+D24</f>
        <v>111337</v>
      </c>
      <c r="E25" s="5" cm="1">
        <f t="array" ref="E25">E23+E24</f>
        <v>114070</v>
      </c>
      <c r="F25" s="5" cm="1">
        <f t="array" ref="F25">F23+F24</f>
        <v>106484</v>
      </c>
      <c r="G25" s="5" cm="1">
        <f t="array" ref="G25">G23+G24</f>
        <v>93755</v>
      </c>
      <c r="H25" s="5" cm="1">
        <f t="array" ref="H25">H23+H24</f>
        <v>81475</v>
      </c>
      <c r="I25" s="34">
        <f>I23+I24</f>
        <v>64393</v>
      </c>
    </row>
    <row r="26" spans="1:9" ht="14.5" customHeight="1" x14ac:dyDescent="0.15">
      <c r="A26" s="2"/>
      <c r="B26" s="2"/>
      <c r="C26" s="2"/>
      <c r="D26" s="2"/>
      <c r="E26" s="2"/>
      <c r="F26" s="2"/>
      <c r="G26" s="2"/>
      <c r="H26" s="2"/>
      <c r="I26" s="34"/>
    </row>
    <row r="27" spans="1:9" ht="14.5" customHeight="1" x14ac:dyDescent="0.15">
      <c r="A27" s="3" t="s">
        <v>14</v>
      </c>
      <c r="B27" s="5" cm="1">
        <f t="array" ref="B27">B20+B25</f>
        <v>107980</v>
      </c>
      <c r="C27" s="5" cm="1">
        <f t="array" ref="C27">C20+C25</f>
        <v>109570</v>
      </c>
      <c r="D27" s="5" cm="1">
        <f t="array" ref="D27">D20+D25</f>
        <v>111337</v>
      </c>
      <c r="E27" s="5" cm="1">
        <f t="array" ref="E27">E20+E25</f>
        <v>114070</v>
      </c>
      <c r="F27" s="5" cm="1">
        <f t="array" ref="F27">F20+F25</f>
        <v>106484</v>
      </c>
      <c r="G27" s="5" cm="1">
        <f t="array" ref="G27">G20+G25</f>
        <v>93755</v>
      </c>
      <c r="H27" s="5" cm="1">
        <f t="array" ref="H27">H20+H25</f>
        <v>81475</v>
      </c>
      <c r="I27" s="36">
        <f>I20+I25</f>
        <v>64393</v>
      </c>
    </row>
  </sheetData>
  <pageMargins left="0" right="0" top="0.39410000000000001" bottom="0.39410000000000001" header="0" footer="0"/>
  <pageSetup pageOrder="overThenDown" orientation="portrait"/>
  <headerFooter>
    <oddHeader>&amp;C&amp;"Arial,Regular"&amp;11&amp;K000000Balans 2020</oddHeader>
    <oddFooter>&amp;C&amp;"Arial,Regular"&amp;11&amp;K000000Page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showGridLines="0" zoomScale="152" zoomScaleNormal="152" workbookViewId="0">
      <selection activeCell="B39" sqref="B39"/>
    </sheetView>
  </sheetViews>
  <sheetFormatPr baseColWidth="10" defaultColWidth="8.83203125" defaultRowHeight="14.5" customHeight="1" x14ac:dyDescent="0.15"/>
  <cols>
    <col min="1" max="1" width="9.83203125" style="1" customWidth="1"/>
    <col min="2" max="2" width="40.33203125" style="1" customWidth="1"/>
    <col min="3" max="3" width="10.5" style="1" customWidth="1"/>
    <col min="4" max="4" width="15.83203125" style="1" customWidth="1"/>
    <col min="5" max="5" width="24" style="1" customWidth="1"/>
    <col min="6" max="6" width="12.6640625" style="1" customWidth="1"/>
    <col min="7" max="7" width="8.83203125" style="1" customWidth="1"/>
    <col min="8" max="16384" width="8.83203125" style="1"/>
  </cols>
  <sheetData>
    <row r="1" spans="1:6" ht="15.75" customHeight="1" x14ac:dyDescent="0.2">
      <c r="A1" s="6"/>
      <c r="B1" s="7" t="s">
        <v>15</v>
      </c>
      <c r="C1" s="6"/>
      <c r="D1" s="6"/>
      <c r="E1" s="6"/>
      <c r="F1" s="6"/>
    </row>
    <row r="2" spans="1:6" ht="15" customHeight="1" x14ac:dyDescent="0.15">
      <c r="A2" s="8"/>
      <c r="B2" s="9" t="s">
        <v>16</v>
      </c>
      <c r="C2" s="8"/>
      <c r="D2" s="8"/>
      <c r="E2" s="8"/>
      <c r="F2" s="8"/>
    </row>
    <row r="3" spans="1:6" ht="15" customHeight="1" x14ac:dyDescent="0.15">
      <c r="A3" s="10" t="s">
        <v>17</v>
      </c>
      <c r="B3" s="11"/>
      <c r="C3" s="28" t="s">
        <v>19</v>
      </c>
      <c r="D3" s="10" t="s">
        <v>18</v>
      </c>
      <c r="E3" s="11"/>
      <c r="F3" s="28" t="s">
        <v>47</v>
      </c>
    </row>
    <row r="4" spans="1:6" ht="15" customHeight="1" x14ac:dyDescent="0.15">
      <c r="A4" s="11"/>
      <c r="B4" s="11"/>
      <c r="C4" s="12" t="s">
        <v>20</v>
      </c>
      <c r="D4" s="13" t="s">
        <v>18</v>
      </c>
      <c r="E4" s="13" t="s">
        <v>21</v>
      </c>
      <c r="F4" s="13" t="s">
        <v>20</v>
      </c>
    </row>
    <row r="5" spans="1:6" ht="15" customHeight="1" x14ac:dyDescent="0.15">
      <c r="A5" s="11"/>
      <c r="B5" s="11"/>
      <c r="C5" s="14"/>
      <c r="D5" s="11"/>
      <c r="E5" s="11"/>
      <c r="F5" s="11"/>
    </row>
    <row r="6" spans="1:6" ht="15" customHeight="1" x14ac:dyDescent="0.15">
      <c r="A6" s="15">
        <v>5050</v>
      </c>
      <c r="B6" s="13" t="s">
        <v>22</v>
      </c>
      <c r="C6" s="14">
        <v>0</v>
      </c>
      <c r="D6" s="14">
        <v>0</v>
      </c>
      <c r="E6" s="11"/>
      <c r="F6" s="14">
        <v>0</v>
      </c>
    </row>
    <row r="7" spans="1:6" ht="15" customHeight="1" x14ac:dyDescent="0.15">
      <c r="A7" s="15">
        <v>5060</v>
      </c>
      <c r="B7" s="13" t="s">
        <v>23</v>
      </c>
      <c r="C7" s="14">
        <v>1200</v>
      </c>
      <c r="D7" s="14">
        <v>1200</v>
      </c>
      <c r="E7" s="11"/>
      <c r="F7" s="14">
        <v>1200</v>
      </c>
    </row>
    <row r="8" spans="1:6" ht="15" customHeight="1" x14ac:dyDescent="0.15">
      <c r="A8" s="15">
        <v>5090</v>
      </c>
      <c r="B8" s="13" t="s">
        <v>24</v>
      </c>
      <c r="C8" s="14">
        <v>28800</v>
      </c>
      <c r="D8" s="14">
        <v>28803</v>
      </c>
      <c r="E8" s="16"/>
      <c r="F8" s="14">
        <v>29000</v>
      </c>
    </row>
    <row r="9" spans="1:6" ht="15" customHeight="1" x14ac:dyDescent="0.15">
      <c r="A9" s="15">
        <v>5100</v>
      </c>
      <c r="B9" s="13" t="s">
        <v>25</v>
      </c>
      <c r="C9" s="14">
        <v>8000</v>
      </c>
      <c r="D9" s="14">
        <v>6544</v>
      </c>
      <c r="E9" s="17"/>
      <c r="F9" s="14">
        <v>8000</v>
      </c>
    </row>
    <row r="10" spans="1:6" ht="15" customHeight="1" x14ac:dyDescent="0.15">
      <c r="A10" s="15">
        <v>5105</v>
      </c>
      <c r="B10" s="12" t="s">
        <v>26</v>
      </c>
      <c r="C10" s="14">
        <v>5000</v>
      </c>
      <c r="D10" s="14">
        <v>9625</v>
      </c>
      <c r="E10" s="17"/>
      <c r="F10" s="14">
        <v>5000</v>
      </c>
    </row>
    <row r="11" spans="1:6" ht="15" customHeight="1" x14ac:dyDescent="0.15">
      <c r="A11" s="15">
        <v>5320</v>
      </c>
      <c r="B11" s="13" t="s">
        <v>27</v>
      </c>
      <c r="C11" s="14">
        <v>0</v>
      </c>
      <c r="D11" s="14">
        <v>0</v>
      </c>
      <c r="E11" s="11"/>
      <c r="F11" s="14">
        <v>0</v>
      </c>
    </row>
    <row r="12" spans="1:6" ht="15" customHeight="1" x14ac:dyDescent="0.15">
      <c r="A12" s="15">
        <v>5350</v>
      </c>
      <c r="B12" s="13" t="s">
        <v>28</v>
      </c>
      <c r="C12" s="14">
        <v>18000</v>
      </c>
      <c r="D12" s="14">
        <v>15412</v>
      </c>
      <c r="E12" s="11"/>
      <c r="F12" s="14">
        <v>16000</v>
      </c>
    </row>
    <row r="13" spans="1:6" ht="15" customHeight="1" x14ac:dyDescent="0.15">
      <c r="A13" s="15">
        <v>5365</v>
      </c>
      <c r="B13" s="13" t="s">
        <v>29</v>
      </c>
      <c r="C13" s="14"/>
      <c r="D13" s="14"/>
      <c r="E13" s="11"/>
      <c r="F13" s="14"/>
    </row>
    <row r="14" spans="1:6" ht="15" customHeight="1" x14ac:dyDescent="0.15">
      <c r="A14" s="15">
        <v>5370</v>
      </c>
      <c r="B14" s="13" t="s">
        <v>30</v>
      </c>
      <c r="C14" s="14"/>
      <c r="D14" s="14"/>
      <c r="E14" s="17"/>
      <c r="F14" s="14"/>
    </row>
    <row r="15" spans="1:6" ht="15" customHeight="1" x14ac:dyDescent="0.15">
      <c r="A15" s="15">
        <v>5395</v>
      </c>
      <c r="B15" s="13" t="s">
        <v>31</v>
      </c>
      <c r="C15" s="14">
        <v>0</v>
      </c>
      <c r="D15" s="14">
        <v>0</v>
      </c>
      <c r="E15" s="11"/>
      <c r="F15" s="14">
        <v>0</v>
      </c>
    </row>
    <row r="16" spans="1:6" ht="15" customHeight="1" x14ac:dyDescent="0.15">
      <c r="A16" s="15">
        <v>5400</v>
      </c>
      <c r="B16" s="13" t="s">
        <v>32</v>
      </c>
      <c r="C16" s="14"/>
      <c r="D16" s="14"/>
      <c r="E16" s="11"/>
      <c r="F16" s="14"/>
    </row>
    <row r="17" spans="1:6" ht="15" customHeight="1" x14ac:dyDescent="0.15">
      <c r="A17" s="15">
        <v>7100</v>
      </c>
      <c r="B17" s="13" t="s">
        <v>33</v>
      </c>
      <c r="C17" s="14"/>
      <c r="D17" s="14"/>
      <c r="E17" s="11"/>
      <c r="F17" s="14"/>
    </row>
    <row r="18" spans="1:6" ht="15" customHeight="1" x14ac:dyDescent="0.15">
      <c r="A18" s="15">
        <v>7110</v>
      </c>
      <c r="B18" s="13" t="s">
        <v>34</v>
      </c>
      <c r="C18" s="14">
        <v>5000</v>
      </c>
      <c r="D18" s="14">
        <v>4500</v>
      </c>
      <c r="E18" s="11"/>
      <c r="F18" s="14">
        <v>10000</v>
      </c>
    </row>
    <row r="19" spans="1:6" ht="15" customHeight="1" x14ac:dyDescent="0.15">
      <c r="A19" s="15">
        <v>7120</v>
      </c>
      <c r="B19" s="13" t="s">
        <v>35</v>
      </c>
      <c r="C19" s="14"/>
      <c r="D19" s="14"/>
      <c r="E19" s="11"/>
      <c r="F19" s="14"/>
    </row>
    <row r="20" spans="1:6" ht="15" customHeight="1" x14ac:dyDescent="0.15">
      <c r="A20" s="15">
        <v>7130</v>
      </c>
      <c r="B20" s="13" t="s">
        <v>36</v>
      </c>
      <c r="C20" s="14"/>
      <c r="D20" s="14"/>
      <c r="E20" s="11"/>
      <c r="F20" s="14"/>
    </row>
    <row r="21" spans="1:6" ht="15" customHeight="1" x14ac:dyDescent="0.15">
      <c r="A21" s="15">
        <v>7140</v>
      </c>
      <c r="B21" s="13" t="s">
        <v>37</v>
      </c>
      <c r="C21" s="14"/>
      <c r="D21" s="14"/>
      <c r="E21" s="11"/>
      <c r="F21" s="14"/>
    </row>
    <row r="22" spans="1:6" ht="15" customHeight="1" x14ac:dyDescent="0.15">
      <c r="A22" s="15">
        <v>8000</v>
      </c>
      <c r="B22" s="13" t="s">
        <v>38</v>
      </c>
      <c r="C22" s="14"/>
      <c r="D22" s="14"/>
      <c r="E22" s="11"/>
      <c r="F22" s="14"/>
    </row>
    <row r="23" spans="1:6" ht="15" customHeight="1" x14ac:dyDescent="0.15">
      <c r="A23" s="15">
        <v>8801</v>
      </c>
      <c r="B23" s="13" t="s">
        <v>39</v>
      </c>
      <c r="C23" s="14">
        <v>0</v>
      </c>
      <c r="D23" s="14">
        <v>0</v>
      </c>
      <c r="E23" s="11"/>
      <c r="F23" s="14">
        <v>0</v>
      </c>
    </row>
    <row r="24" spans="1:6" ht="15" customHeight="1" x14ac:dyDescent="0.15">
      <c r="A24" s="15">
        <v>3740</v>
      </c>
      <c r="B24" s="13" t="s">
        <v>40</v>
      </c>
      <c r="C24" s="14"/>
      <c r="D24" s="14">
        <v>-2</v>
      </c>
      <c r="E24" s="11"/>
      <c r="F24" s="14"/>
    </row>
    <row r="25" spans="1:6" ht="14.5" customHeight="1" x14ac:dyDescent="0.15">
      <c r="A25" s="18"/>
      <c r="B25" s="18"/>
      <c r="C25" s="18"/>
      <c r="D25" s="18"/>
      <c r="E25" s="18"/>
      <c r="F25" s="18"/>
    </row>
    <row r="26" spans="1:6" ht="15" customHeight="1" x14ac:dyDescent="0.15">
      <c r="A26" s="6"/>
      <c r="B26" s="19" t="s">
        <v>41</v>
      </c>
      <c r="C26" s="20" cm="1">
        <f t="array" ref="C26">SUM(C6:C23)</f>
        <v>66000</v>
      </c>
      <c r="D26" s="20" cm="1">
        <f t="array" ref="D26">SUM(D6:D24)+E31</f>
        <v>66082</v>
      </c>
      <c r="E26" s="20"/>
      <c r="F26" s="20" cm="1">
        <f t="array" ref="F26">SUM(F6:F23)</f>
        <v>69200</v>
      </c>
    </row>
    <row r="27" spans="1:6" ht="15" customHeight="1" x14ac:dyDescent="0.15">
      <c r="A27" s="6"/>
      <c r="B27" s="19" t="s">
        <v>42</v>
      </c>
      <c r="C27" s="6"/>
      <c r="D27" s="20" cm="1">
        <f t="array" ref="D27">D30-D26</f>
        <v>-17082</v>
      </c>
      <c r="E27" s="20"/>
      <c r="F27" s="20"/>
    </row>
    <row r="28" spans="1:6" ht="15" customHeight="1" x14ac:dyDescent="0.2">
      <c r="A28" s="6"/>
      <c r="B28" s="6"/>
      <c r="C28" s="6"/>
      <c r="D28" s="6"/>
      <c r="E28" s="21" t="s">
        <v>43</v>
      </c>
      <c r="F28" s="26" cm="1">
        <f t="array" ref="F28">F26/14</f>
        <v>4942.8571428571431</v>
      </c>
    </row>
    <row r="29" spans="1:6" ht="15" customHeight="1" x14ac:dyDescent="0.15">
      <c r="A29" s="6"/>
      <c r="B29" s="19" t="s">
        <v>44</v>
      </c>
      <c r="C29" s="22"/>
      <c r="D29" s="23">
        <v>3500</v>
      </c>
      <c r="E29" s="6"/>
      <c r="F29" s="6"/>
    </row>
    <row r="30" spans="1:6" ht="15" customHeight="1" x14ac:dyDescent="0.15">
      <c r="A30" s="6"/>
      <c r="B30" s="24"/>
      <c r="C30" s="22"/>
      <c r="D30" s="23" cm="1">
        <f t="array" ref="D30">D29*14+E29+E32</f>
        <v>49000</v>
      </c>
      <c r="E30" s="6"/>
      <c r="F30" s="6"/>
    </row>
    <row r="31" spans="1:6" ht="15" customHeight="1" x14ac:dyDescent="0.15">
      <c r="A31" s="6"/>
      <c r="B31" s="24"/>
      <c r="C31" s="22"/>
      <c r="D31" s="6"/>
      <c r="E31" s="6"/>
      <c r="F31" s="6"/>
    </row>
    <row r="32" spans="1:6" ht="15" customHeight="1" x14ac:dyDescent="0.15">
      <c r="A32" s="6"/>
      <c r="B32" s="24"/>
      <c r="C32" s="22"/>
      <c r="D32" s="6"/>
      <c r="E32" s="6"/>
      <c r="F32" s="6"/>
    </row>
    <row r="33" spans="1:6" ht="15" customHeight="1" x14ac:dyDescent="0.15">
      <c r="A33" s="6"/>
      <c r="B33" s="29" t="s">
        <v>45</v>
      </c>
      <c r="C33" s="20">
        <v>63975</v>
      </c>
      <c r="D33" s="6"/>
      <c r="E33" s="6"/>
      <c r="F33" s="6"/>
    </row>
    <row r="34" spans="1:6" ht="15" customHeight="1" x14ac:dyDescent="0.2">
      <c r="A34" s="6"/>
      <c r="B34" s="30" t="s">
        <v>46</v>
      </c>
      <c r="C34" s="20">
        <v>64394</v>
      </c>
      <c r="D34" s="6"/>
      <c r="E34" s="6"/>
      <c r="F34" s="6"/>
    </row>
    <row r="35" spans="1:6" ht="15" customHeight="1" x14ac:dyDescent="0.2">
      <c r="A35" s="6"/>
      <c r="B35" s="25"/>
      <c r="C35" s="20"/>
      <c r="D35" s="6"/>
      <c r="E35" s="6"/>
      <c r="F35" s="6"/>
    </row>
    <row r="36" spans="1:6" ht="15" customHeight="1" x14ac:dyDescent="0.2">
      <c r="A36" s="6"/>
      <c r="B36" s="27"/>
      <c r="C36" s="6"/>
      <c r="D36" s="6"/>
      <c r="E36" s="6"/>
      <c r="F36" s="6"/>
    </row>
  </sheetData>
  <pageMargins left="0.75" right="0.75" top="1.3936999999999999" bottom="1.3936999999999999" header="1" footer="1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Balans 2024</vt:lpstr>
      <vt:lpstr>Result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Morten Krogh</cp:lastModifiedBy>
  <dcterms:modified xsi:type="dcterms:W3CDTF">2025-05-11T14:51:00Z</dcterms:modified>
</cp:coreProperties>
</file>